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1ABA6C03-7CF9-43AF-B185-42852CE54235}" xr6:coauthVersionLast="36" xr6:coauthVersionMax="36" xr10:uidLastSave="{00000000-0000-0000-0000-000000000000}"/>
  <bookViews>
    <workbookView xWindow="0" yWindow="0" windowWidth="19200" windowHeight="8070" tabRatio="7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C36"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c r="BW35" i="10" s="1"/>
  <c r="BW36" i="10" s="1"/>
  <c r="BW37" i="10" s="1"/>
  <c r="BW38" i="10" s="1"/>
  <c r="BW39" i="10" s="1"/>
  <c r="CO34" i="10" l="1"/>
  <c r="CO35" i="10" s="1"/>
  <c r="CO36" i="10" s="1"/>
  <c r="CO37" i="10" s="1"/>
</calcChain>
</file>

<file path=xl/sharedStrings.xml><?xml version="1.0" encoding="utf-8"?>
<sst xmlns="http://schemas.openxmlformats.org/spreadsheetml/2006/main" count="1110" uniqueCount="633">
  <si>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</si>
  <si>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</si>
  <si>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</si>
  <si>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</si>
  <si>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</si>
  <si>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</si>
  <si>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</si>
  <si>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</si>
  <si>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</si>
  <si>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</si>
  <si>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</si>
  <si>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</si>
  <si>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</si>
  <si>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</si>
  <si>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</si>
  <si>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</si>
  <si>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</si>
  <si>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</si>
  <si>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</si>
  <si>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</si>
  <si>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</si>
  <si>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</si>
  <si>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</si>
  <si>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</si>
  <si>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</si>
  <si>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</si>
  <si>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</si>
  <si>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</si>
  <si>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</si>
  <si>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</si>
  <si>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</si>
  <si>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</si>
  <si>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</si>
  <si>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</si>
  <si>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</si>
  <si>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</si>
  <si>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</si>
  <si>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</si>
  <si>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</si>
  <si>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</si>
  <si>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</si>
  <si>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</si>
  <si>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</si>
  <si>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</si>
  <si>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</si>
  <si>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</si>
  <si>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</si>
  <si>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</si>
  <si>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</si>
  <si>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</si>
  <si>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</si>
  <si>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</si>
  <si>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</si>
  <si>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</si>
  <si>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</si>
  <si>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</si>
  <si>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</si>
  <si>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</si>
  <si>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</si>
  <si>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</si>
  <si>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</si>
  <si>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</si>
  <si>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</si>
  <si>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</si>
  <si>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</si>
  <si>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</si>
  <si>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</si>
  <si>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</si>
  <si>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</si>
  <si>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</si>
  <si>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</si>
  <si>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</si>
  <si>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</si>
  <si>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</si>
  <si>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</si>
  <si>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</si>
  <si>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</si>
  <si>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</si>
  <si>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</si>
  <si>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</si>
  <si>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</si>
  <si>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</si>
  <si>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</si>
  <si>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</si>
  <si>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</si>
  <si>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</si>
  <si>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</si>
  <si>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</si>
  <si>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</si>
  <si>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</si>
  <si>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</si>
  <si>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</si>
  <si>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</si>
  <si>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</si>
  <si>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</si>
  <si>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</si>
  <si>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</si>
  <si>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</si>
  <si>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</si>
  <si>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</si>
  <si>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</si>
  <si>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</si>
  <si>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</si>
  <si>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</si>
  <si>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</si>
  <si>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</si>
  <si>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</si>
  <si>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</si>
  <si>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</si>
  <si>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</si>
  <si>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</si>
  <si>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</si>
  <si>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</si>
  <si>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</si>
  <si>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</si>
  <si>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</si>
  <si>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</si>
  <si>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</si>
  <si>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</si>
  <si>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</si>
  <si>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</si>
  <si>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</si>
  <si>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</si>
  <si>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</si>
  <si>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</si>
  <si>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</si>
  <si>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</si>
  <si>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</si>
  <si>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</si>
  <si>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</si>
  <si>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</si>
  <si>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</si>
  <si>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</si>
  <si>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</si>
  <si>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</si>
  <si>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</si>
  <si>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</si>
  <si>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</si>
  <si>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</si>
  <si>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</si>
  <si>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</si>
  <si>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</si>
  <si>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</si>
  <si>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</si>
  <si>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</si>
  <si>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</si>
  <si>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</si>
  <si>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</si>
  <si>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</si>
  <si>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</si>
  <si>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</si>
  <si>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</si>
  <si>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</si>
  <si>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</si>
  <si>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</si>
  <si>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</si>
  <si>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</si>
  <si>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</si>
  <si>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</si>
  <si>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</si>
  <si>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</si>
  <si>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</si>
  <si>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</si>
  <si>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</si>
  <si>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</si>
  <si>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</si>
  <si>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</si>
  <si>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</si>
  <si>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</si>
  <si>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</si>
  <si>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</si>
  <si>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</si>
  <si>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</si>
  <si>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</si>
  <si>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</si>
  <si>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</si>
  <si>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</si>
  <si>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</si>
  <si>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</si>
  <si>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</si>
  <si>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</si>
  <si>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</si>
  <si>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</si>
  <si>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</si>
  <si>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</si>
  <si>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</si>
  <si>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</si>
  <si>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</si>
  <si>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</si>
  <si>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</si>
  <si>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</si>
  <si>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</si>
  <si>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</si>
  <si>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</si>
  <si>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</si>
  <si>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</si>
  <si>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</si>
  <si>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</si>
  <si>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</si>
  <si>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</si>
  <si>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</si>
  <si>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</si>
  <si>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</si>
  <si>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</si>
  <si>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</si>
  <si>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</si>
  <si>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</si>
  <si>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</si>
  <si>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</si>
  <si>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</si>
  <si>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</si>
  <si>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</si>
  <si>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</si>
  <si>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</si>
  <si>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</si>
  <si>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</si>
  <si>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</si>
  <si>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</si>
  <si>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</si>
  <si>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鹿児島県南さつま市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</si>
  <si>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</si>
  <si>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</si>
  <si>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</si>
  <si>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</si>
  <si>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</si>
  <si>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</si>
  <si>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</si>
  <si>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</si>
  <si>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</si>
  <si>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</si>
  <si>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</si>
  <si>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</si>
  <si>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</si>
  <si>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</si>
  <si>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</si>
  <si>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</si>
  <si>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</si>
  <si>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</si>
  <si>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</si>
  <si>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</si>
  <si>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</si>
  <si>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</si>
  <si>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</si>
  <si>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</si>
  <si>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</si>
  <si>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</si>
  <si>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</si>
  <si>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</si>
  <si>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</si>
  <si>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</si>
  <si>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</si>
  <si>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</si>
  <si>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</si>
  <si>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</si>
  <si>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</si>
  <si>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</si>
  <si>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</si>
  <si>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</si>
  <si>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</si>
  <si>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</si>
  <si>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</si>
  <si>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</si>
  <si>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</si>
  <si>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</si>
  <si>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</si>
  <si>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</si>
  <si>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</si>
  <si>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</si>
  <si>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</si>
  <si>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</si>
  <si>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</si>
  <si>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</si>
  <si>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</si>
  <si>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</si>
  <si>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</si>
  <si>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</si>
  <si>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</si>
  <si>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</si>
  <si>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</si>
  <si>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</si>
  <si>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</si>
  <si>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</si>
  <si>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</si>
  <si>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</si>
  <si>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</si>
  <si>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</si>
  <si>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</si>
  <si>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</si>
  <si>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</si>
  <si>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</si>
  <si>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</si>
  <si>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</si>
  <si>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</si>
  <si>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</si>
  <si>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</si>
  <si>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</si>
  <si>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</si>
  <si>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</si>
  <si>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</si>
  <si>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</si>
  <si>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</si>
  <si>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</si>
  <si>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</si>
  <si>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</si>
  <si>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</si>
  <si>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</si>
  <si>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</si>
  <si>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</si>
  <si>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</si>
  <si>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</si>
  <si>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</si>
  <si>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</si>
  <si>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</si>
  <si>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</si>
  <si>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</si>
  <si>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</si>
  <si>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</si>
  <si>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</si>
  <si>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</si>
  <si>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</si>
  <si>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</si>
  <si>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</si>
  <si>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</si>
  <si>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</si>
  <si>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</si>
  <si>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</si>
  <si>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</si>
  <si>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</si>
  <si>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</si>
  <si>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</si>
  <si>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</si>
  <si>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</si>
  <si>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</si>
  <si>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</si>
  <si>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</si>
  <si>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</si>
  <si>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</si>
  <si>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</si>
  <si>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</si>
  <si>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</si>
  <si>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</si>
  <si>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</si>
  <si>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</si>
  <si>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</si>
  <si>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</si>
  <si>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</si>
  <si>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</si>
  <si>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</si>
  <si>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</si>
  <si>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</si>
  <si>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</si>
  <si>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</si>
  <si>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</si>
  <si>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</si>
  <si>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</si>
  <si>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</si>
  <si>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</si>
  <si>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</si>
  <si>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</si>
  <si>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</si>
  <si>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</si>
  <si>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</si>
  <si>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</si>
  <si>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</si>
  <si>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</si>
  <si>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</si>
  <si>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</si>
  <si>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</si>
  <si>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</si>
  <si>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</si>
  <si>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</si>
  <si>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</si>
  <si>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鹿児島県南さつま市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</si>
  <si>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</si>
  <si>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</si>
  <si>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</si>
  <si>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</si>
  <si>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</si>
  <si>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</si>
  <si>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</si>
  <si>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</si>
  <si>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</si>
  <si>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</si>
  <si>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</si>
  <si>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</si>
  <si>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</si>
  <si>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</si>
  <si>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</si>
  <si>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</si>
  <si>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</si>
  <si>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</si>
  <si>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</si>
  <si>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</si>
  <si>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</si>
  <si>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</si>
  <si>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</si>
  <si>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</si>
  <si>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</si>
  <si>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</si>
  <si>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</si>
  <si>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</si>
  <si>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</si>
  <si>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</si>
  <si>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</si>
  <si>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</si>
  <si>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</si>
  <si>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</si>
  <si>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</si>
  <si>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</si>
  <si>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</si>
  <si>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</si>
  <si>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t>
    <phoneticPr fontId="5"/>
  </si>
  <si>
    <t>交通災害共済特別会計</t>
    <phoneticPr fontId="5"/>
  </si>
  <si>
    <t>水道事業会計</t>
    <phoneticPr fontId="5"/>
  </si>
  <si>
    <t>法適用企業</t>
    <phoneticPr fontId="5"/>
  </si>
  <si>
    <t>病院事業会計</t>
    <phoneticPr fontId="5"/>
  </si>
  <si>
    <t>法適用企業</t>
    <phoneticPr fontId="5"/>
  </si>
  <si>
    <t>下水道事業会計</t>
    <phoneticPr fontId="5"/>
  </si>
  <si>
    <t>漁業集落環境整備事業特別会計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</si>
  <si>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</si>
  <si>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</si>
  <si>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</si>
  <si>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</si>
  <si>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</si>
  <si>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</si>
  <si>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</si>
  <si>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</si>
  <si>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</si>
  <si>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</si>
  <si>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</si>
  <si>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</si>
  <si>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</si>
  <si>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</si>
  <si>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</si>
  <si>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</si>
  <si>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</si>
  <si>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</si>
  <si>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</si>
  <si>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</si>
  <si>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</si>
  <si>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</si>
  <si>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</si>
  <si>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</si>
  <si>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</si>
  <si>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</si>
  <si>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</si>
  <si>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</si>
  <si>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</si>
  <si>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</si>
  <si>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</si>
  <si>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</si>
  <si>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</si>
  <si>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</si>
  <si>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</si>
  <si>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</si>
  <si>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</si>
  <si>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</si>
  <si>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</si>
  <si>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</si>
  <si>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</si>
  <si>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</si>
  <si>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</si>
  <si>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</si>
  <si>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</si>
  <si>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</si>
  <si>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</si>
  <si>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</si>
  <si>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</si>
  <si>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</si>
  <si>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</si>
  <si>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</si>
  <si>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</si>
  <si>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</si>
  <si>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</si>
  <si>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</si>
  <si>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</si>
  <si>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</si>
  <si>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</si>
  <si>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</si>
  <si>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</si>
  <si>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</si>
  <si>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</si>
  <si>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</si>
  <si>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</si>
  <si>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</si>
  <si>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</si>
  <si>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</si>
  <si>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</si>
  <si>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</si>
  <si>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</si>
  <si>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</si>
  <si>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</si>
  <si>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</si>
  <si>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</si>
  <si>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</si>
  <si>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</si>
  <si>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</si>
  <si>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</si>
  <si>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漁業集落環境整備事業特別会計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</si>
  <si>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</si>
  <si>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</si>
  <si>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</si>
  <si>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</si>
  <si>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</si>
  <si>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</si>
  <si>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</si>
  <si>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</si>
  <si>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</si>
  <si>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</si>
  <si>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</si>
  <si>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</si>
  <si>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</si>
  <si>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</si>
  <si>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</si>
  <si>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</si>
  <si>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</si>
  <si>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</si>
  <si>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</si>
  <si>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</si>
  <si>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</si>
  <si>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</si>
  <si>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</si>
  <si>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</si>
  <si>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</si>
  <si>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</si>
  <si>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</si>
  <si>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</si>
  <si>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</si>
  <si>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</si>
  <si>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</si>
  <si>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</si>
  <si>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</si>
  <si>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</si>
  <si>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</si>
  <si>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</si>
  <si>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</si>
  <si>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</si>
  <si>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</si>
  <si>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</si>
  <si>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</si>
  <si>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</si>
  <si>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</si>
  <si>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</si>
  <si>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</si>
  <si>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</si>
  <si>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</si>
  <si>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</si>
  <si>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</si>
  <si>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</si>
  <si>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</si>
  <si>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</si>
  <si>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</si>
  <si>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</si>
  <si>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</si>
  <si>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</si>
  <si>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</si>
  <si>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</si>
  <si>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</si>
  <si>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</si>
  <si>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</si>
  <si>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</si>
  <si>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</si>
  <si>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</si>
  <si>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</si>
  <si>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</si>
  <si>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</si>
  <si>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</si>
  <si>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</si>
  <si>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</si>
  <si>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</si>
  <si>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</si>
  <si>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</si>
  <si>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</si>
  <si>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</si>
  <si>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</si>
  <si>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</si>
  <si>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</si>
  <si>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</si>
  <si>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</si>
  <si>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</si>
  <si>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</si>
  <si>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</si>
  <si>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</si>
  <si>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</si>
  <si>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</si>
  <si>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</si>
  <si>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</si>
  <si>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介護保険特別会計</t>
  </si>
  <si>
    <t>病院事業会計</t>
  </si>
  <si>
    <t>国民健康保険特別会計</t>
  </si>
  <si>
    <t>下水道事業会計</t>
  </si>
  <si>
    <t>漁業集落環境整備事業特別会計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</si>
  <si>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</si>
  <si>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</si>
  <si>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</si>
  <si>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</si>
  <si>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</si>
  <si>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</si>
  <si>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</si>
  <si>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</si>
  <si>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</si>
  <si>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</si>
  <si>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</si>
  <si>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杜氏の里笠沙</t>
    <rPh sb="0" eb="2">
      <t>トウジ</t>
    </rPh>
    <rPh sb="3" eb="4">
      <t>サト</t>
    </rPh>
    <rPh sb="4" eb="6">
      <t>カササ</t>
    </rPh>
    <phoneticPr fontId="2"/>
  </si>
  <si>
    <t>南さつま市農業公社</t>
    <rPh sb="0" eb="1">
      <t>ミナミ</t>
    </rPh>
    <rPh sb="4" eb="5">
      <t>シ</t>
    </rPh>
    <rPh sb="5" eb="9">
      <t>ノウギョウコウシャ</t>
    </rPh>
    <phoneticPr fontId="2"/>
  </si>
  <si>
    <t>南薩木材加工センター</t>
    <rPh sb="0" eb="4">
      <t>ナンサツモクザイ</t>
    </rPh>
    <rPh sb="4" eb="6">
      <t>カコウ</t>
    </rPh>
    <phoneticPr fontId="2"/>
  </si>
  <si>
    <t>-</t>
    <phoneticPr fontId="2"/>
  </si>
  <si>
    <t>ふるさと応援基金</t>
    <rPh sb="4" eb="8">
      <t>オウエンキキン</t>
    </rPh>
    <phoneticPr fontId="5"/>
  </si>
  <si>
    <t>地域振興基金</t>
    <rPh sb="0" eb="6">
      <t>チイキシンコウキキン</t>
    </rPh>
    <phoneticPr fontId="5"/>
  </si>
  <si>
    <t>庁舎等整備基金</t>
    <rPh sb="0" eb="7">
      <t>チョウシャトウセイビキキン</t>
    </rPh>
    <phoneticPr fontId="5"/>
  </si>
  <si>
    <t>子ども応援基金</t>
    <rPh sb="0" eb="1">
      <t>コ</t>
    </rPh>
    <rPh sb="3" eb="7">
      <t>オウエンキキン</t>
    </rPh>
    <phoneticPr fontId="5"/>
  </si>
  <si>
    <t>地域福祉基金</t>
    <rPh sb="0" eb="6">
      <t>チイキフクシキキン</t>
    </rPh>
    <phoneticPr fontId="5"/>
  </si>
  <si>
    <t>鹿児島県市町村総合事務組合</t>
    <rPh sb="0" eb="4">
      <t>カゴシマケン</t>
    </rPh>
    <rPh sb="4" eb="7">
      <t>シチョウソン</t>
    </rPh>
    <rPh sb="7" eb="13">
      <t>ソウゴウジムクミアイ</t>
    </rPh>
    <phoneticPr fontId="2"/>
  </si>
  <si>
    <t>南薩地区衛生管理組合</t>
    <rPh sb="0" eb="4">
      <t>ナンサツチク</t>
    </rPh>
    <rPh sb="4" eb="10">
      <t>エイセイカンリクミアイ</t>
    </rPh>
    <phoneticPr fontId="2"/>
  </si>
  <si>
    <t>指宿南九州消防組合</t>
    <rPh sb="0" eb="5">
      <t>イブスキミナミキュウシュウ</t>
    </rPh>
    <rPh sb="5" eb="9">
      <t>ショウボウクミアイ</t>
    </rPh>
    <phoneticPr fontId="2"/>
  </si>
  <si>
    <t>南薩介護保険事務組合</t>
    <rPh sb="0" eb="4">
      <t>ナンサツカイゴ</t>
    </rPh>
    <rPh sb="4" eb="6">
      <t>ホケン</t>
    </rPh>
    <rPh sb="6" eb="10">
      <t>ジムクミアイ</t>
    </rPh>
    <phoneticPr fontId="2"/>
  </si>
  <si>
    <t>鹿児島県後期高齢者医療広域連合（一般会計）</t>
    <rPh sb="0" eb="4">
      <t>カゴシマケン</t>
    </rPh>
    <rPh sb="4" eb="9">
      <t>コウキコウレイシャ</t>
    </rPh>
    <rPh sb="9" eb="15">
      <t>イリョウコウイキレンゴウ</t>
    </rPh>
    <rPh sb="16" eb="20">
      <t>イッパンカイケイ</t>
    </rPh>
    <phoneticPr fontId="2"/>
  </si>
  <si>
    <t>鹿児島県後期高齢者医療広域連合（特別会計）</t>
    <rPh sb="0" eb="4">
      <t>カゴシマケン</t>
    </rPh>
    <rPh sb="4" eb="9">
      <t>コウキコウレイシャ</t>
    </rPh>
    <rPh sb="9" eb="15">
      <t>イリョウコウイキレンゴウ</t>
    </rPh>
    <rPh sb="16" eb="18">
      <t>トクベツ</t>
    </rPh>
    <rPh sb="18" eb="20">
      <t>カイケイ</t>
    </rPh>
    <phoneticPr fontId="2"/>
  </si>
  <si>
    <t>-</t>
    <phoneticPr fontId="2"/>
  </si>
  <si>
    <t>-</t>
    <phoneticPr fontId="2"/>
  </si>
  <si>
    <t>南さつま食肉流通センター</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</si>
  <si>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</si>
  <si>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</si>
  <si>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</si>
  <si>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</si>
  <si>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</si>
  <si>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</si>
  <si>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</si>
  <si>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</si>
  <si>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</si>
  <si>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</si>
  <si>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発生しておらず、有形固定資産減価償却率は類似団体と比較して低い水準にある。今後も、公共施設等総合管理計画に基づき、財政負担の低減、平準化を図りつつ、安全で時代のニーズに合った公共施設の管理に努める。</t>
    <phoneticPr fontId="5"/>
  </si>
  <si>
    <t>将来負担比率は発生しておらず、実質公債費比率は類似団体と比較して低い水準にある。現在整備中の支所庁舎建設や、今後見込まれる消防庁舎、学校等の更新整備等、先送りできない大型事業による市債の新規発行が見込まれるが、引き続き計画的な事業執行により財政の健全性を維持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</si>
</sst>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90A2-486E-B5D0-8DCC60B96D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159980</c:v>
                </c:pt>
                <c:pt idx="1">
                  <c:v>118113</c:v>
                </c:pt>
                <c:pt idx="2">
                  <c:v>132174</c:v>
                </c:pt>
                <c:pt idx="3">
                  <c:v>125740</c:v>
                </c:pt>
                <c:pt idx="4">
                  <c:v>151822</c:v>
                </c:pt>
              </c:numCache>
            </c:numRef>
          </c:val>
          <c:smooth val="0"/>
          <c:extLst>
            <c:ext xmlns:c16="http://schemas.microsoft.com/office/drawing/2014/chart" uri="{C3380CC4-5D6E-409C-BE32-E72D297353CC}">
              <c16:uniqueId val="{00000001-90A2-486E-B5D0-8DCC60B96D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8.9499999999999993</c:v>
                </c:pt>
                <c:pt idx="1">
                  <c:v>8.36</c:v>
                </c:pt>
                <c:pt idx="2">
                  <c:v>8.56</c:v>
                </c:pt>
                <c:pt idx="3">
                  <c:v>8.6</c:v>
                </c:pt>
                <c:pt idx="4">
                  <c:v>8.4499999999999993</c:v>
                </c:pt>
              </c:numCache>
            </c:numRef>
          </c:val>
          <c:extLst>
            <c:ext xmlns:c16="http://schemas.microsoft.com/office/drawing/2014/chart" uri="{C3380CC4-5D6E-409C-BE32-E72D297353CC}">
              <c16:uniqueId val="{00000000-51E3-4EE5-8C28-B39C1E93B4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12.21</c:v>
                </c:pt>
                <c:pt idx="1">
                  <c:v>11.58</c:v>
                </c:pt>
                <c:pt idx="2">
                  <c:v>13.99</c:v>
                </c:pt>
                <c:pt idx="3">
                  <c:v>14.8</c:v>
                </c:pt>
                <c:pt idx="4">
                  <c:v>15.12</c:v>
                </c:pt>
              </c:numCache>
            </c:numRef>
          </c:val>
          <c:extLst>
            <c:ext xmlns:c16="http://schemas.microsoft.com/office/drawing/2014/chart" uri="{C3380CC4-5D6E-409C-BE32-E72D297353CC}">
              <c16:uniqueId val="{00000001-51E3-4EE5-8C28-B39C1E93B4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1.26</c:v>
                </c:pt>
                <c:pt idx="1">
                  <c:v>2.64</c:v>
                </c:pt>
                <c:pt idx="2">
                  <c:v>5.7</c:v>
                </c:pt>
                <c:pt idx="3">
                  <c:v>4.12</c:v>
                </c:pt>
                <c:pt idx="4">
                  <c:v>2.64</c:v>
                </c:pt>
              </c:numCache>
            </c:numRef>
          </c:val>
          <c:smooth val="0"/>
          <c:extLst>
            <c:ext xmlns:c16="http://schemas.microsoft.com/office/drawing/2014/chart" uri="{C3380CC4-5D6E-409C-BE32-E72D297353CC}">
              <c16:uniqueId val="{00000002-51E3-4EE5-8C28-B39C1E93B4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0.18</c:v>
                </c:pt>
                <c:pt idx="2">
                  <c:v>#N/A</c:v>
                </c:pt>
                <c:pt idx="3">
                  <c:v>0.28000000000000003</c:v>
                </c:pt>
                <c:pt idx="4">
                  <c:v>#N/A</c:v>
                </c:pt>
                <c:pt idx="5">
                  <c:v>0.06</c:v>
                </c:pt>
                <c:pt idx="6">
                  <c:v>#N/A</c:v>
                </c:pt>
                <c:pt idx="7">
                  <c:v>0.09</c:v>
                </c:pt>
                <c:pt idx="8">
                  <c:v>#N/A</c:v>
                </c:pt>
                <c:pt idx="9">
                  <c:v>0.01</c:v>
                </c:pt>
              </c:numCache>
            </c:numRef>
          </c:val>
          <c:extLst>
            <c:ext xmlns:c16="http://schemas.microsoft.com/office/drawing/2014/chart" uri="{C3380CC4-5D6E-409C-BE32-E72D297353CC}">
              <c16:uniqueId val="{00000000-674B-4B5F-A6ED-E3239A00A5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4B-4B5F-A6ED-E3239A00A5C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674B-4B5F-A6ED-E3239A00A5C4}"/>
            </c:ext>
          </c:extLst>
        </c:ser>
        <c:ser>
          <c:idx val="3"/>
          <c:order val="3"/>
          <c:tx>
            <c:strRef>
              <c:f>データシート!$A$30</c:f>
              <c:strCache>
                <c:ptCount val="1"/>
                <c:pt idx="0">
                  <c:v>漁業集落環境整備事業特別会計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0.03</c:v>
                </c:pt>
                <c:pt idx="8">
                  <c:v>#N/A</c:v>
                </c:pt>
                <c:pt idx="9">
                  <c:v>0.04</c:v>
                </c:pt>
              </c:numCache>
            </c:numRef>
          </c:val>
          <c:extLst>
            <c:ext xmlns:c16="http://schemas.microsoft.com/office/drawing/2014/chart" uri="{C3380CC4-5D6E-409C-BE32-E72D297353CC}">
              <c16:uniqueId val="{00000003-674B-4B5F-A6ED-E3239A00A5C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0.24</c:v>
                </c:pt>
                <c:pt idx="6">
                  <c:v>#N/A</c:v>
                </c:pt>
                <c:pt idx="7">
                  <c:v>0.57999999999999996</c:v>
                </c:pt>
                <c:pt idx="8">
                  <c:v>#N/A</c:v>
                </c:pt>
                <c:pt idx="9">
                  <c:v>0.81</c:v>
                </c:pt>
              </c:numCache>
            </c:numRef>
          </c:val>
          <c:extLst>
            <c:ext xmlns:c16="http://schemas.microsoft.com/office/drawing/2014/chart" uri="{C3380CC4-5D6E-409C-BE32-E72D297353CC}">
              <c16:uniqueId val="{00000004-674B-4B5F-A6ED-E3239A00A5C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c:v>
                </c:pt>
                <c:pt idx="2">
                  <c:v>#N/A</c:v>
                </c:pt>
                <c:pt idx="3">
                  <c:v>0.39</c:v>
                </c:pt>
                <c:pt idx="4">
                  <c:v>#N/A</c:v>
                </c:pt>
                <c:pt idx="5">
                  <c:v>0.43</c:v>
                </c:pt>
                <c:pt idx="6">
                  <c:v>#N/A</c:v>
                </c:pt>
                <c:pt idx="7">
                  <c:v>1.26</c:v>
                </c:pt>
                <c:pt idx="8">
                  <c:v>#N/A</c:v>
                </c:pt>
                <c:pt idx="9">
                  <c:v>1.02</c:v>
                </c:pt>
              </c:numCache>
            </c:numRef>
          </c:val>
          <c:extLst>
            <c:ext xmlns:c16="http://schemas.microsoft.com/office/drawing/2014/chart" uri="{C3380CC4-5D6E-409C-BE32-E72D297353CC}">
              <c16:uniqueId val="{00000005-674B-4B5F-A6ED-E3239A00A5C4}"/>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0.8</c:v>
                </c:pt>
                <c:pt idx="4">
                  <c:v>#N/A</c:v>
                </c:pt>
                <c:pt idx="5">
                  <c:v>0.97</c:v>
                </c:pt>
                <c:pt idx="6">
                  <c:v>#N/A</c:v>
                </c:pt>
                <c:pt idx="7">
                  <c:v>1.28</c:v>
                </c:pt>
                <c:pt idx="8">
                  <c:v>#N/A</c:v>
                </c:pt>
                <c:pt idx="9">
                  <c:v>1.52</c:v>
                </c:pt>
              </c:numCache>
            </c:numRef>
          </c:val>
          <c:extLst>
            <c:ext xmlns:c16="http://schemas.microsoft.com/office/drawing/2014/chart" uri="{C3380CC4-5D6E-409C-BE32-E72D297353CC}">
              <c16:uniqueId val="{00000006-674B-4B5F-A6ED-E3239A00A5C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0.68</c:v>
                </c:pt>
                <c:pt idx="2">
                  <c:v>#N/A</c:v>
                </c:pt>
                <c:pt idx="3">
                  <c:v>0.27</c:v>
                </c:pt>
                <c:pt idx="4">
                  <c:v>#N/A</c:v>
                </c:pt>
                <c:pt idx="5">
                  <c:v>0.68</c:v>
                </c:pt>
                <c:pt idx="6">
                  <c:v>#N/A</c:v>
                </c:pt>
                <c:pt idx="7">
                  <c:v>1.63</c:v>
                </c:pt>
                <c:pt idx="8">
                  <c:v>#N/A</c:v>
                </c:pt>
                <c:pt idx="9">
                  <c:v>2.21</c:v>
                </c:pt>
              </c:numCache>
            </c:numRef>
          </c:val>
          <c:extLst>
            <c:ext xmlns:c16="http://schemas.microsoft.com/office/drawing/2014/chart" uri="{C3380CC4-5D6E-409C-BE32-E72D297353CC}">
              <c16:uniqueId val="{00000007-674B-4B5F-A6ED-E3239A00A5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6.09</c:v>
                </c:pt>
                <c:pt idx="2">
                  <c:v>#N/A</c:v>
                </c:pt>
                <c:pt idx="3">
                  <c:v>6.37</c:v>
                </c:pt>
                <c:pt idx="4">
                  <c:v>#N/A</c:v>
                </c:pt>
                <c:pt idx="5">
                  <c:v>7</c:v>
                </c:pt>
                <c:pt idx="6">
                  <c:v>#N/A</c:v>
                </c:pt>
                <c:pt idx="7">
                  <c:v>6.97</c:v>
                </c:pt>
                <c:pt idx="8">
                  <c:v>#N/A</c:v>
                </c:pt>
                <c:pt idx="9">
                  <c:v>2.25</c:v>
                </c:pt>
              </c:numCache>
            </c:numRef>
          </c:val>
          <c:extLst>
            <c:ext xmlns:c16="http://schemas.microsoft.com/office/drawing/2014/chart" uri="{C3380CC4-5D6E-409C-BE32-E72D297353CC}">
              <c16:uniqueId val="{00000008-674B-4B5F-A6ED-E3239A00A5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8.9499999999999993</c:v>
                </c:pt>
                <c:pt idx="2">
                  <c:v>#N/A</c:v>
                </c:pt>
                <c:pt idx="3">
                  <c:v>8.35</c:v>
                </c:pt>
                <c:pt idx="4">
                  <c:v>#N/A</c:v>
                </c:pt>
                <c:pt idx="5">
                  <c:v>8.5500000000000007</c:v>
                </c:pt>
                <c:pt idx="6">
                  <c:v>#N/A</c:v>
                </c:pt>
                <c:pt idx="7">
                  <c:v>8.6</c:v>
                </c:pt>
                <c:pt idx="8">
                  <c:v>#N/A</c:v>
                </c:pt>
                <c:pt idx="9">
                  <c:v>8.44</c:v>
                </c:pt>
              </c:numCache>
            </c:numRef>
          </c:val>
          <c:extLst>
            <c:ext xmlns:c16="http://schemas.microsoft.com/office/drawing/2014/chart" uri="{C3380CC4-5D6E-409C-BE32-E72D297353CC}">
              <c16:uniqueId val="{00000009-674B-4B5F-A6ED-E3239A00A5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2678</c:v>
                </c:pt>
                <c:pt idx="5">
                  <c:v>2618</c:v>
                </c:pt>
                <c:pt idx="8">
                  <c:v>2473</c:v>
                </c:pt>
                <c:pt idx="11">
                  <c:v>2426</c:v>
                </c:pt>
                <c:pt idx="14">
                  <c:v>2517</c:v>
                </c:pt>
              </c:numCache>
            </c:numRef>
          </c:val>
          <c:extLst>
            <c:ext xmlns:c16="http://schemas.microsoft.com/office/drawing/2014/chart" uri="{C3380CC4-5D6E-409C-BE32-E72D297353CC}">
              <c16:uniqueId val="{00000000-34EC-4F27-A53B-93AECF5E52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34EC-4F27-A53B-93AECF5E52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33</c:v>
                </c:pt>
                <c:pt idx="6">
                  <c:v>33</c:v>
                </c:pt>
                <c:pt idx="9">
                  <c:v>33</c:v>
                </c:pt>
                <c:pt idx="12">
                  <c:v>22</c:v>
                </c:pt>
              </c:numCache>
            </c:numRef>
          </c:val>
          <c:extLst>
            <c:ext xmlns:c16="http://schemas.microsoft.com/office/drawing/2014/chart" uri="{C3380CC4-5D6E-409C-BE32-E72D297353CC}">
              <c16:uniqueId val="{00000002-34EC-4F27-A53B-93AECF5E52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EC-4F27-A53B-93AECF5E52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202</c:v>
                </c:pt>
                <c:pt idx="3">
                  <c:v>188</c:v>
                </c:pt>
                <c:pt idx="6">
                  <c:v>154</c:v>
                </c:pt>
                <c:pt idx="9">
                  <c:v>166</c:v>
                </c:pt>
                <c:pt idx="12">
                  <c:v>174</c:v>
                </c:pt>
              </c:numCache>
            </c:numRef>
          </c:val>
          <c:extLst>
            <c:ext xmlns:c16="http://schemas.microsoft.com/office/drawing/2014/chart" uri="{C3380CC4-5D6E-409C-BE32-E72D297353CC}">
              <c16:uniqueId val="{00000004-34EC-4F27-A53B-93AECF5E52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EC-4F27-A53B-93AECF5E52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EC-4F27-A53B-93AECF5E52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3315</c:v>
                </c:pt>
                <c:pt idx="3">
                  <c:v>3199</c:v>
                </c:pt>
                <c:pt idx="6">
                  <c:v>3067</c:v>
                </c:pt>
                <c:pt idx="9">
                  <c:v>3005</c:v>
                </c:pt>
                <c:pt idx="12">
                  <c:v>3114</c:v>
                </c:pt>
              </c:numCache>
            </c:numRef>
          </c:val>
          <c:extLst>
            <c:ext xmlns:c16="http://schemas.microsoft.com/office/drawing/2014/chart" uri="{C3380CC4-5D6E-409C-BE32-E72D297353CC}">
              <c16:uniqueId val="{00000007-34EC-4F27-A53B-93AECF5E52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872</c:v>
                </c:pt>
                <c:pt idx="2">
                  <c:v>#N/A</c:v>
                </c:pt>
                <c:pt idx="3">
                  <c:v>#N/A</c:v>
                </c:pt>
                <c:pt idx="4">
                  <c:v>802</c:v>
                </c:pt>
                <c:pt idx="5">
                  <c:v>#N/A</c:v>
                </c:pt>
                <c:pt idx="6">
                  <c:v>#N/A</c:v>
                </c:pt>
                <c:pt idx="7">
                  <c:v>781</c:v>
                </c:pt>
                <c:pt idx="8">
                  <c:v>#N/A</c:v>
                </c:pt>
                <c:pt idx="9">
                  <c:v>#N/A</c:v>
                </c:pt>
                <c:pt idx="10">
                  <c:v>779</c:v>
                </c:pt>
                <c:pt idx="11">
                  <c:v>#N/A</c:v>
                </c:pt>
                <c:pt idx="12">
                  <c:v>#N/A</c:v>
                </c:pt>
                <c:pt idx="13">
                  <c:v>793</c:v>
                </c:pt>
                <c:pt idx="14">
                  <c:v>#N/A</c:v>
                </c:pt>
              </c:numCache>
            </c:numRef>
          </c:val>
          <c:smooth val="0"/>
          <c:extLst>
            <c:ext xmlns:c16="http://schemas.microsoft.com/office/drawing/2014/chart" uri="{C3380CC4-5D6E-409C-BE32-E72D297353CC}">
              <c16:uniqueId val="{00000008-34EC-4F27-A53B-93AECF5E52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25113</c:v>
                </c:pt>
                <c:pt idx="5">
                  <c:v>24844</c:v>
                </c:pt>
                <c:pt idx="8">
                  <c:v>25946</c:v>
                </c:pt>
                <c:pt idx="11">
                  <c:v>24412</c:v>
                </c:pt>
                <c:pt idx="14">
                  <c:v>24178</c:v>
                </c:pt>
              </c:numCache>
            </c:numRef>
          </c:val>
          <c:extLst>
            <c:ext xmlns:c16="http://schemas.microsoft.com/office/drawing/2014/chart" uri="{C3380CC4-5D6E-409C-BE32-E72D297353CC}">
              <c16:uniqueId val="{00000000-C1BB-4334-BACE-ACC5810CEF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1191</c:v>
                </c:pt>
                <c:pt idx="5">
                  <c:v>1049</c:v>
                </c:pt>
                <c:pt idx="8">
                  <c:v>921</c:v>
                </c:pt>
                <c:pt idx="11">
                  <c:v>808</c:v>
                </c:pt>
                <c:pt idx="14">
                  <c:v>663</c:v>
                </c:pt>
              </c:numCache>
            </c:numRef>
          </c:val>
          <c:extLst>
            <c:ext xmlns:c16="http://schemas.microsoft.com/office/drawing/2014/chart" uri="{C3380CC4-5D6E-409C-BE32-E72D297353CC}">
              <c16:uniqueId val="{00000001-C1BB-4334-BACE-ACC5810CEF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17680</c:v>
                </c:pt>
                <c:pt idx="5">
                  <c:v>19124</c:v>
                </c:pt>
                <c:pt idx="8">
                  <c:v>20818</c:v>
                </c:pt>
                <c:pt idx="11">
                  <c:v>23008</c:v>
                </c:pt>
                <c:pt idx="14">
                  <c:v>25591</c:v>
                </c:pt>
              </c:numCache>
            </c:numRef>
          </c:val>
          <c:extLst>
            <c:ext xmlns:c16="http://schemas.microsoft.com/office/drawing/2014/chart" uri="{C3380CC4-5D6E-409C-BE32-E72D297353CC}">
              <c16:uniqueId val="{00000002-C1BB-4334-BACE-ACC5810CEF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BB-4334-BACE-ACC5810CEF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BB-4334-BACE-ACC5810CEF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c:v>
                </c:pt>
                <c:pt idx="3">
                  <c:v>27</c:v>
                </c:pt>
                <c:pt idx="6">
                  <c:v>26</c:v>
                </c:pt>
                <c:pt idx="9">
                  <c:v>7</c:v>
                </c:pt>
                <c:pt idx="12">
                  <c:v>7</c:v>
                </c:pt>
              </c:numCache>
            </c:numRef>
          </c:val>
          <c:extLst>
            <c:ext xmlns:c16="http://schemas.microsoft.com/office/drawing/2014/chart" uri="{C3380CC4-5D6E-409C-BE32-E72D297353CC}">
              <c16:uniqueId val="{00000005-C1BB-4334-BACE-ACC5810CEF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3626</c:v>
                </c:pt>
                <c:pt idx="3">
                  <c:v>3345</c:v>
                </c:pt>
                <c:pt idx="6">
                  <c:v>3117</c:v>
                </c:pt>
                <c:pt idx="9">
                  <c:v>2910</c:v>
                </c:pt>
                <c:pt idx="12">
                  <c:v>2781</c:v>
                </c:pt>
              </c:numCache>
            </c:numRef>
          </c:val>
          <c:extLst>
            <c:ext xmlns:c16="http://schemas.microsoft.com/office/drawing/2014/chart" uri="{C3380CC4-5D6E-409C-BE32-E72D297353CC}">
              <c16:uniqueId val="{00000006-C1BB-4334-BACE-ACC5810CEF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436</c:v>
                </c:pt>
                <c:pt idx="3">
                  <c:v>372</c:v>
                </c:pt>
                <c:pt idx="6">
                  <c:v>307</c:v>
                </c:pt>
                <c:pt idx="9">
                  <c:v>241</c:v>
                </c:pt>
                <c:pt idx="12">
                  <c:v>175</c:v>
                </c:pt>
              </c:numCache>
            </c:numRef>
          </c:val>
          <c:extLst>
            <c:ext xmlns:c16="http://schemas.microsoft.com/office/drawing/2014/chart" uri="{C3380CC4-5D6E-409C-BE32-E72D297353CC}">
              <c16:uniqueId val="{00000007-C1BB-4334-BACE-ACC5810CEF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1787</c:v>
                </c:pt>
                <c:pt idx="3">
                  <c:v>1870</c:v>
                </c:pt>
                <c:pt idx="6">
                  <c:v>1700</c:v>
                </c:pt>
                <c:pt idx="9">
                  <c:v>2433</c:v>
                </c:pt>
                <c:pt idx="12">
                  <c:v>2971</c:v>
                </c:pt>
              </c:numCache>
            </c:numRef>
          </c:val>
          <c:extLst>
            <c:ext xmlns:c16="http://schemas.microsoft.com/office/drawing/2014/chart" uri="{C3380CC4-5D6E-409C-BE32-E72D297353CC}">
              <c16:uniqueId val="{00000008-C1BB-4334-BACE-ACC5810CEF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469</c:v>
                </c:pt>
                <c:pt idx="3">
                  <c:v>407</c:v>
                </c:pt>
                <c:pt idx="6">
                  <c:v>344</c:v>
                </c:pt>
                <c:pt idx="9">
                  <c:v>374</c:v>
                </c:pt>
                <c:pt idx="12">
                  <c:v>318</c:v>
                </c:pt>
              </c:numCache>
            </c:numRef>
          </c:val>
          <c:extLst>
            <c:ext xmlns:c16="http://schemas.microsoft.com/office/drawing/2014/chart" uri="{C3380CC4-5D6E-409C-BE32-E72D297353CC}">
              <c16:uniqueId val="{00000009-C1BB-4334-BACE-ACC5810CEF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30487</c:v>
                </c:pt>
                <c:pt idx="3">
                  <c:v>29836</c:v>
                </c:pt>
                <c:pt idx="6">
                  <c:v>29896</c:v>
                </c:pt>
                <c:pt idx="9">
                  <c:v>29210</c:v>
                </c:pt>
                <c:pt idx="12">
                  <c:v>28732</c:v>
                </c:pt>
              </c:numCache>
            </c:numRef>
          </c:val>
          <c:extLst>
            <c:ext xmlns:c16="http://schemas.microsoft.com/office/drawing/2014/chart" uri="{C3380CC4-5D6E-409C-BE32-E72D297353CC}">
              <c16:uniqueId val="{0000000A-C1BB-4334-BACE-ACC5810CEF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BB-4334-BACE-ACC5810CEF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1813</c:v>
                </c:pt>
                <c:pt idx="1">
                  <c:v>1957</c:v>
                </c:pt>
                <c:pt idx="2">
                  <c:v>1947</c:v>
                </c:pt>
              </c:numCache>
            </c:numRef>
          </c:val>
          <c:extLst>
            <c:ext xmlns:c16="http://schemas.microsoft.com/office/drawing/2014/chart" uri="{C3380CC4-5D6E-409C-BE32-E72D297353CC}">
              <c16:uniqueId val="{00000000-076A-4087-942F-47FC4065D9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6344</c:v>
                </c:pt>
                <c:pt idx="1">
                  <c:v>6554</c:v>
                </c:pt>
                <c:pt idx="2">
                  <c:v>7212</c:v>
                </c:pt>
              </c:numCache>
            </c:numRef>
          </c:val>
          <c:extLst>
            <c:ext xmlns:c16="http://schemas.microsoft.com/office/drawing/2014/chart" uri="{C3380CC4-5D6E-409C-BE32-E72D297353CC}">
              <c16:uniqueId val="{00000001-076A-4087-942F-47FC4065D9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12211</c:v>
                </c:pt>
                <c:pt idx="1">
                  <c:v>13993</c:v>
                </c:pt>
                <c:pt idx="2">
                  <c:v>15634</c:v>
                </c:pt>
              </c:numCache>
            </c:numRef>
          </c:val>
          <c:extLst>
            <c:ext xmlns:c16="http://schemas.microsoft.com/office/drawing/2014/chart" uri="{C3380CC4-5D6E-409C-BE32-E72D297353CC}">
              <c16:uniqueId val="{00000002-076A-4087-942F-47FC4065D9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{E10C1BEB-9A98-4D11-9108-837AB7B02042}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93A-40B2-BC66-C1F9FE21D9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{6D21A272-0397-450E-9EC4-AA68E9B67F51}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3A-40B2-BC66-C1F9FE21D9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{B12D45EC-F4E4-47D2-8ECD-39CE3E4052A0}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3A-40B2-BC66-C1F9FE21D9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{CBEF8380-B904-40EA-918F-C2B74162193A}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3A-40B2-BC66-C1F9FE21D9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{CAC96D65-6162-48DD-8AF4-A05162F3B394}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3A-40B2-BC66-C1F9FE21D92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{8A7D4D6D-7C86-4109-908E-F14F86219045}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93A-40B2-BC66-C1F9FE21D92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{EB461E5E-FFC4-4437-87B7-0A6681239704}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93A-40B2-BC66-C1F9FE21D92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{98BBA6C9-2403-4663-A090-F9A53AF7291F}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93A-40B2-BC66-C1F9FE21D92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{013F021C-F284-49A3-8330-2BFB94EDB05A}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93A-40B2-BC66-C1F9FE21D9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55.8</c:v>
                </c:pt>
                <c:pt idx="16">
                  <c:v>58.4</c:v>
                </c:pt>
                <c:pt idx="24">
                  <c:v>59.4</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3A-40B2-BC66-C1F9FE21D9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{C35E366D-208C-454E-BAC7-6886C59BE8D1}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93A-40B2-BC66-C1F9FE21D9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{A780F642-8D12-474E-9D22-B6E1688AB363}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3A-40B2-BC66-C1F9FE21D9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{257D5CDD-5AD2-43EF-A62A-BFC2815198FE}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3A-40B2-BC66-C1F9FE21D9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{7A856975-8620-4A67-8A68-C569C0951A30}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3A-40B2-BC66-C1F9FE21D9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{C5BF1602-8008-4862-BF0B-BF5BD833EF1E}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3A-40B2-BC66-C1F9FE21D92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{7450F69F-ADB6-4995-A5CA-9E0DB81A7EA7}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93A-40B2-BC66-C1F9FE21D92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{49971CC2-B840-470D-B5DD-C2A12EDCE29C}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93A-40B2-BC66-C1F9FE21D92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{B2C2DACC-CCB3-4A9F-8F80-4CAA519F3641}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93A-40B2-BC66-C1F9FE21D92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{78CC6C33-1839-44A5-8E9E-31A6BEB9108F}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93A-40B2-BC66-C1F9FE21D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93A-40B2-BC66-C1F9FE21D92E}"/>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{CBDD4677-B164-4830-92E6-7380F385E8B0}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2B8-43C6-A910-8E6E3F5DF0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{270B9984-D056-429E-BE9F-38A878EA776A}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B8-43C6-A910-8E6E3F5DF0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{E46D77EF-E647-4306-85C4-71A474934B3B}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B8-43C6-A910-8E6E3F5DF0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{96B2CE4E-653B-4CFD-822A-5BEE5ACB0157}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B8-43C6-A910-8E6E3F5DF0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{B6DB035D-32AE-4503-A20F-1152ABFD5A9B}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B8-43C6-A910-8E6E3F5DF00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{BAEDF080-5A5A-429D-8F73-67CD71EBC4B2}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2B8-43C6-A910-8E6E3F5DF00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{380BA329-E66C-4AD6-99B0-FF0C775BA333}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2B8-43C6-A910-8E6E3F5DF00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{09C04AE0-AF08-499F-BB42-1D6E2AFDE01F}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2B8-43C6-A910-8E6E3F5DF00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{9F3CA665-A540-44BE-A081-B7A56789C4F4}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2B8-43C6-A910-8E6E3F5DF0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7.7</c:v>
                </c:pt>
                <c:pt idx="16">
                  <c:v>7.7</c:v>
                </c:pt>
                <c:pt idx="24">
                  <c:v>7.3</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B8-43C6-A910-8E6E3F5DF0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{9E3B4051-007A-4F87-9300-43D2933F9AF7}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2B8-43C6-A910-8E6E3F5DF0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{708235E7-6159-47F6-8706-5D6D163E65E9}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B8-43C6-A910-8E6E3F5DF0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{1E95F22E-8B3E-4B53-8FE0-FEF705484CD8}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B8-43C6-A910-8E6E3F5DF0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{ED917E4E-6568-4D12-9655-B346A0A5A208}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B8-43C6-A910-8E6E3F5DF0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{CBBED1B3-6EB0-4FBA-A323-3F9EBA29AABD}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B8-43C6-A910-8E6E3F5DF00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{B45C1741-7497-4278-9874-A588BB61B745}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2B8-43C6-A910-8E6E3F5DF00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{431DBFA1-4CD6-464A-AFF3-26ABDE1449B2}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2B8-43C6-A910-8E6E3F5DF00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{6E83AED3-7FB8-4E63-9B90-FCDB93912248}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2B8-43C6-A910-8E6E3F5DF00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{8C4689A0-C789-43FD-BE14-7D457F93F109}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2B8-43C6-A910-8E6E3F5DF0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2B8-43C6-A910-8E6E3F5DF00D}"/>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年から徐々に元利償還金や実質公債費比率の分子は減少傾向にある。</a:t>
          </a:r>
        </a:p>
        <a:p>
          <a:r>
            <a:rPr kumimoji="1" lang="ja-JP" altLang="en-US" sz="1400">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実質公債比率の算定に用いる満期一括償還地方債の償還の財源として積立を行った減債基金はない。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地方債の繰上償還等により地方債の現在高は減少している。公営企業債等繰入見込額は増額しているが、全体的な将来負担額は減少している。</a:t>
          </a:r>
        </a:p>
        <a:p>
          <a:r>
            <a:rPr kumimoji="1" lang="ja-JP" altLang="en-US" sz="1400">
              <a:latin typeface="ＭＳ ゴシック" pitchFamily="49" charset="-128"/>
              <a:ea typeface="ＭＳ ゴシック" pitchFamily="49" charset="-128"/>
            </a:rPr>
            <a:t>　一方、充当可能特定歳入は減少しているが、充当可能基金の増加により、充当可能財源等は増加傾向にある。</a:t>
          </a:r>
        </a:p>
        <a:p>
          <a:r>
            <a:rPr kumimoji="1" lang="ja-JP" altLang="en-US" sz="1400">
              <a:latin typeface="ＭＳ ゴシック" pitchFamily="49" charset="-128"/>
              <a:ea typeface="ＭＳ ゴシック" pitchFamily="49" charset="-128"/>
            </a:rPr>
            <a:t>　これにより、将来負担比率は「なし」となっている。</a:t>
          </a:r>
        </a:p>
        <a:p>
          <a:r>
            <a:rPr kumimoji="1" lang="ja-JP" altLang="en-US" sz="1400">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ふるさと納税の寄付を受けて事業を実施するため「ふるさと応援基金」を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万円を取崩した一方、ふるさと納税の増額により「ふるさと応援基金」を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今後、大型事業の実施の影響により基金残高は減少していく見込みであるが、その中でも今後の安定した財政運営のため計画的に積立を行っていく。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地域福祉基金：地域における在宅福祉の向上、健康づくり及びボランティア活動の活性化等を図る。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ふるさと応援基金：ふるさと納税寄附金から事業費を除いた分を基金として積み立てている。前年度から寄附額が伸び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地域振興基金：新型コロナウイルス感染症に対し地域の安心安全な環境等を整備するため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万円を取崩し、全体としても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計画的に積立を行っていくが、支所庁舎の更新整備やその他公共施設の老朽化により多額の経費を要することになるため、基金残高は年々減少していく見込みである。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かごしま国体に備えて積立を行ったが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、特別養護老人ホームへの操出のため取り崩しを行い、差引減となった。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支所庁舎建設やクリーンセンター建設負担などの大型事業に伴い、地方債借入額、借入残高が増嵩することが見込まれるため、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大型事業の実施が控えており地方債の償還は増加すると想定されるため、合併特例債の発行期限も見据え計画的に積立を行っていく予定である。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比率は施設の更新が少なければ年次的に上昇することになる。全国及び県平均より低い状況ではあるが、前年度に比べ上昇していることから、今後も南さつま市公共施設等総合管理計画に基づき、施設の長寿命化や施設総量の適正化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94949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38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122872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021705"/>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106680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0371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88688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9569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41910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569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や物件費などの経常経費が類似団体より高い水準にあり、分母の数値を引き下げているものの、庁舎等の円滑な整備に係る庁舎等整備基金やふるさと納税寄附金の増額によるふるさと応援基金への積立てにより、類似団体よりも充当可能基金残高が高い水準にあり、分子の数値を引き下げている。結果、債務償還比率は類似団体よりも少なく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109284</xdr:rowOff>
    </xdr:from>
    <xdr:to>
      <xdr:col>76</xdr:col>
      <xdr:colOff>73025</xdr:colOff>
      <xdr:row>28</xdr:row>
      <xdr:rowOff>39434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132161</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6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162179</xdr:rowOff>
    </xdr:from>
    <xdr:to>
      <xdr:col>72</xdr:col>
      <xdr:colOff>123825</xdr:colOff>
      <xdr:row>28</xdr:row>
      <xdr:rowOff>92329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160084</xdr:rowOff>
    </xdr:from>
    <xdr:to>
      <xdr:col>76</xdr:col>
      <xdr:colOff>22225</xdr:colOff>
      <xdr:row>28</xdr:row>
      <xdr:rowOff>41529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60759"/>
          <a:ext cx="7112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107435</xdr:rowOff>
    </xdr:from>
    <xdr:to>
      <xdr:col>68</xdr:col>
      <xdr:colOff>123825</xdr:colOff>
      <xdr:row>29</xdr:row>
      <xdr:rowOff>37585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41529</xdr:rowOff>
    </xdr:from>
    <xdr:to>
      <xdr:col>72</xdr:col>
      <xdr:colOff>73025</xdr:colOff>
      <xdr:row>28</xdr:row>
      <xdr:rowOff>158235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613654"/>
          <a:ext cx="762000" cy="1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150495</xdr:rowOff>
    </xdr:from>
    <xdr:to>
      <xdr:col>64</xdr:col>
      <xdr:colOff>123825</xdr:colOff>
      <xdr:row>29</xdr:row>
      <xdr:rowOff>80645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158235</xdr:rowOff>
    </xdr:from>
    <xdr:to>
      <xdr:col>68</xdr:col>
      <xdr:colOff>73025</xdr:colOff>
      <xdr:row>29</xdr:row>
      <xdr:rowOff>29845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30360"/>
          <a:ext cx="762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12390</xdr:rowOff>
    </xdr:from>
    <xdr:to>
      <xdr:col>60</xdr:col>
      <xdr:colOff>123825</xdr:colOff>
      <xdr:row>29</xdr:row>
      <xdr:rowOff>113990</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29845</xdr:rowOff>
    </xdr:from>
    <xdr:to>
      <xdr:col>64</xdr:col>
      <xdr:colOff>73025</xdr:colOff>
      <xdr:row>29</xdr:row>
      <xdr:rowOff>63190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73420"/>
          <a:ext cx="762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108856</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3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54112</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4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97172</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130517</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53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95250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10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132080</xdr:rowOff>
    </xdr:from>
    <xdr:to>
      <xdr:col>15</xdr:col>
      <xdr:colOff>101600</xdr:colOff>
      <xdr:row>37</xdr:row>
      <xdr:rowOff>62230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5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107315</xdr:rowOff>
    </xdr:from>
    <xdr:to>
      <xdr:col>10</xdr:col>
      <xdr:colOff>165100</xdr:colOff>
      <xdr:row>37</xdr:row>
      <xdr:rowOff>37465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158115</xdr:rowOff>
    </xdr:from>
    <xdr:to>
      <xdr:col>15</xdr:col>
      <xdr:colOff>50800</xdr:colOff>
      <xdr:row>37</xdr:row>
      <xdr:rowOff>11430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30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36</xdr:row>
      <xdr:rowOff>158115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53992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132174</xdr:rowOff>
    </xdr:from>
    <xdr:to>
      <xdr:col>55</xdr:col>
      <xdr:colOff>50800</xdr:colOff>
      <xdr:row>40</xdr:row>
      <xdr:rowOff>62324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8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155051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67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144354</xdr:rowOff>
    </xdr:from>
    <xdr:to>
      <xdr:col>50</xdr:col>
      <xdr:colOff>165100</xdr:colOff>
      <xdr:row>40</xdr:row>
      <xdr:rowOff>74504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11524</xdr:rowOff>
    </xdr:from>
    <xdr:to>
      <xdr:col>55</xdr:col>
      <xdr:colOff>0</xdr:colOff>
      <xdr:row>40</xdr:row>
      <xdr:rowOff>23704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869524"/>
          <a:ext cx="8382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119455</xdr:rowOff>
    </xdr:from>
    <xdr:to>
      <xdr:col>46</xdr:col>
      <xdr:colOff>38100</xdr:colOff>
      <xdr:row>40</xdr:row>
      <xdr:rowOff>49605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8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170255</xdr:rowOff>
    </xdr:from>
    <xdr:to>
      <xdr:col>50</xdr:col>
      <xdr:colOff>114300</xdr:colOff>
      <xdr:row>40</xdr:row>
      <xdr:rowOff>23704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6856805"/>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153005</xdr:rowOff>
    </xdr:from>
    <xdr:to>
      <xdr:col>41</xdr:col>
      <xdr:colOff>101600</xdr:colOff>
      <xdr:row>40</xdr:row>
      <xdr:rowOff>83155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83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170255</xdr:rowOff>
    </xdr:from>
    <xdr:to>
      <xdr:col>45</xdr:col>
      <xdr:colOff>177800</xdr:colOff>
      <xdr:row>40</xdr:row>
      <xdr:rowOff>32355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56805"/>
          <a:ext cx="8890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157073</xdr:rowOff>
    </xdr:from>
    <xdr:to>
      <xdr:col>36</xdr:col>
      <xdr:colOff>165100</xdr:colOff>
      <xdr:row>40</xdr:row>
      <xdr:rowOff>87223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32355</xdr:rowOff>
    </xdr:from>
    <xdr:to>
      <xdr:col>41</xdr:col>
      <xdr:colOff>50800</xdr:colOff>
      <xdr:row>40</xdr:row>
      <xdr:rowOff>36423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890355"/>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91031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6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66132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5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99682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61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103750</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6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9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35923</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47804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19594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44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60</xdr:row>
      <xdr:rowOff>166551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440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60</xdr:row>
      <xdr:rowOff>166551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453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49365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73303</xdr:rowOff>
    </xdr:from>
    <xdr:to>
      <xdr:col>55</xdr:col>
      <xdr:colOff>50800</xdr:colOff>
      <xdr:row>63</xdr:row>
      <xdr:rowOff>3453</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51730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68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81512</xdr:rowOff>
    </xdr:from>
    <xdr:to>
      <xdr:col>50</xdr:col>
      <xdr:colOff>165100</xdr:colOff>
      <xdr:row>63</xdr:row>
      <xdr:rowOff>11662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124103</xdr:rowOff>
    </xdr:from>
    <xdr:to>
      <xdr:col>55</xdr:col>
      <xdr:colOff>0</xdr:colOff>
      <xdr:row>62</xdr:row>
      <xdr:rowOff>132312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754003"/>
          <a:ext cx="8382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88845</xdr:rowOff>
    </xdr:from>
    <xdr:to>
      <xdr:col>46</xdr:col>
      <xdr:colOff>38100</xdr:colOff>
      <xdr:row>63</xdr:row>
      <xdr:rowOff>18995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132312</xdr:rowOff>
    </xdr:from>
    <xdr:to>
      <xdr:col>50</xdr:col>
      <xdr:colOff>114300</xdr:colOff>
      <xdr:row>62</xdr:row>
      <xdr:rowOff>139645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762212"/>
          <a:ext cx="8890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103250</xdr:rowOff>
    </xdr:from>
    <xdr:to>
      <xdr:col>41</xdr:col>
      <xdr:colOff>101600</xdr:colOff>
      <xdr:row>63</xdr:row>
      <xdr:rowOff>33400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139645</xdr:rowOff>
    </xdr:from>
    <xdr:to>
      <xdr:col>45</xdr:col>
      <xdr:colOff>177800</xdr:colOff>
      <xdr:row>62</xdr:row>
      <xdr:rowOff>154050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769545"/>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107213</xdr:rowOff>
    </xdr:from>
    <xdr:to>
      <xdr:col>36</xdr:col>
      <xdr:colOff>165100</xdr:colOff>
      <xdr:row>63</xdr:row>
      <xdr:rowOff>37363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3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154050</xdr:rowOff>
    </xdr:from>
    <xdr:to>
      <xdr:col>41</xdr:col>
      <xdr:colOff>50800</xdr:colOff>
      <xdr:row>62</xdr:row>
      <xdr:rowOff>158013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783950"/>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2789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8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35522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4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24527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8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28490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82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24764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388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158114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344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106680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88478</xdr:rowOff>
    </xdr:from>
    <xdr:to>
      <xdr:col>55</xdr:col>
      <xdr:colOff>50800</xdr:colOff>
      <xdr:row>86</xdr:row>
      <xdr:rowOff>18628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47855</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4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89850</xdr:rowOff>
    </xdr:from>
    <xdr:to>
      <xdr:col>50</xdr:col>
      <xdr:colOff>165100</xdr:colOff>
      <xdr:row>86</xdr:row>
      <xdr:rowOff>20000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139278</xdr:rowOff>
    </xdr:from>
    <xdr:to>
      <xdr:col>55</xdr:col>
      <xdr:colOff>0</xdr:colOff>
      <xdr:row>85</xdr:row>
      <xdr:rowOff>140650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7125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90765</xdr:rowOff>
    </xdr:from>
    <xdr:to>
      <xdr:col>46</xdr:col>
      <xdr:colOff>38100</xdr:colOff>
      <xdr:row>86</xdr:row>
      <xdr:rowOff>20915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140650</xdr:rowOff>
    </xdr:from>
    <xdr:to>
      <xdr:col>50</xdr:col>
      <xdr:colOff>114300</xdr:colOff>
      <xdr:row>85</xdr:row>
      <xdr:rowOff>141565</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71390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91678</xdr:rowOff>
    </xdr:from>
    <xdr:to>
      <xdr:col>41</xdr:col>
      <xdr:colOff>101600</xdr:colOff>
      <xdr:row>86</xdr:row>
      <xdr:rowOff>21828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141565</xdr:rowOff>
    </xdr:from>
    <xdr:to>
      <xdr:col>45</xdr:col>
      <xdr:colOff>177800</xdr:colOff>
      <xdr:row>85</xdr:row>
      <xdr:rowOff>142478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148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92639</xdr:rowOff>
    </xdr:from>
    <xdr:to>
      <xdr:col>36</xdr:col>
      <xdr:colOff>165100</xdr:colOff>
      <xdr:row>86</xdr:row>
      <xdr:rowOff>22789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142478</xdr:rowOff>
    </xdr:from>
    <xdr:to>
      <xdr:col>41</xdr:col>
      <xdr:colOff>50800</xdr:colOff>
      <xdr:row>85</xdr:row>
      <xdr:rowOff>143439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71572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36527</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4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37442</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43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38355</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4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39316</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4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E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E00-00009101000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00000000-0008-0000-0E00-00009301000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E00-000095010000}"/>
            </a:ext>
          </a:extLst>
        </xdr:cNvPr>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113574</xdr:rowOff>
    </xdr:from>
    <xdr:to>
      <xdr:col>24</xdr:col>
      <xdr:colOff>114300</xdr:colOff>
      <xdr:row>109</xdr:row>
      <xdr:rowOff>43724</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4584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28501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E00-0000A1010000}"/>
            </a:ext>
          </a:extLst>
        </xdr:cNvPr>
        <xdr:cNvSpPr txBox="1"/>
      </xdr:nvSpPr>
      <xdr:spPr>
        <a:xfrm>
          <a:off x="4673600" y="1854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102144</xdr:rowOff>
    </xdr:from>
    <xdr:to>
      <xdr:col>20</xdr:col>
      <xdr:colOff>38100</xdr:colOff>
      <xdr:row>109</xdr:row>
      <xdr:rowOff>32294</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3746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152944</xdr:rowOff>
    </xdr:from>
    <xdr:to>
      <xdr:col>24</xdr:col>
      <xdr:colOff>63500</xdr:colOff>
      <xdr:row>108</xdr:row>
      <xdr:rowOff>164374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3797300" y="186695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72752</xdr:rowOff>
    </xdr:from>
    <xdr:to>
      <xdr:col>15</xdr:col>
      <xdr:colOff>101600</xdr:colOff>
      <xdr:row>109</xdr:row>
      <xdr:rowOff>2902</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857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123552</xdr:rowOff>
    </xdr:from>
    <xdr:to>
      <xdr:col>19</xdr:col>
      <xdr:colOff>177800</xdr:colOff>
      <xdr:row>108</xdr:row>
      <xdr:rowOff>152944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908300" y="186401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48261</xdr:rowOff>
    </xdr:from>
    <xdr:to>
      <xdr:col>10</xdr:col>
      <xdr:colOff>165100</xdr:colOff>
      <xdr:row>108</xdr:row>
      <xdr:rowOff>149861</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96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99061</xdr:rowOff>
    </xdr:from>
    <xdr:to>
      <xdr:col>15</xdr:col>
      <xdr:colOff>50800</xdr:colOff>
      <xdr:row>108</xdr:row>
      <xdr:rowOff>123552</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019300" y="186156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48261</xdr:rowOff>
    </xdr:from>
    <xdr:to>
      <xdr:col>6</xdr:col>
      <xdr:colOff>38100</xdr:colOff>
      <xdr:row>108</xdr:row>
      <xdr:rowOff>149861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07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99061</xdr:rowOff>
    </xdr:from>
    <xdr:to>
      <xdr:col>10</xdr:col>
      <xdr:colOff>114300</xdr:colOff>
      <xdr:row>108</xdr:row>
      <xdr:rowOff>99061</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30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23421</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165479</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6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140988</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140988</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E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00000000-0008-0000-0E00-0000C8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00000000-0008-0000-0E00-0000CA010000}"/>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00000000-0008-0000-0E00-0000CC010000}"/>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17452</xdr:rowOff>
    </xdr:from>
    <xdr:to>
      <xdr:col>55</xdr:col>
      <xdr:colOff>50800</xdr:colOff>
      <xdr:row>108</xdr:row>
      <xdr:rowOff>119052</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0426700" y="185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103829</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00000000-0008-0000-0E00-0000D8010000}"/>
            </a:ext>
          </a:extLst>
        </xdr:cNvPr>
        <xdr:cNvSpPr txBox="1"/>
      </xdr:nvSpPr>
      <xdr:spPr>
        <a:xfrm>
          <a:off x="10515600" y="1844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17604</xdr:rowOff>
    </xdr:from>
    <xdr:to>
      <xdr:col>50</xdr:col>
      <xdr:colOff>165100</xdr:colOff>
      <xdr:row>108</xdr:row>
      <xdr:rowOff>119204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9588500" y="185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68252</xdr:rowOff>
    </xdr:from>
    <xdr:to>
      <xdr:col>55</xdr:col>
      <xdr:colOff>0</xdr:colOff>
      <xdr:row>108</xdr:row>
      <xdr:rowOff>68404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9639300" y="1858485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17709</xdr:rowOff>
    </xdr:from>
    <xdr:to>
      <xdr:col>46</xdr:col>
      <xdr:colOff>38100</xdr:colOff>
      <xdr:row>108</xdr:row>
      <xdr:rowOff>119309</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8699500" y="1853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68404</xdr:rowOff>
    </xdr:from>
    <xdr:to>
      <xdr:col>50</xdr:col>
      <xdr:colOff>114300</xdr:colOff>
      <xdr:row>108</xdr:row>
      <xdr:rowOff>68509</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8750300" y="18585004"/>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17825</xdr:rowOff>
    </xdr:from>
    <xdr:to>
      <xdr:col>41</xdr:col>
      <xdr:colOff>101600</xdr:colOff>
      <xdr:row>108</xdr:row>
      <xdr:rowOff>119425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7810500" y="185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68509</xdr:rowOff>
    </xdr:from>
    <xdr:to>
      <xdr:col>45</xdr:col>
      <xdr:colOff>177800</xdr:colOff>
      <xdr:row>108</xdr:row>
      <xdr:rowOff>68625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7861300" y="18585109"/>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17938</xdr:rowOff>
    </xdr:from>
    <xdr:to>
      <xdr:col>36</xdr:col>
      <xdr:colOff>165100</xdr:colOff>
      <xdr:row>108</xdr:row>
      <xdr:rowOff>119538</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6921500" y="18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68625</xdr:rowOff>
    </xdr:from>
    <xdr:to>
      <xdr:col>41</xdr:col>
      <xdr:colOff>50800</xdr:colOff>
      <xdr:row>108</xdr:row>
      <xdr:rowOff>68738</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6972300" y="1858522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110331</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59411" y="186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110436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83111" y="1862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110552</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94111" y="186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110665</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705111" y="186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105410</xdr:rowOff>
    </xdr:from>
    <xdr:to>
      <xdr:col>85</xdr:col>
      <xdr:colOff>177800</xdr:colOff>
      <xdr:row>42</xdr:row>
      <xdr:rowOff>35560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20337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704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84183</xdr:rowOff>
    </xdr:from>
    <xdr:to>
      <xdr:col>81</xdr:col>
      <xdr:colOff>101600</xdr:colOff>
      <xdr:row>42</xdr:row>
      <xdr:rowOff>14333</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134983</xdr:rowOff>
    </xdr:from>
    <xdr:to>
      <xdr:col>85</xdr:col>
      <xdr:colOff>127000</xdr:colOff>
      <xdr:row>41</xdr:row>
      <xdr:rowOff>156210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716443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134983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710565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165826</xdr:rowOff>
    </xdr:from>
    <xdr:to>
      <xdr:col>72</xdr:col>
      <xdr:colOff>38100</xdr:colOff>
      <xdr:row>41</xdr:row>
      <xdr:rowOff>95976</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45176</xdr:rowOff>
    </xdr:from>
    <xdr:to>
      <xdr:col>76</xdr:col>
      <xdr:colOff>114300</xdr:colOff>
      <xdr:row>41</xdr:row>
      <xdr:rowOff>76200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70746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165826</xdr:rowOff>
    </xdr:from>
    <xdr:to>
      <xdr:col>67</xdr:col>
      <xdr:colOff>101600</xdr:colOff>
      <xdr:row>41</xdr:row>
      <xdr:rowOff>95976</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45176</xdr:rowOff>
    </xdr:from>
    <xdr:to>
      <xdr:col>71</xdr:col>
      <xdr:colOff>177800</xdr:colOff>
      <xdr:row>41</xdr:row>
      <xdr:rowOff>45176</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707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5460</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87103</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87103</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137414</xdr:rowOff>
    </xdr:from>
    <xdr:to>
      <xdr:col>112</xdr:col>
      <xdr:colOff>38100</xdr:colOff>
      <xdr:row>41</xdr:row>
      <xdr:rowOff>67564</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16764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70439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19050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0434300" y="704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141986</xdr:rowOff>
    </xdr:from>
    <xdr:to>
      <xdr:col>102</xdr:col>
      <xdr:colOff>165100</xdr:colOff>
      <xdr:row>41</xdr:row>
      <xdr:rowOff>72136</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21336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21336</xdr:rowOff>
    </xdr:from>
    <xdr:to>
      <xdr:col>102</xdr:col>
      <xdr:colOff>114300</xdr:colOff>
      <xdr:row>41</xdr:row>
      <xdr:rowOff>23622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8656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58691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63263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E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E00-000072020000}"/>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E00-00007402000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E00-00007602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6268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164101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E00-000082020000}"/>
            </a:ext>
          </a:extLst>
        </xdr:cNvPr>
        <xdr:cNvSpPr txBox="1"/>
      </xdr:nvSpPr>
      <xdr:spPr>
        <a:xfrm>
          <a:off x="16357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122936</xdr:rowOff>
    </xdr:from>
    <xdr:to>
      <xdr:col>81</xdr:col>
      <xdr:colOff>101600</xdr:colOff>
      <xdr:row>60</xdr:row>
      <xdr:rowOff>53086</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5430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20574</xdr:rowOff>
    </xdr:from>
    <xdr:to>
      <xdr:col>85</xdr:col>
      <xdr:colOff>127000</xdr:colOff>
      <xdr:row>60</xdr:row>
      <xdr:rowOff>2286</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5481300" y="10136124"/>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100076</xdr:rowOff>
    </xdr:from>
    <xdr:to>
      <xdr:col>76</xdr:col>
      <xdr:colOff>165100</xdr:colOff>
      <xdr:row>60</xdr:row>
      <xdr:rowOff>30226</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4541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150876</xdr:rowOff>
    </xdr:from>
    <xdr:to>
      <xdr:col>81</xdr:col>
      <xdr:colOff>50800</xdr:colOff>
      <xdr:row>60</xdr:row>
      <xdr:rowOff>2286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4592300" y="102664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118364</xdr:rowOff>
    </xdr:from>
    <xdr:to>
      <xdr:col>72</xdr:col>
      <xdr:colOff>38100</xdr:colOff>
      <xdr:row>60</xdr:row>
      <xdr:rowOff>48514</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3652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150876</xdr:rowOff>
    </xdr:from>
    <xdr:to>
      <xdr:col>76</xdr:col>
      <xdr:colOff>114300</xdr:colOff>
      <xdr:row>59</xdr:row>
      <xdr:rowOff>169164</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3703300" y="1026642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118364</xdr:rowOff>
    </xdr:from>
    <xdr:to>
      <xdr:col>67</xdr:col>
      <xdr:colOff>101600</xdr:colOff>
      <xdr:row>60</xdr:row>
      <xdr:rowOff>48514</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2763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169164</xdr:rowOff>
    </xdr:from>
    <xdr:to>
      <xdr:col>71</xdr:col>
      <xdr:colOff>177800</xdr:colOff>
      <xdr:row>59</xdr:row>
      <xdr:rowOff>169164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814300" y="1028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E00-00008B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E00-00008C020000}"/>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E00-00008D020000}"/>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E00-00008E02000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44213</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21353</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39641</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39641</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E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E00-0000AB020000}"/>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00000000-0008-0000-0E00-0000AD020000}"/>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E00-0000AF020000}"/>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146177</xdr:rowOff>
    </xdr:from>
    <xdr:to>
      <xdr:col>116</xdr:col>
      <xdr:colOff>114300</xdr:colOff>
      <xdr:row>61</xdr:row>
      <xdr:rowOff>76327</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211070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169054</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E00-0000BB020000}"/>
            </a:ext>
          </a:extLst>
        </xdr:cNvPr>
        <xdr:cNvSpPr txBox="1"/>
      </xdr:nvSpPr>
      <xdr:spPr>
        <a:xfrm>
          <a:off x="22199600" y="102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169608</xdr:rowOff>
    </xdr:from>
    <xdr:to>
      <xdr:col>112</xdr:col>
      <xdr:colOff>38100</xdr:colOff>
      <xdr:row>61</xdr:row>
      <xdr:rowOff>99758</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1272500" y="104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25527</xdr:rowOff>
    </xdr:from>
    <xdr:to>
      <xdr:col>116</xdr:col>
      <xdr:colOff>63500</xdr:colOff>
      <xdr:row>61</xdr:row>
      <xdr:rowOff>48958</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1323300" y="10483977"/>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84645</xdr:rowOff>
    </xdr:from>
    <xdr:to>
      <xdr:col>107</xdr:col>
      <xdr:colOff>101600</xdr:colOff>
      <xdr:row>61</xdr:row>
      <xdr:rowOff>14795</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0383500" y="103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135445</xdr:rowOff>
    </xdr:from>
    <xdr:to>
      <xdr:col>111</xdr:col>
      <xdr:colOff>177800</xdr:colOff>
      <xdr:row>61</xdr:row>
      <xdr:rowOff>48958</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0434300" y="10422445"/>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9494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135445</xdr:rowOff>
    </xdr:from>
    <xdr:to>
      <xdr:col>107</xdr:col>
      <xdr:colOff>50800</xdr:colOff>
      <xdr:row>61</xdr:row>
      <xdr:rowOff>38862</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545300" y="10422445"/>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167894</xdr:rowOff>
    </xdr:from>
    <xdr:to>
      <xdr:col>98</xdr:col>
      <xdr:colOff>38100</xdr:colOff>
      <xdr:row>61</xdr:row>
      <xdr:rowOff>98044</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8605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38862</xdr:rowOff>
    </xdr:from>
    <xdr:to>
      <xdr:col>102</xdr:col>
      <xdr:colOff>114300</xdr:colOff>
      <xdr:row>61</xdr:row>
      <xdr:rowOff>47244</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8656300" y="1049731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00000000-0008-0000-0E00-0000C4020000}"/>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00000000-0008-0000-0E00-0000C5020000}"/>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00000000-0008-0000-0E00-0000C6020000}"/>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00000000-0008-0000-0E00-0000C7020000}"/>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116285</xdr:rowOff>
    </xdr:from>
    <xdr:ext cx="469744" cy="259045"/>
    <xdr:sp macro="" textlink="">
      <xdr:nvSpPr>
        <xdr:cNvPr id="712" name="n_1mainValue【学校施設】&#10;一人当たり面積">
          <a:extLst>
            <a:ext uri="{FF2B5EF4-FFF2-40B4-BE49-F238E27FC236}">
              <a16:creationId xmlns:a16="http://schemas.microsoft.com/office/drawing/2014/main" id="{00000000-0008-0000-0E00-0000C8020000}"/>
            </a:ext>
          </a:extLst>
        </xdr:cNvPr>
        <xdr:cNvSpPr txBox="1"/>
      </xdr:nvSpPr>
      <xdr:spPr>
        <a:xfrm>
          <a:off x="21075727" y="1023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31322</xdr:rowOff>
    </xdr:from>
    <xdr:ext cx="469744" cy="259045"/>
    <xdr:sp macro="" textlink="">
      <xdr:nvSpPr>
        <xdr:cNvPr id="713" name="n_2mainValue【学校施設】&#10;一人当たり面積">
          <a:extLst>
            <a:ext uri="{FF2B5EF4-FFF2-40B4-BE49-F238E27FC236}">
              <a16:creationId xmlns:a16="http://schemas.microsoft.com/office/drawing/2014/main" id="{00000000-0008-0000-0E00-0000C9020000}"/>
            </a:ext>
          </a:extLst>
        </xdr:cNvPr>
        <xdr:cNvSpPr txBox="1"/>
      </xdr:nvSpPr>
      <xdr:spPr>
        <a:xfrm>
          <a:off x="20199427" y="101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14" name="n_3mainValue【学校施設】&#10;一人当たり面積">
          <a:extLst>
            <a:ext uri="{FF2B5EF4-FFF2-40B4-BE49-F238E27FC236}">
              <a16:creationId xmlns:a16="http://schemas.microsoft.com/office/drawing/2014/main" id="{00000000-0008-0000-0E00-0000CA020000}"/>
            </a:ext>
          </a:extLst>
        </xdr:cNvPr>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114571</xdr:rowOff>
    </xdr:from>
    <xdr:ext cx="469744" cy="259045"/>
    <xdr:sp macro="" textlink="">
      <xdr:nvSpPr>
        <xdr:cNvPr id="715" name="n_4mainValue【学校施設】&#10;一人当たり面積">
          <a:extLst>
            <a:ext uri="{FF2B5EF4-FFF2-40B4-BE49-F238E27FC236}">
              <a16:creationId xmlns:a16="http://schemas.microsoft.com/office/drawing/2014/main" id="{00000000-0008-0000-0E00-0000CB020000}"/>
            </a:ext>
          </a:extLst>
        </xdr:cNvPr>
        <xdr:cNvSpPr txBox="1"/>
      </xdr:nvSpPr>
      <xdr:spPr>
        <a:xfrm>
          <a:off x="184214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0000000-0008-0000-0E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00000000-0008-0000-0E00-0000F5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00000000-0008-0000-0E00-0000F7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1" name="【公民館】&#10;有形固定資産減価償却率平均値テキスト">
          <a:extLst>
            <a:ext uri="{FF2B5EF4-FFF2-40B4-BE49-F238E27FC236}">
              <a16:creationId xmlns:a16="http://schemas.microsoft.com/office/drawing/2014/main" id="{00000000-0008-0000-0E00-0000F9020000}"/>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154939</xdr:rowOff>
    </xdr:from>
    <xdr:to>
      <xdr:col>85</xdr:col>
      <xdr:colOff>177800</xdr:colOff>
      <xdr:row>106</xdr:row>
      <xdr:rowOff>85089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6268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133366</xdr:rowOff>
    </xdr:from>
    <xdr:ext cx="405111" cy="259045"/>
    <xdr:sp macro="" textlink="">
      <xdr:nvSpPr>
        <xdr:cNvPr id="773" name="【公民館】&#10;有形固定資産減価償却率該当値テキスト">
          <a:extLst>
            <a:ext uri="{FF2B5EF4-FFF2-40B4-BE49-F238E27FC236}">
              <a16:creationId xmlns:a16="http://schemas.microsoft.com/office/drawing/2014/main" id="{00000000-0008-0000-0E00-000005030000}"/>
            </a:ext>
          </a:extLst>
        </xdr:cNvPr>
        <xdr:cNvSpPr txBox="1"/>
      </xdr:nvSpPr>
      <xdr:spPr>
        <a:xfrm>
          <a:off x="16357600"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34289</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5481300" y="181775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106</xdr:row>
      <xdr:rowOff>3811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4592300" y="18162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160020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3703300" y="1812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105</xdr:row>
      <xdr:rowOff>127636</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2814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2" name="n_1ave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3" name="n_2ave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4" name="n_3ave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5" name="n_4ave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786" name="n_1main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787" name="n_2main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788" name="n_3main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89" name="n_4main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E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E00-000030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E00-000032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E00-000034030000}"/>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89081</xdr:rowOff>
    </xdr:from>
    <xdr:to>
      <xdr:col>116</xdr:col>
      <xdr:colOff>114300</xdr:colOff>
      <xdr:row>104</xdr:row>
      <xdr:rowOff>19231</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2110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111958</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E00-000040030000}"/>
            </a:ext>
          </a:extLst>
        </xdr:cNvPr>
        <xdr:cNvSpPr txBox="1"/>
      </xdr:nvSpPr>
      <xdr:spPr>
        <a:xfrm>
          <a:off x="22199600" y="1759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131536</xdr:rowOff>
    </xdr:from>
    <xdr:to>
      <xdr:col>112</xdr:col>
      <xdr:colOff>38100</xdr:colOff>
      <xdr:row>104</xdr:row>
      <xdr:rowOff>61686</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127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139881</xdr:rowOff>
    </xdr:from>
    <xdr:to>
      <xdr:col>116</xdr:col>
      <xdr:colOff>63500</xdr:colOff>
      <xdr:row>104</xdr:row>
      <xdr:rowOff>10886</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1323300" y="177992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97245</xdr:rowOff>
    </xdr:from>
    <xdr:to>
      <xdr:col>107</xdr:col>
      <xdr:colOff>101600</xdr:colOff>
      <xdr:row>104</xdr:row>
      <xdr:rowOff>27395</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038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148045</xdr:rowOff>
    </xdr:from>
    <xdr:to>
      <xdr:col>111</xdr:col>
      <xdr:colOff>177800</xdr:colOff>
      <xdr:row>104</xdr:row>
      <xdr:rowOff>10886</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20434300" y="17807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159294</xdr:rowOff>
    </xdr:from>
    <xdr:to>
      <xdr:col>102</xdr:col>
      <xdr:colOff>165100</xdr:colOff>
      <xdr:row>104</xdr:row>
      <xdr:rowOff>89444</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94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148045</xdr:rowOff>
    </xdr:from>
    <xdr:to>
      <xdr:col>107</xdr:col>
      <xdr:colOff>50800</xdr:colOff>
      <xdr:row>104</xdr:row>
      <xdr:rowOff>38644</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9545300" y="1780739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907</xdr:rowOff>
    </xdr:from>
    <xdr:to>
      <xdr:col>98</xdr:col>
      <xdr:colOff>38100</xdr:colOff>
      <xdr:row>104</xdr:row>
      <xdr:rowOff>102507</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605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38644</xdr:rowOff>
    </xdr:from>
    <xdr:to>
      <xdr:col>102</xdr:col>
      <xdr:colOff>114300</xdr:colOff>
      <xdr:row>104</xdr:row>
      <xdr:rowOff>51707</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656300" y="178694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841" name="n_1aveValue【公民館】&#10;一人当たり面積">
          <a:extLst>
            <a:ext uri="{FF2B5EF4-FFF2-40B4-BE49-F238E27FC236}">
              <a16:creationId xmlns:a16="http://schemas.microsoft.com/office/drawing/2014/main" id="{00000000-0008-0000-0E00-000049030000}"/>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2" name="n_2aveValue【公民館】&#10;一人当たり面積">
          <a:extLst>
            <a:ext uri="{FF2B5EF4-FFF2-40B4-BE49-F238E27FC236}">
              <a16:creationId xmlns:a16="http://schemas.microsoft.com/office/drawing/2014/main" id="{00000000-0008-0000-0E00-00004A030000}"/>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843" name="n_3aveValue【公民館】&#10;一人当たり面積">
          <a:extLst>
            <a:ext uri="{FF2B5EF4-FFF2-40B4-BE49-F238E27FC236}">
              <a16:creationId xmlns:a16="http://schemas.microsoft.com/office/drawing/2014/main" id="{00000000-0008-0000-0E00-00004B030000}"/>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4" name="n_4aveValue【公民館】&#10;一人当たり面積">
          <a:extLst>
            <a:ext uri="{FF2B5EF4-FFF2-40B4-BE49-F238E27FC236}">
              <a16:creationId xmlns:a16="http://schemas.microsoft.com/office/drawing/2014/main" id="{00000000-0008-0000-0E00-00004C030000}"/>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78213</xdr:rowOff>
    </xdr:from>
    <xdr:ext cx="469744" cy="259045"/>
    <xdr:sp macro="" textlink="">
      <xdr:nvSpPr>
        <xdr:cNvPr id="845" name="n_1mainValue【公民館】&#10;一人当たり面積">
          <a:extLst>
            <a:ext uri="{FF2B5EF4-FFF2-40B4-BE49-F238E27FC236}">
              <a16:creationId xmlns:a16="http://schemas.microsoft.com/office/drawing/2014/main" id="{00000000-0008-0000-0E00-00004D030000}"/>
            </a:ext>
          </a:extLst>
        </xdr:cNvPr>
        <xdr:cNvSpPr txBox="1"/>
      </xdr:nvSpPr>
      <xdr:spPr>
        <a:xfrm>
          <a:off x="210757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43922</xdr:rowOff>
    </xdr:from>
    <xdr:ext cx="469744" cy="259045"/>
    <xdr:sp macro="" textlink="">
      <xdr:nvSpPr>
        <xdr:cNvPr id="846" name="n_2mainValue【公民館】&#10;一人当たり面積">
          <a:extLst>
            <a:ext uri="{FF2B5EF4-FFF2-40B4-BE49-F238E27FC236}">
              <a16:creationId xmlns:a16="http://schemas.microsoft.com/office/drawing/2014/main" id="{00000000-0008-0000-0E00-00004E030000}"/>
            </a:ext>
          </a:extLst>
        </xdr:cNvPr>
        <xdr:cNvSpPr txBox="1"/>
      </xdr:nvSpPr>
      <xdr:spPr>
        <a:xfrm>
          <a:off x="20199427" y="175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105971</xdr:rowOff>
    </xdr:from>
    <xdr:ext cx="469744" cy="259045"/>
    <xdr:sp macro="" textlink="">
      <xdr:nvSpPr>
        <xdr:cNvPr id="847" name="n_3mainValue【公民館】&#10;一人当たり面積">
          <a:extLst>
            <a:ext uri="{FF2B5EF4-FFF2-40B4-BE49-F238E27FC236}">
              <a16:creationId xmlns:a16="http://schemas.microsoft.com/office/drawing/2014/main" id="{00000000-0008-0000-0E00-00004F030000}"/>
            </a:ext>
          </a:extLst>
        </xdr:cNvPr>
        <xdr:cNvSpPr txBox="1"/>
      </xdr:nvSpPr>
      <xdr:spPr>
        <a:xfrm>
          <a:off x="19310427" y="1759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119034</xdr:rowOff>
    </xdr:from>
    <xdr:ext cx="469744" cy="259045"/>
    <xdr:sp macro="" textlink="">
      <xdr:nvSpPr>
        <xdr:cNvPr id="848" name="n_4mainValue【公民館】&#10;一人当たり面積">
          <a:extLst>
            <a:ext uri="{FF2B5EF4-FFF2-40B4-BE49-F238E27FC236}">
              <a16:creationId xmlns:a16="http://schemas.microsoft.com/office/drawing/2014/main" id="{00000000-0008-0000-0E00-000050030000}"/>
            </a:ext>
          </a:extLst>
        </xdr:cNvPr>
        <xdr:cNvSpPr txBox="1"/>
      </xdr:nvSpPr>
      <xdr:spPr>
        <a:xfrm>
          <a:off x="184214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類似団体と比較して特に有形固定資産減価償却率が高くなっている施設は、公営住宅、港湾・漁港、認定こども園・幼稚園・保育所及び公民館である。</a:t>
          </a:r>
        </a:p>
        <a:p>
          <a:r>
            <a:rPr kumimoji="1" lang="ja-JP" altLang="en-US" sz="1300">
              <a:latin typeface="ＭＳ Ｐゴシック" panose="020B0600070205080204" pitchFamily="50" charset="-128"/>
              <a:ea typeface="ＭＳ Ｐゴシック" panose="020B0600070205080204" pitchFamily="50" charset="-128"/>
            </a:rPr>
            <a:t>公営住宅、港湾・漁港及び公民館については、老朽化が進んでいるが公共施設等総合管理計画に基づき長寿命化・適正化に向けて取り組みを進めている。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認定こども園・幼稚園・保育所については、すでに閉園しており、今後、他目的での活用、除却処分等を進めていく。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106697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27305</xdr:rowOff>
    </xdr:from>
    <xdr:to>
      <xdr:col>20</xdr:col>
      <xdr:colOff>38100</xdr:colOff>
      <xdr:row>62</xdr:row>
      <xdr:rowOff>128905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78105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flipV="1">
          <a:off x="3797300" y="1063752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78105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675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45720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356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5715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635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120032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xdr:rowOff>
    </xdr:from>
    <xdr:to>
      <xdr:col>55</xdr:col>
      <xdr:colOff>50800</xdr:colOff>
      <xdr:row>63</xdr:row>
      <xdr:rowOff>102235</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23512</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65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170942</xdr:rowOff>
    </xdr:from>
    <xdr:to>
      <xdr:col>50</xdr:col>
      <xdr:colOff>165100</xdr:colOff>
      <xdr:row>63</xdr:row>
      <xdr:rowOff>101092</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50292</xdr:rowOff>
    </xdr:from>
    <xdr:to>
      <xdr:col>55</xdr:col>
      <xdr:colOff>0</xdr:colOff>
      <xdr:row>63</xdr:row>
      <xdr:rowOff>51435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9639300" y="1085164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xdr:rowOff>
    </xdr:from>
    <xdr:to>
      <xdr:col>46</xdr:col>
      <xdr:colOff>38100</xdr:colOff>
      <xdr:row>63</xdr:row>
      <xdr:rowOff>103759</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50292</xdr:rowOff>
    </xdr:from>
    <xdr:to>
      <xdr:col>50</xdr:col>
      <xdr:colOff>114300</xdr:colOff>
      <xdr:row>63</xdr:row>
      <xdr:rowOff>52959</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85164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52959</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861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52578</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8508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117619</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5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120286</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116857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119905</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F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F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F00-0000C000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F00-0000C2000000}"/>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145687</xdr:rowOff>
    </xdr:from>
    <xdr:to>
      <xdr:col>24</xdr:col>
      <xdr:colOff>114300</xdr:colOff>
      <xdr:row>84</xdr:row>
      <xdr:rowOff>75837</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4584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124114</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F00-0000CE000000}"/>
            </a:ext>
          </a:extLst>
        </xdr:cNvPr>
        <xdr:cNvSpPr txBox="1"/>
      </xdr:nvSpPr>
      <xdr:spPr>
        <a:xfrm>
          <a:off x="4673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114663</xdr:rowOff>
    </xdr:from>
    <xdr:to>
      <xdr:col>20</xdr:col>
      <xdr:colOff>38100</xdr:colOff>
      <xdr:row>84</xdr:row>
      <xdr:rowOff>44813</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3746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165463</xdr:rowOff>
    </xdr:from>
    <xdr:to>
      <xdr:col>24</xdr:col>
      <xdr:colOff>63500</xdr:colOff>
      <xdr:row>84</xdr:row>
      <xdr:rowOff>25037</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3797300" y="1439581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73842</xdr:rowOff>
    </xdr:from>
    <xdr:to>
      <xdr:col>15</xdr:col>
      <xdr:colOff>101600</xdr:colOff>
      <xdr:row>84</xdr:row>
      <xdr:rowOff>3992</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2857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124642</xdr:rowOff>
    </xdr:from>
    <xdr:to>
      <xdr:col>19</xdr:col>
      <xdr:colOff>177800</xdr:colOff>
      <xdr:row>83</xdr:row>
      <xdr:rowOff>165463</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2908300" y="143549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1968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87086</xdr:rowOff>
    </xdr:from>
    <xdr:to>
      <xdr:col>15</xdr:col>
      <xdr:colOff>50800</xdr:colOff>
      <xdr:row>83</xdr:row>
      <xdr:rowOff>124642</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2019300" y="1431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36286</xdr:rowOff>
    </xdr:from>
    <xdr:to>
      <xdr:col>6</xdr:col>
      <xdr:colOff>38100</xdr:colOff>
      <xdr:row>83</xdr:row>
      <xdr:rowOff>137886</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1079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87086</xdr:rowOff>
    </xdr:from>
    <xdr:to>
      <xdr:col>10</xdr:col>
      <xdr:colOff>114300</xdr:colOff>
      <xdr:row>83</xdr:row>
      <xdr:rowOff>87086</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1130300" y="14317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F00-0000D7000000}"/>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F00-0000D8000000}"/>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F00-0000D9000000}"/>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F00-0000DA00000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35940</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F00-0000DB000000}"/>
            </a:ext>
          </a:extLst>
        </xdr:cNvPr>
        <xdr:cNvSpPr txBox="1"/>
      </xdr:nvSpPr>
      <xdr:spPr>
        <a:xfrm>
          <a:off x="3582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166569</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F00-0000DC000000}"/>
            </a:ext>
          </a:extLst>
        </xdr:cNvPr>
        <xdr:cNvSpPr txBox="1"/>
      </xdr:nvSpPr>
      <xdr:spPr>
        <a:xfrm>
          <a:off x="2705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F00-0000DD00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F00-0000DE000000}"/>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0000000-0008-0000-0F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45" name="【福祉施設】&#10;一人当たり面積最小値テキスト">
          <a:extLst>
            <a:ext uri="{FF2B5EF4-FFF2-40B4-BE49-F238E27FC236}">
              <a16:creationId xmlns:a16="http://schemas.microsoft.com/office/drawing/2014/main" id="{00000000-0008-0000-0F00-0000F500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247" name="【福祉施設】&#10;一人当たり面積最大値テキスト">
          <a:extLst>
            <a:ext uri="{FF2B5EF4-FFF2-40B4-BE49-F238E27FC236}">
              <a16:creationId xmlns:a16="http://schemas.microsoft.com/office/drawing/2014/main" id="{00000000-0008-0000-0F00-0000F700000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249" name="【福祉施設】&#10;一人当たり面積平均値テキスト">
          <a:extLst>
            <a:ext uri="{FF2B5EF4-FFF2-40B4-BE49-F238E27FC236}">
              <a16:creationId xmlns:a16="http://schemas.microsoft.com/office/drawing/2014/main" id="{00000000-0008-0000-0F00-0000F9000000}"/>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142748</xdr:rowOff>
    </xdr:from>
    <xdr:to>
      <xdr:col>55</xdr:col>
      <xdr:colOff>50800</xdr:colOff>
      <xdr:row>84</xdr:row>
      <xdr:rowOff>72898</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104267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165625</xdr:rowOff>
    </xdr:from>
    <xdr:ext cx="469744" cy="259045"/>
    <xdr:sp macro="" textlink="">
      <xdr:nvSpPr>
        <xdr:cNvPr id="261" name="【福祉施設】&#10;一人当たり面積該当値テキスト">
          <a:extLst>
            <a:ext uri="{FF2B5EF4-FFF2-40B4-BE49-F238E27FC236}">
              <a16:creationId xmlns:a16="http://schemas.microsoft.com/office/drawing/2014/main" id="{00000000-0008-0000-0F00-000005010000}"/>
            </a:ext>
          </a:extLst>
        </xdr:cNvPr>
        <xdr:cNvSpPr txBox="1"/>
      </xdr:nvSpPr>
      <xdr:spPr>
        <a:xfrm>
          <a:off x="10515600" y="1422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149606</xdr:rowOff>
    </xdr:from>
    <xdr:to>
      <xdr:col>50</xdr:col>
      <xdr:colOff>165100</xdr:colOff>
      <xdr:row>84</xdr:row>
      <xdr:rowOff>79756</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9588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22098</xdr:rowOff>
    </xdr:from>
    <xdr:to>
      <xdr:col>55</xdr:col>
      <xdr:colOff>0</xdr:colOff>
      <xdr:row>84</xdr:row>
      <xdr:rowOff>28956</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9639300" y="144238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154178</xdr:rowOff>
    </xdr:from>
    <xdr:to>
      <xdr:col>46</xdr:col>
      <xdr:colOff>38100</xdr:colOff>
      <xdr:row>84</xdr:row>
      <xdr:rowOff>84328</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8699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28956</xdr:rowOff>
    </xdr:from>
    <xdr:to>
      <xdr:col>50</xdr:col>
      <xdr:colOff>114300</xdr:colOff>
      <xdr:row>84</xdr:row>
      <xdr:rowOff>33528</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8750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33528</xdr:rowOff>
    </xdr:from>
    <xdr:to>
      <xdr:col>45</xdr:col>
      <xdr:colOff>177800</xdr:colOff>
      <xdr:row>84</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flipV="1">
          <a:off x="7861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165608</xdr:rowOff>
    </xdr:from>
    <xdr:to>
      <xdr:col>36</xdr:col>
      <xdr:colOff>165100</xdr:colOff>
      <xdr:row>84</xdr:row>
      <xdr:rowOff>95758</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6921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44958</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6972300" y="14439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270" name="n_1aveValue【福祉施設】&#10;一人当たり面積">
          <a:extLst>
            <a:ext uri="{FF2B5EF4-FFF2-40B4-BE49-F238E27FC236}">
              <a16:creationId xmlns:a16="http://schemas.microsoft.com/office/drawing/2014/main" id="{00000000-0008-0000-0F00-00000E010000}"/>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1" name="n_2aveValue【福祉施設】&#10;一人当たり面積">
          <a:extLst>
            <a:ext uri="{FF2B5EF4-FFF2-40B4-BE49-F238E27FC236}">
              <a16:creationId xmlns:a16="http://schemas.microsoft.com/office/drawing/2014/main" id="{00000000-0008-0000-0F00-00000F01000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272" name="n_3aveValue【福祉施設】&#10;一人当たり面積">
          <a:extLst>
            <a:ext uri="{FF2B5EF4-FFF2-40B4-BE49-F238E27FC236}">
              <a16:creationId xmlns:a16="http://schemas.microsoft.com/office/drawing/2014/main" id="{00000000-0008-0000-0F00-00001001000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273" name="n_4aveValue【福祉施設】&#10;一人当たり面積">
          <a:extLst>
            <a:ext uri="{FF2B5EF4-FFF2-40B4-BE49-F238E27FC236}">
              <a16:creationId xmlns:a16="http://schemas.microsoft.com/office/drawing/2014/main" id="{00000000-0008-0000-0F00-000011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96283</xdr:rowOff>
    </xdr:from>
    <xdr:ext cx="469744" cy="259045"/>
    <xdr:sp macro="" textlink="">
      <xdr:nvSpPr>
        <xdr:cNvPr id="274" name="n_1mainValue【福祉施設】&#10;一人当たり面積">
          <a:extLst>
            <a:ext uri="{FF2B5EF4-FFF2-40B4-BE49-F238E27FC236}">
              <a16:creationId xmlns:a16="http://schemas.microsoft.com/office/drawing/2014/main" id="{00000000-0008-0000-0F00-000012010000}"/>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75455</xdr:rowOff>
    </xdr:from>
    <xdr:ext cx="469744" cy="259045"/>
    <xdr:sp macro="" textlink="">
      <xdr:nvSpPr>
        <xdr:cNvPr id="275" name="n_2mainValue【福祉施設】&#10;一人当たり面積">
          <a:extLst>
            <a:ext uri="{FF2B5EF4-FFF2-40B4-BE49-F238E27FC236}">
              <a16:creationId xmlns:a16="http://schemas.microsoft.com/office/drawing/2014/main" id="{00000000-0008-0000-0F00-000013010000}"/>
            </a:ext>
          </a:extLst>
        </xdr:cNvPr>
        <xdr:cNvSpPr txBox="1"/>
      </xdr:nvSpPr>
      <xdr:spPr>
        <a:xfrm>
          <a:off x="8515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105427</xdr:rowOff>
    </xdr:from>
    <xdr:ext cx="469744" cy="259045"/>
    <xdr:sp macro="" textlink="">
      <xdr:nvSpPr>
        <xdr:cNvPr id="276" name="n_3mainValue【福祉施設】&#10;一人当たり面積">
          <a:extLst>
            <a:ext uri="{FF2B5EF4-FFF2-40B4-BE49-F238E27FC236}">
              <a16:creationId xmlns:a16="http://schemas.microsoft.com/office/drawing/2014/main" id="{00000000-0008-0000-0F00-000014010000}"/>
            </a:ext>
          </a:extLst>
        </xdr:cNvPr>
        <xdr:cNvSpPr txBox="1"/>
      </xdr:nvSpPr>
      <xdr:spPr>
        <a:xfrm>
          <a:off x="7626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86885</xdr:rowOff>
    </xdr:from>
    <xdr:ext cx="469744" cy="259045"/>
    <xdr:sp macro="" textlink="">
      <xdr:nvSpPr>
        <xdr:cNvPr id="277" name="n_4mainValue【福祉施設】&#10;一人当たり面積">
          <a:extLst>
            <a:ext uri="{FF2B5EF4-FFF2-40B4-BE49-F238E27FC236}">
              <a16:creationId xmlns:a16="http://schemas.microsoft.com/office/drawing/2014/main" id="{00000000-0008-0000-0F00-000015010000}"/>
            </a:ext>
          </a:extLst>
        </xdr:cNvPr>
        <xdr:cNvSpPr txBox="1"/>
      </xdr:nvSpPr>
      <xdr:spPr>
        <a:xfrm>
          <a:off x="6737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F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00000000-0008-0000-0F00-00003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00000000-0008-0000-0F00-000032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F00-000034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4584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F00-000040010000}"/>
            </a:ext>
          </a:extLst>
        </xdr:cNvPr>
        <xdr:cNvSpPr txBox="1"/>
      </xdr:nvSpPr>
      <xdr:spPr>
        <a:xfrm>
          <a:off x="4673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56424</xdr:rowOff>
    </xdr:from>
    <xdr:to>
      <xdr:col>20</xdr:col>
      <xdr:colOff>38100</xdr:colOff>
      <xdr:row>106</xdr:row>
      <xdr:rowOff>158024</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3746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107224</xdr:rowOff>
    </xdr:from>
    <xdr:to>
      <xdr:col>24</xdr:col>
      <xdr:colOff>63500</xdr:colOff>
      <xdr:row>106</xdr:row>
      <xdr:rowOff>149679</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3797300" y="1828092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40095</xdr:rowOff>
    </xdr:from>
    <xdr:to>
      <xdr:col>15</xdr:col>
      <xdr:colOff>101600</xdr:colOff>
      <xdr:row>107</xdr:row>
      <xdr:rowOff>141695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2857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107</xdr:row>
      <xdr:rowOff>90895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2908300" y="18280924"/>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968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90895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019300" y="184017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5806</xdr:rowOff>
    </xdr:from>
    <xdr:to>
      <xdr:col>6</xdr:col>
      <xdr:colOff>38100</xdr:colOff>
      <xdr:row>107</xdr:row>
      <xdr:rowOff>107406</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079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56606</xdr:rowOff>
    </xdr:from>
    <xdr:to>
      <xdr:col>10</xdr:col>
      <xdr:colOff>114300</xdr:colOff>
      <xdr:row>107</xdr:row>
      <xdr:rowOff>56606</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130300" y="18401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149151</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F00-00004D010000}"/>
            </a:ext>
          </a:extLst>
        </xdr:cNvPr>
        <xdr:cNvSpPr txBox="1"/>
      </xdr:nvSpPr>
      <xdr:spPr>
        <a:xfrm>
          <a:off x="3582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132822</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F00-00004E010000}"/>
            </a:ext>
          </a:extLst>
        </xdr:cNvPr>
        <xdr:cNvSpPr txBox="1"/>
      </xdr:nvSpPr>
      <xdr:spPr>
        <a:xfrm>
          <a:off x="2705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F00-00004F010000}"/>
            </a:ext>
          </a:extLst>
        </xdr:cNvPr>
        <xdr:cNvSpPr txBox="1"/>
      </xdr:nvSpPr>
      <xdr:spPr>
        <a:xfrm>
          <a:off x="1816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98533</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F00-000050010000}"/>
            </a:ext>
          </a:extLst>
        </xdr:cNvPr>
        <xdr:cNvSpPr txBox="1"/>
      </xdr:nvSpPr>
      <xdr:spPr>
        <a:xfrm>
          <a:off x="927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42545</xdr:rowOff>
    </xdr:from>
    <xdr:to>
      <xdr:col>55</xdr:col>
      <xdr:colOff>50800</xdr:colOff>
      <xdr:row>106</xdr:row>
      <xdr:rowOff>144145</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65422</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80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50164</xdr:rowOff>
    </xdr:from>
    <xdr:to>
      <xdr:col>50</xdr:col>
      <xdr:colOff>165100</xdr:colOff>
      <xdr:row>106</xdr:row>
      <xdr:rowOff>151764</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93345</xdr:rowOff>
    </xdr:from>
    <xdr:to>
      <xdr:col>55</xdr:col>
      <xdr:colOff>0</xdr:colOff>
      <xdr:row>106</xdr:row>
      <xdr:rowOff>100964</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82670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100964</xdr:rowOff>
    </xdr:from>
    <xdr:to>
      <xdr:col>50</xdr:col>
      <xdr:colOff>114300</xdr:colOff>
      <xdr:row>106</xdr:row>
      <xdr:rowOff>106680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750300" y="18274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61595</xdr:rowOff>
    </xdr:from>
    <xdr:to>
      <xdr:col>41</xdr:col>
      <xdr:colOff>101600</xdr:colOff>
      <xdr:row>106</xdr:row>
      <xdr:rowOff>163195</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112395</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67311</xdr:rowOff>
    </xdr:from>
    <xdr:to>
      <xdr:col>36</xdr:col>
      <xdr:colOff>165100</xdr:colOff>
      <xdr:row>106</xdr:row>
      <xdr:rowOff>168911</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112395</xdr:rowOff>
    </xdr:from>
    <xdr:to>
      <xdr:col>41</xdr:col>
      <xdr:colOff>50800</xdr:colOff>
      <xdr:row>106</xdr:row>
      <xdr:rowOff>118111</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72300" y="182860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168291</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2557</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8272</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13988</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67854</xdr:rowOff>
    </xdr:from>
    <xdr:to>
      <xdr:col>85</xdr:col>
      <xdr:colOff>177800</xdr:colOff>
      <xdr:row>39</xdr:row>
      <xdr:rowOff>169454</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46281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129903</xdr:rowOff>
    </xdr:from>
    <xdr:to>
      <xdr:col>81</xdr:col>
      <xdr:colOff>101600</xdr:colOff>
      <xdr:row>39</xdr:row>
      <xdr:rowOff>60053</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9253</xdr:rowOff>
    </xdr:from>
    <xdr:to>
      <xdr:col>85</xdr:col>
      <xdr:colOff>127000</xdr:colOff>
      <xdr:row>39</xdr:row>
      <xdr:rowOff>118654</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695803"/>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164193</xdr:rowOff>
    </xdr:from>
    <xdr:to>
      <xdr:col>76</xdr:col>
      <xdr:colOff>165100</xdr:colOff>
      <xdr:row>39</xdr:row>
      <xdr:rowOff>94343</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9253</xdr:rowOff>
    </xdr:from>
    <xdr:to>
      <xdr:col>81</xdr:col>
      <xdr:colOff>50800</xdr:colOff>
      <xdr:row>39</xdr:row>
      <xdr:rowOff>43543</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flipV="1">
          <a:off x="14592300" y="66958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39</xdr:row>
      <xdr:rowOff>43543</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6451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79284</xdr:rowOff>
    </xdr:from>
    <xdr:to>
      <xdr:col>67</xdr:col>
      <xdr:colOff>101600</xdr:colOff>
      <xdr:row>39</xdr:row>
      <xdr:rowOff>9434</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130084</xdr:rowOff>
    </xdr:from>
    <xdr:to>
      <xdr:col>71</xdr:col>
      <xdr:colOff>177800</xdr:colOff>
      <xdr:row>38</xdr:row>
      <xdr:rowOff>130084</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645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51180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85470</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16054</xdr:rowOff>
    </xdr:from>
    <xdr:to>
      <xdr:col>116</xdr:col>
      <xdr:colOff>114300</xdr:colOff>
      <xdr:row>40</xdr:row>
      <xdr:rowOff>117654</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2110700" y="68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165931</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22199600" y="68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144188</xdr:rowOff>
    </xdr:from>
    <xdr:to>
      <xdr:col>112</xdr:col>
      <xdr:colOff>38100</xdr:colOff>
      <xdr:row>40</xdr:row>
      <xdr:rowOff>74338</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1272500" y="68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23538</xdr:rowOff>
    </xdr:from>
    <xdr:to>
      <xdr:col>116</xdr:col>
      <xdr:colOff>63500</xdr:colOff>
      <xdr:row>40</xdr:row>
      <xdr:rowOff>66854</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1323300" y="6881538"/>
          <a:ext cx="838200" cy="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158575</xdr:rowOff>
    </xdr:from>
    <xdr:to>
      <xdr:col>107</xdr:col>
      <xdr:colOff>101600</xdr:colOff>
      <xdr:row>40</xdr:row>
      <xdr:rowOff>88725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0383500" y="68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23538</xdr:rowOff>
    </xdr:from>
    <xdr:to>
      <xdr:col>111</xdr:col>
      <xdr:colOff>177800</xdr:colOff>
      <xdr:row>40</xdr:row>
      <xdr:rowOff>37925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0434300" y="6881538"/>
          <a:ext cx="88900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128407</xdr:rowOff>
    </xdr:from>
    <xdr:to>
      <xdr:col>102</xdr:col>
      <xdr:colOff>165100</xdr:colOff>
      <xdr:row>40</xdr:row>
      <xdr:rowOff>58557</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494500" y="68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7757</xdr:rowOff>
    </xdr:from>
    <xdr:to>
      <xdr:col>107</xdr:col>
      <xdr:colOff>50800</xdr:colOff>
      <xdr:row>40</xdr:row>
      <xdr:rowOff>37925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9545300" y="6865757"/>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133985</xdr:rowOff>
    </xdr:from>
    <xdr:to>
      <xdr:col>98</xdr:col>
      <xdr:colOff>38100</xdr:colOff>
      <xdr:row>40</xdr:row>
      <xdr:rowOff>64135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605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7757</xdr:rowOff>
    </xdr:from>
    <xdr:to>
      <xdr:col>102</xdr:col>
      <xdr:colOff>114300</xdr:colOff>
      <xdr:row>40</xdr:row>
      <xdr:rowOff>13335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8656300" y="6865757"/>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65465</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43411" y="69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79852</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67111" y="69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49684</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78111" y="69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55262</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89111" y="69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8272</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105410</xdr:rowOff>
    </xdr:from>
    <xdr:to>
      <xdr:col>81</xdr:col>
      <xdr:colOff>101600</xdr:colOff>
      <xdr:row>59</xdr:row>
      <xdr:rowOff>35560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36195</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5481300" y="101003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95250</xdr:rowOff>
    </xdr:from>
    <xdr:to>
      <xdr:col>81</xdr:col>
      <xdr:colOff>50800</xdr:colOff>
      <xdr:row>58</xdr:row>
      <xdr:rowOff>156210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986790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168275</xdr:rowOff>
    </xdr:from>
    <xdr:to>
      <xdr:col>72</xdr:col>
      <xdr:colOff>38100</xdr:colOff>
      <xdr:row>57</xdr:row>
      <xdr:rowOff>98425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47625</xdr:rowOff>
    </xdr:from>
    <xdr:to>
      <xdr:col>76</xdr:col>
      <xdr:colOff>114300</xdr:colOff>
      <xdr:row>57</xdr:row>
      <xdr:rowOff>95250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703300" y="9820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168275</xdr:rowOff>
    </xdr:from>
    <xdr:to>
      <xdr:col>67</xdr:col>
      <xdr:colOff>101600</xdr:colOff>
      <xdr:row>57</xdr:row>
      <xdr:rowOff>98425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47625</xdr:rowOff>
    </xdr:from>
    <xdr:to>
      <xdr:col>71</xdr:col>
      <xdr:colOff>177800</xdr:colOff>
      <xdr:row>57</xdr:row>
      <xdr:rowOff>47625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9820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52087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114952</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114952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150223</xdr:rowOff>
    </xdr:from>
    <xdr:to>
      <xdr:col>116</xdr:col>
      <xdr:colOff>62864</xdr:colOff>
      <xdr:row>64</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2160864" y="10437223"/>
          <a:ext cx="0" cy="66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129557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2219960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125730</xdr:rowOff>
    </xdr:from>
    <xdr:to>
      <xdr:col>116</xdr:col>
      <xdr:colOff>152400</xdr:colOff>
      <xdr:row>64</xdr:row>
      <xdr:rowOff>125730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96900</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22199600" y="102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150223</xdr:rowOff>
    </xdr:from>
    <xdr:to>
      <xdr:col>116</xdr:col>
      <xdr:colOff>152400</xdr:colOff>
      <xdr:row>60</xdr:row>
      <xdr:rowOff>150223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0437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100710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22199600" y="10902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122283</xdr:rowOff>
    </xdr:from>
    <xdr:to>
      <xdr:col>116</xdr:col>
      <xdr:colOff>114300</xdr:colOff>
      <xdr:row>64</xdr:row>
      <xdr:rowOff>52433</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2110700" y="109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122283</xdr:rowOff>
    </xdr:from>
    <xdr:to>
      <xdr:col>112</xdr:col>
      <xdr:colOff>38100</xdr:colOff>
      <xdr:row>64</xdr:row>
      <xdr:rowOff>52433</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1272500" y="109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125549</xdr:rowOff>
    </xdr:from>
    <xdr:to>
      <xdr:col>107</xdr:col>
      <xdr:colOff>101600</xdr:colOff>
      <xdr:row>64</xdr:row>
      <xdr:rowOff>55699</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114119</xdr:rowOff>
    </xdr:from>
    <xdr:to>
      <xdr:col>102</xdr:col>
      <xdr:colOff>165100</xdr:colOff>
      <xdr:row>64</xdr:row>
      <xdr:rowOff>44269</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9494500" y="10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133713</xdr:rowOff>
    </xdr:from>
    <xdr:to>
      <xdr:col>98</xdr:col>
      <xdr:colOff>38100</xdr:colOff>
      <xdr:row>64</xdr:row>
      <xdr:rowOff>63863</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8605500" y="1093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14515</xdr:rowOff>
    </xdr:from>
    <xdr:to>
      <xdr:col>116</xdr:col>
      <xdr:colOff>114300</xdr:colOff>
      <xdr:row>63</xdr:row>
      <xdr:rowOff>116115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2110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37392</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22199600" y="1066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19413</xdr:rowOff>
    </xdr:from>
    <xdr:to>
      <xdr:col>112</xdr:col>
      <xdr:colOff>38100</xdr:colOff>
      <xdr:row>63</xdr:row>
      <xdr:rowOff>121013</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1272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65315</xdr:rowOff>
    </xdr:from>
    <xdr:to>
      <xdr:col>116</xdr:col>
      <xdr:colOff>63500</xdr:colOff>
      <xdr:row>63</xdr:row>
      <xdr:rowOff>70213</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1323300" y="1086666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70213</xdr:rowOff>
    </xdr:from>
    <xdr:to>
      <xdr:col>111</xdr:col>
      <xdr:colOff>177800</xdr:colOff>
      <xdr:row>63</xdr:row>
      <xdr:rowOff>73478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20434300" y="108715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130447</xdr:rowOff>
    </xdr:from>
    <xdr:to>
      <xdr:col>102</xdr:col>
      <xdr:colOff>165100</xdr:colOff>
      <xdr:row>56</xdr:row>
      <xdr:rowOff>60597</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9494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9797</xdr:rowOff>
    </xdr:from>
    <xdr:to>
      <xdr:col>107</xdr:col>
      <xdr:colOff>50800</xdr:colOff>
      <xdr:row>63</xdr:row>
      <xdr:rowOff>73478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9545300" y="9610997"/>
          <a:ext cx="8890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9797</xdr:rowOff>
    </xdr:from>
    <xdr:to>
      <xdr:col>102</xdr:col>
      <xdr:colOff>114300</xdr:colOff>
      <xdr:row>63</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8656300" y="9610997"/>
          <a:ext cx="889000" cy="13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43560</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46826</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1101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35396</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137540</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10757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140805</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0199427" y="10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77124</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93104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10177</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84214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127000</xdr:rowOff>
    </xdr:from>
    <xdr:to>
      <xdr:col>85</xdr:col>
      <xdr:colOff>177800</xdr:colOff>
      <xdr:row>81</xdr:row>
      <xdr:rowOff>57150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149877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96520</xdr:rowOff>
    </xdr:from>
    <xdr:to>
      <xdr:col>81</xdr:col>
      <xdr:colOff>101600</xdr:colOff>
      <xdr:row>81</xdr:row>
      <xdr:rowOff>26670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147320</xdr:rowOff>
    </xdr:from>
    <xdr:to>
      <xdr:col>85</xdr:col>
      <xdr:colOff>127000</xdr:colOff>
      <xdr:row>81</xdr:row>
      <xdr:rowOff>6350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3863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106680</xdr:rowOff>
    </xdr:from>
    <xdr:to>
      <xdr:col>76</xdr:col>
      <xdr:colOff>165100</xdr:colOff>
      <xdr:row>81</xdr:row>
      <xdr:rowOff>36830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147320</xdr:rowOff>
    </xdr:from>
    <xdr:to>
      <xdr:col>81</xdr:col>
      <xdr:colOff>50800</xdr:colOff>
      <xdr:row>80</xdr:row>
      <xdr:rowOff>157480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4592300" y="138633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152400</xdr:rowOff>
    </xdr:from>
    <xdr:to>
      <xdr:col>72</xdr:col>
      <xdr:colOff>38100</xdr:colOff>
      <xdr:row>81</xdr:row>
      <xdr:rowOff>82550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157480</xdr:rowOff>
    </xdr:from>
    <xdr:to>
      <xdr:col>76</xdr:col>
      <xdr:colOff>114300</xdr:colOff>
      <xdr:row>81</xdr:row>
      <xdr:rowOff>31750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3703300" y="1387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152400</xdr:rowOff>
    </xdr:from>
    <xdr:to>
      <xdr:col>67</xdr:col>
      <xdr:colOff>101600</xdr:colOff>
      <xdr:row>81</xdr:row>
      <xdr:rowOff>82550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31750</xdr:rowOff>
    </xdr:from>
    <xdr:to>
      <xdr:col>71</xdr:col>
      <xdr:colOff>177800</xdr:colOff>
      <xdr:row>81</xdr:row>
      <xdr:rowOff>31750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391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43197</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53357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99077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84074</xdr:rowOff>
    </xdr:from>
    <xdr:to>
      <xdr:col>116</xdr:col>
      <xdr:colOff>114300</xdr:colOff>
      <xdr:row>86</xdr:row>
      <xdr:rowOff>14224</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106951</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50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87885</xdr:rowOff>
    </xdr:from>
    <xdr:to>
      <xdr:col>112</xdr:col>
      <xdr:colOff>38100</xdr:colOff>
      <xdr:row>86</xdr:row>
      <xdr:rowOff>18035</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134874</xdr:rowOff>
    </xdr:from>
    <xdr:to>
      <xdr:col>116</xdr:col>
      <xdr:colOff>63500</xdr:colOff>
      <xdr:row>85</xdr:row>
      <xdr:rowOff>138685</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1323300" y="1470812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73406</xdr:rowOff>
    </xdr:from>
    <xdr:to>
      <xdr:col>107</xdr:col>
      <xdr:colOff>101600</xdr:colOff>
      <xdr:row>86</xdr:row>
      <xdr:rowOff>3556</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124206</xdr:rowOff>
    </xdr:from>
    <xdr:to>
      <xdr:col>111</xdr:col>
      <xdr:colOff>177800</xdr:colOff>
      <xdr:row>85</xdr:row>
      <xdr:rowOff>138685</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20434300" y="14697456"/>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84074</xdr:rowOff>
    </xdr:from>
    <xdr:to>
      <xdr:col>102</xdr:col>
      <xdr:colOff>165100</xdr:colOff>
      <xdr:row>86</xdr:row>
      <xdr:rowOff>14224</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124206</xdr:rowOff>
    </xdr:from>
    <xdr:to>
      <xdr:col>107</xdr:col>
      <xdr:colOff>50800</xdr:colOff>
      <xdr:row>85</xdr:row>
      <xdr:rowOff>134874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9545300" y="146974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86361</xdr:rowOff>
    </xdr:from>
    <xdr:to>
      <xdr:col>98</xdr:col>
      <xdr:colOff>38100</xdr:colOff>
      <xdr:row>86</xdr:row>
      <xdr:rowOff>16511</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134874</xdr:rowOff>
    </xdr:from>
    <xdr:to>
      <xdr:col>102</xdr:col>
      <xdr:colOff>114300</xdr:colOff>
      <xdr:row>85</xdr:row>
      <xdr:rowOff>137161</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8656300" y="147081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34562</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4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166133</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73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30751</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33038</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4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6268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39750</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6357600"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62956</xdr:rowOff>
    </xdr:from>
    <xdr:to>
      <xdr:col>81</xdr:col>
      <xdr:colOff>101600</xdr:colOff>
      <xdr:row>104</xdr:row>
      <xdr:rowOff>164556</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5430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113756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flipV="1">
          <a:off x="15481300" y="179429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23768</xdr:rowOff>
    </xdr:from>
    <xdr:to>
      <xdr:col>76</xdr:col>
      <xdr:colOff>165100</xdr:colOff>
      <xdr:row>104</xdr:row>
      <xdr:rowOff>125368</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4541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74568</xdr:rowOff>
    </xdr:from>
    <xdr:to>
      <xdr:col>81</xdr:col>
      <xdr:colOff>50800</xdr:colOff>
      <xdr:row>104</xdr:row>
      <xdr:rowOff>113756</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4592300" y="179053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365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37012</xdr:rowOff>
    </xdr:from>
    <xdr:to>
      <xdr:col>76</xdr:col>
      <xdr:colOff>114300</xdr:colOff>
      <xdr:row>104</xdr:row>
      <xdr:rowOff>74568</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3703300" y="178678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157662</xdr:rowOff>
    </xdr:from>
    <xdr:to>
      <xdr:col>67</xdr:col>
      <xdr:colOff>101600</xdr:colOff>
      <xdr:row>104</xdr:row>
      <xdr:rowOff>87812</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2763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37012</xdr:rowOff>
    </xdr:from>
    <xdr:to>
      <xdr:col>71</xdr:col>
      <xdr:colOff>177800</xdr:colOff>
      <xdr:row>104</xdr:row>
      <xdr:rowOff>37012</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2814300" y="17867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155683</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5266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141895</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4389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F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8" name="【庁舎】&#10;一人当たり面積最小値テキスト">
          <a:extLst>
            <a:ext uri="{FF2B5EF4-FFF2-40B4-BE49-F238E27FC236}">
              <a16:creationId xmlns:a16="http://schemas.microsoft.com/office/drawing/2014/main" id="{00000000-0008-0000-0F00-00003C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30" name="【庁舎】&#10;一人当たり面積最大値テキスト">
          <a:extLst>
            <a:ext uri="{FF2B5EF4-FFF2-40B4-BE49-F238E27FC236}">
              <a16:creationId xmlns:a16="http://schemas.microsoft.com/office/drawing/2014/main" id="{00000000-0008-0000-0F00-00003E030000}"/>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32" name="【庁舎】&#10;一人当たり面積平均値テキスト">
          <a:extLst>
            <a:ext uri="{FF2B5EF4-FFF2-40B4-BE49-F238E27FC236}">
              <a16:creationId xmlns:a16="http://schemas.microsoft.com/office/drawing/2014/main" id="{00000000-0008-0000-0F00-000040030000}"/>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103981</xdr:rowOff>
    </xdr:from>
    <xdr:to>
      <xdr:col>116</xdr:col>
      <xdr:colOff>114300</xdr:colOff>
      <xdr:row>105</xdr:row>
      <xdr:rowOff>34131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2110700" y="179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126858</xdr:rowOff>
    </xdr:from>
    <xdr:ext cx="469744" cy="259045"/>
    <xdr:sp macro="" textlink="">
      <xdr:nvSpPr>
        <xdr:cNvPr id="844" name="【庁舎】&#10;一人当たり面積該当値テキスト">
          <a:extLst>
            <a:ext uri="{FF2B5EF4-FFF2-40B4-BE49-F238E27FC236}">
              <a16:creationId xmlns:a16="http://schemas.microsoft.com/office/drawing/2014/main" id="{00000000-0008-0000-0F00-00004C030000}"/>
            </a:ext>
          </a:extLst>
        </xdr:cNvPr>
        <xdr:cNvSpPr txBox="1"/>
      </xdr:nvSpPr>
      <xdr:spPr>
        <a:xfrm>
          <a:off x="22199600" y="177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118269</xdr:rowOff>
    </xdr:from>
    <xdr:to>
      <xdr:col>112</xdr:col>
      <xdr:colOff>38100</xdr:colOff>
      <xdr:row>105</xdr:row>
      <xdr:rowOff>48419</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1272500" y="179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154781</xdr:rowOff>
    </xdr:from>
    <xdr:to>
      <xdr:col>116</xdr:col>
      <xdr:colOff>63500</xdr:colOff>
      <xdr:row>104</xdr:row>
      <xdr:rowOff>169069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1323300" y="17985581"/>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125413</xdr:rowOff>
    </xdr:from>
    <xdr:to>
      <xdr:col>107</xdr:col>
      <xdr:colOff>101600</xdr:colOff>
      <xdr:row>105</xdr:row>
      <xdr:rowOff>55563</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20383500" y="17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169069</xdr:rowOff>
    </xdr:from>
    <xdr:to>
      <xdr:col>111</xdr:col>
      <xdr:colOff>177800</xdr:colOff>
      <xdr:row>105</xdr:row>
      <xdr:rowOff>4763</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20434300" y="1799986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136843</xdr:rowOff>
    </xdr:from>
    <xdr:to>
      <xdr:col>102</xdr:col>
      <xdr:colOff>165100</xdr:colOff>
      <xdr:row>105</xdr:row>
      <xdr:rowOff>66993</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9494500" y="179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4763</xdr:rowOff>
    </xdr:from>
    <xdr:to>
      <xdr:col>107</xdr:col>
      <xdr:colOff>50800</xdr:colOff>
      <xdr:row>105</xdr:row>
      <xdr:rowOff>16193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9545300" y="180070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148273</xdr:rowOff>
    </xdr:from>
    <xdr:to>
      <xdr:col>98</xdr:col>
      <xdr:colOff>38100</xdr:colOff>
      <xdr:row>105</xdr:row>
      <xdr:rowOff>78423</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8605500" y="17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16193</xdr:rowOff>
    </xdr:from>
    <xdr:to>
      <xdr:col>102</xdr:col>
      <xdr:colOff>114300</xdr:colOff>
      <xdr:row>105</xdr:row>
      <xdr:rowOff>27623</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8656300" y="180184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53" name="n_1aveValue【庁舎】&#10;一人当たり面積">
          <a:extLst>
            <a:ext uri="{FF2B5EF4-FFF2-40B4-BE49-F238E27FC236}">
              <a16:creationId xmlns:a16="http://schemas.microsoft.com/office/drawing/2014/main" id="{00000000-0008-0000-0F00-000055030000}"/>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4" name="n_2aveValue【庁舎】&#10;一人当たり面積">
          <a:extLst>
            <a:ext uri="{FF2B5EF4-FFF2-40B4-BE49-F238E27FC236}">
              <a16:creationId xmlns:a16="http://schemas.microsoft.com/office/drawing/2014/main" id="{00000000-0008-0000-0F00-000056030000}"/>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5" name="n_3aveValue【庁舎】&#10;一人当たり面積">
          <a:extLst>
            <a:ext uri="{FF2B5EF4-FFF2-40B4-BE49-F238E27FC236}">
              <a16:creationId xmlns:a16="http://schemas.microsoft.com/office/drawing/2014/main" id="{00000000-0008-0000-0F00-000057030000}"/>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6" name="n_4aveValue【庁舎】&#10;一人当たり面積">
          <a:extLst>
            <a:ext uri="{FF2B5EF4-FFF2-40B4-BE49-F238E27FC236}">
              <a16:creationId xmlns:a16="http://schemas.microsoft.com/office/drawing/2014/main" id="{00000000-0008-0000-0F00-000058030000}"/>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64946</xdr:rowOff>
    </xdr:from>
    <xdr:ext cx="469744" cy="259045"/>
    <xdr:sp macro="" textlink="">
      <xdr:nvSpPr>
        <xdr:cNvPr id="857" name="n_1mainValue【庁舎】&#10;一人当たり面積">
          <a:extLst>
            <a:ext uri="{FF2B5EF4-FFF2-40B4-BE49-F238E27FC236}">
              <a16:creationId xmlns:a16="http://schemas.microsoft.com/office/drawing/2014/main" id="{00000000-0008-0000-0F00-000059030000}"/>
            </a:ext>
          </a:extLst>
        </xdr:cNvPr>
        <xdr:cNvSpPr txBox="1"/>
      </xdr:nvSpPr>
      <xdr:spPr>
        <a:xfrm>
          <a:off x="21075727" y="1772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72090</xdr:rowOff>
    </xdr:from>
    <xdr:ext cx="469744" cy="259045"/>
    <xdr:sp macro="" textlink="">
      <xdr:nvSpPr>
        <xdr:cNvPr id="858" name="n_2mainValue【庁舎】&#10;一人当たり面積">
          <a:extLst>
            <a:ext uri="{FF2B5EF4-FFF2-40B4-BE49-F238E27FC236}">
              <a16:creationId xmlns:a16="http://schemas.microsoft.com/office/drawing/2014/main" id="{00000000-0008-0000-0F00-00005A030000}"/>
            </a:ext>
          </a:extLst>
        </xdr:cNvPr>
        <xdr:cNvSpPr txBox="1"/>
      </xdr:nvSpPr>
      <xdr:spPr>
        <a:xfrm>
          <a:off x="20199427" y="1773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83520</xdr:rowOff>
    </xdr:from>
    <xdr:ext cx="469744" cy="259045"/>
    <xdr:sp macro="" textlink="">
      <xdr:nvSpPr>
        <xdr:cNvPr id="859" name="n_3mainValue【庁舎】&#10;一人当たり面積">
          <a:extLst>
            <a:ext uri="{FF2B5EF4-FFF2-40B4-BE49-F238E27FC236}">
              <a16:creationId xmlns:a16="http://schemas.microsoft.com/office/drawing/2014/main" id="{00000000-0008-0000-0F00-00005B030000}"/>
            </a:ext>
          </a:extLst>
        </xdr:cNvPr>
        <xdr:cNvSpPr txBox="1"/>
      </xdr:nvSpPr>
      <xdr:spPr>
        <a:xfrm>
          <a:off x="19310427" y="1774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94950</xdr:rowOff>
    </xdr:from>
    <xdr:ext cx="469744" cy="259045"/>
    <xdr:sp macro="" textlink="">
      <xdr:nvSpPr>
        <xdr:cNvPr id="860" name="n_4mainValue【庁舎】&#10;一人当たり面積">
          <a:extLst>
            <a:ext uri="{FF2B5EF4-FFF2-40B4-BE49-F238E27FC236}">
              <a16:creationId xmlns:a16="http://schemas.microsoft.com/office/drawing/2014/main" id="{00000000-0008-0000-0F00-00005C030000}"/>
            </a:ext>
          </a:extLst>
        </xdr:cNvPr>
        <xdr:cNvSpPr txBox="1"/>
      </xdr:nvSpPr>
      <xdr:spPr>
        <a:xfrm>
          <a:off x="18421427" y="1775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類似団体と比較して特に有形固定資産減価償却率が高くなっている施設は、体育館・プール、福祉施設、市民会館及び一般廃棄物処理施設となっている。</a:t>
          </a:r>
        </a:p>
        <a:p>
          <a:r>
            <a:rPr kumimoji="1" lang="ja-JP" altLang="en-US" sz="1300">
              <a:latin typeface="ＭＳ Ｐゴシック" panose="020B0600070205080204" pitchFamily="50" charset="-128"/>
              <a:ea typeface="ＭＳ Ｐゴシック" panose="020B0600070205080204" pitchFamily="50" charset="-128"/>
            </a:rPr>
            <a:t>体育館、プール及び一般廃棄物処理施設については、老朽化が進んでいるものの除却処分を計画的に進めており、今後も公共施設等総合管理計画に基づき施設の長寿命化や施設総量の適正化に取り組んでいく。</a:t>
          </a:r>
        </a:p>
        <a:p>
          <a:r>
            <a:rPr kumimoji="1" lang="ja-JP" altLang="en-US" sz="1300">
              <a:latin typeface="ＭＳ Ｐゴシック" panose="020B0600070205080204" pitchFamily="50" charset="-128"/>
              <a:ea typeface="ＭＳ Ｐゴシック" panose="020B0600070205080204" pitchFamily="50" charset="-128"/>
            </a:rPr>
            <a:t>福祉施設については、老朽化が進んでいるが公共施設等総合管理計画に基づき長寿命化・適正化に向けて取り組みを進めている。</a:t>
          </a:r>
        </a:p>
        <a:p>
          <a:r>
            <a:rPr kumimoji="1" lang="ja-JP" altLang="en-US" sz="1300">
              <a:latin typeface="ＭＳ Ｐゴシック" panose="020B0600070205080204" pitchFamily="50" charset="-128"/>
              <a:ea typeface="ＭＳ Ｐゴシック" panose="020B0600070205080204" pitchFamily="50" charset="-128"/>
            </a:rPr>
            <a:t>市民会館については、老朽化が進んでおり、公共施設等総合管理計画に基づき建替えを含め検討を進めている。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人口の減少や全国平均を上回る高齢化率に加え、基幹産業である農林水産業の衰退や安定した雇用を確保する産業がないことから税源に乏しく、類似団体平均を下回る水準で推移している。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年度の合併以来、人件費の削減等を進めているが、社会保障費の増加や大型事業実施に係る市債元金償還開始による公債費の増加により、経常経費の大幅な削減は進んでいない。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127907</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4345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84001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4345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60</xdr:row>
      <xdr:rowOff>90896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10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42635</xdr:rowOff>
    </xdr:from>
    <xdr:to>
      <xdr:col>11</xdr:col>
      <xdr:colOff>31750</xdr:colOff>
      <xdr:row>60</xdr:row>
      <xdr:rowOff>90896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2963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77107</xdr:rowOff>
    </xdr:from>
    <xdr:to>
      <xdr:col>19</xdr:col>
      <xdr:colOff>184150</xdr:colOff>
      <xdr:row>60</xdr:row>
      <xdr:rowOff>7257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163484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151873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163285</xdr:rowOff>
    </xdr:from>
    <xdr:to>
      <xdr:col>7</xdr:col>
      <xdr:colOff>31750</xdr:colOff>
      <xdr:row>60</xdr:row>
      <xdr:rowOff>93435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103612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上回る状況が継続しており、人件費については、職員定員適正化計画に基づき計画的に削減を進めている。物件費については、前年度に引き続きふるさと納税返礼品の占める割合が大きいほか、教育施設や消防分団車庫など、再編により利用しなくなった施設の解体費用が増額した。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155904</xdr:rowOff>
    </xdr:from>
    <xdr:to>
      <xdr:col>23</xdr:col>
      <xdr:colOff>133350</xdr:colOff>
      <xdr:row>83</xdr:row>
      <xdr:rowOff>12064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4804"/>
          <a:ext cx="838200" cy="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155904</xdr:rowOff>
    </xdr:from>
    <xdr:to>
      <xdr:col>19</xdr:col>
      <xdr:colOff>133350</xdr:colOff>
      <xdr:row>82</xdr:row>
      <xdr:rowOff>162179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14804"/>
          <a:ext cx="8890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138726</xdr:rowOff>
    </xdr:from>
    <xdr:to>
      <xdr:col>15</xdr:col>
      <xdr:colOff>82550</xdr:colOff>
      <xdr:row>82</xdr:row>
      <xdr:rowOff>162179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7626"/>
          <a:ext cx="889000" cy="2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59505</xdr:rowOff>
    </xdr:from>
    <xdr:to>
      <xdr:col>11</xdr:col>
      <xdr:colOff>31750</xdr:colOff>
      <xdr:row>82</xdr:row>
      <xdr:rowOff>138726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8405"/>
          <a:ext cx="889000" cy="7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132714</xdr:rowOff>
    </xdr:from>
    <xdr:to>
      <xdr:col>23</xdr:col>
      <xdr:colOff>184150</xdr:colOff>
      <xdr:row>83</xdr:row>
      <xdr:rowOff>62864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104791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6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105104</xdr:rowOff>
    </xdr:from>
    <xdr:to>
      <xdr:col>19</xdr:col>
      <xdr:colOff>184150</xdr:colOff>
      <xdr:row>83</xdr:row>
      <xdr:rowOff>35254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20031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0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111379</xdr:rowOff>
    </xdr:from>
    <xdr:to>
      <xdr:col>15</xdr:col>
      <xdr:colOff>133350</xdr:colOff>
      <xdr:row>83</xdr:row>
      <xdr:rowOff>41529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7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26306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87926</xdr:rowOff>
    </xdr:from>
    <xdr:to>
      <xdr:col>11</xdr:col>
      <xdr:colOff>82550</xdr:colOff>
      <xdr:row>83</xdr:row>
      <xdr:rowOff>18076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2853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8705</xdr:rowOff>
    </xdr:from>
    <xdr:to>
      <xdr:col>7</xdr:col>
      <xdr:colOff>31750</xdr:colOff>
      <xdr:row>82</xdr:row>
      <xdr:rowOff>110305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95082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指数は類似団体平均に対して平成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年の合併以降新規採用職員数を抑制した結果、総職員数に対して入庁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年の職員の割合が大きくなり、指数を高める要因となっていたが、退職等によりその年代の職員数が年々減少しているため、類似団体平均を下回る指数となっている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3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年の合併時から令和５年４月までの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人減少したものの、人口減少が進んでいることから、人口当たりの職員数は類似団体平均を上回る水準で推移している。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今後も、事務事業の見直しや施設の統廃合を進めながら、職員定員適正化計画に基づいて職員数の削減に努める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153609</xdr:rowOff>
    </xdr:from>
    <xdr:to>
      <xdr:col>81</xdr:col>
      <xdr:colOff>44450</xdr:colOff>
      <xdr:row>62</xdr:row>
      <xdr:rowOff>166249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83509"/>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153609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6282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120287</xdr:rowOff>
    </xdr:from>
    <xdr:to>
      <xdr:col>72</xdr:col>
      <xdr:colOff>203200</xdr:colOff>
      <xdr:row>62</xdr:row>
      <xdr:rowOff>132927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5018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90412</xdr:rowOff>
    </xdr:from>
    <xdr:to>
      <xdr:col>68</xdr:col>
      <xdr:colOff>152400</xdr:colOff>
      <xdr:row>62</xdr:row>
      <xdr:rowOff>120287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2031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115449</xdr:rowOff>
    </xdr:from>
    <xdr:to>
      <xdr:col>81</xdr:col>
      <xdr:colOff>95250</xdr:colOff>
      <xdr:row>63</xdr:row>
      <xdr:rowOff>45599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87526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1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102809</xdr:rowOff>
    </xdr:from>
    <xdr:to>
      <xdr:col>77</xdr:col>
      <xdr:colOff>95250</xdr:colOff>
      <xdr:row>63</xdr:row>
      <xdr:rowOff>32959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17736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1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69487</xdr:rowOff>
    </xdr:from>
    <xdr:to>
      <xdr:col>68</xdr:col>
      <xdr:colOff>203200</xdr:colOff>
      <xdr:row>62</xdr:row>
      <xdr:rowOff>171087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155864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39612</xdr:rowOff>
    </xdr:from>
    <xdr:to>
      <xdr:col>64</xdr:col>
      <xdr:colOff>152400</xdr:colOff>
      <xdr:row>62</xdr:row>
      <xdr:rowOff>141212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125989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5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くなっているものの、庁舎等整備事業や新クリーンセンター施設整備等の先送りできない大型事業を行うため、公債費が膨らむことが予想される。今後も市債の発行を抑制し、公債費の負担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155258</xdr:rowOff>
    </xdr:from>
    <xdr:to>
      <xdr:col>81</xdr:col>
      <xdr:colOff>44450</xdr:colOff>
      <xdr:row>36</xdr:row>
      <xdr:rowOff>155258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27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155258</xdr:rowOff>
    </xdr:from>
    <xdr:to>
      <xdr:col>77</xdr:col>
      <xdr:colOff>44450</xdr:colOff>
      <xdr:row>36</xdr:row>
      <xdr:rowOff>163301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274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36</xdr:row>
      <xdr:rowOff>163301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35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36</xdr:row>
      <xdr:rowOff>163301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2946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104458</xdr:rowOff>
    </xdr:from>
    <xdr:to>
      <xdr:col>77</xdr:col>
      <xdr:colOff>95250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44785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4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将来負担額に対し、基金等の残高が大きいため将来負担比率の表示はない。今後も起債残高の適正な管理を行っていく。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高い水準で推移してきたが、職員定員適正化計画に基づき職員数の削減や指定管理制度の導入などで差は縮まってきている。今後も窓口業務の民間委託や会計年度任用職員の適正配置など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39</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p>
        <a:p>
          <a:r>
            <a:rPr kumimoji="1" lang="ja-JP" altLang="en-US" sz="1300">
              <a:latin typeface="ＭＳ Ｐゴシック" panose="020B0600070205080204" pitchFamily="50" charset="-128"/>
              <a:ea typeface="ＭＳ Ｐゴシック" panose="020B0600070205080204" pitchFamily="50" charset="-128"/>
            </a:rPr>
            <a:t>　現在、公共施設の統廃合を進めるなど、必要性や効率性等を十分に検討し、見直し・合理化に努めている。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23586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5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1814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01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129721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92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20864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類似団体とほぼ同水準で推移してきたが、少子高齢化により子育て支援や高齢者支援に係る経費は増加し続けている。</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今後は、市の単独事業について費用対効果を検証し、見直しを行うなど扶助費の適正化に努める。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57</xdr:row>
      <xdr:rowOff>120650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57</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57</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156227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平成２７年度以降類似団体平均をやや下回る水準で推移してきたが、令和元年度から類似団体平均を上回っている。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8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85090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1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34</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83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35</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654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大型の施設整備事業の実施に伴う地方債の償還が開始したことにより公債費が増加しており、類似団体平均を上回っている。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現在、庁舎整備事業や新クリーンセンター施設整備事業等の大型事業に着手しており、今後も公債費が膨らむことが予想されるが、財政健全化計画に基づいて地方債発行額の抑制に努める。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64135</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228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75</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22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36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100330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xdr:rowOff>
    </xdr:from>
    <xdr:to>
      <xdr:col>20</xdr:col>
      <xdr:colOff>38100</xdr:colOff>
      <xdr:row>75</xdr:row>
      <xdr:rowOff>114935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99713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132097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類似団体平均より低くなっているが、人件費、扶助費、その他については類似団体平均を上回っている経費もある。</a:t>
          </a: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194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194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46888"/>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152560</xdr:rowOff>
    </xdr:from>
    <xdr:to>
      <xdr:col>29</xdr:col>
      <xdr:colOff>127000</xdr:colOff>
      <xdr:row>17</xdr:row>
      <xdr:rowOff>7486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3385"/>
          <a:ext cx="647700" cy="2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137337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8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1607</xdr:rowOff>
    </xdr:from>
    <xdr:to>
      <xdr:col>26</xdr:col>
      <xdr:colOff>50800</xdr:colOff>
      <xdr:row>17</xdr:row>
      <xdr:rowOff>7486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63882"/>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143046</xdr:rowOff>
    </xdr:from>
    <xdr:to>
      <xdr:col>22</xdr:col>
      <xdr:colOff>114300</xdr:colOff>
      <xdr:row>17</xdr:row>
      <xdr:rowOff>1607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33871"/>
          <a:ext cx="6985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143046</xdr:rowOff>
    </xdr:from>
    <xdr:to>
      <xdr:col>18</xdr:col>
      <xdr:colOff>177800</xdr:colOff>
      <xdr:row>16</xdr:row>
      <xdr:rowOff>161900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3871"/>
          <a:ext cx="698500" cy="1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101760</xdr:rowOff>
    </xdr:from>
    <xdr:to>
      <xdr:col>29</xdr:col>
      <xdr:colOff>177800</xdr:colOff>
      <xdr:row>17</xdr:row>
      <xdr:rowOff>31910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118287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128136</xdr:rowOff>
    </xdr:from>
    <xdr:to>
      <xdr:col>26</xdr:col>
      <xdr:colOff>101600</xdr:colOff>
      <xdr:row>17</xdr:row>
      <xdr:rowOff>58286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68463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122257</xdr:rowOff>
    </xdr:from>
    <xdr:to>
      <xdr:col>22</xdr:col>
      <xdr:colOff>165100</xdr:colOff>
      <xdr:row>17</xdr:row>
      <xdr:rowOff>52407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62584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92246</xdr:rowOff>
    </xdr:from>
    <xdr:to>
      <xdr:col>19</xdr:col>
      <xdr:colOff>38100</xdr:colOff>
      <xdr:row>17</xdr:row>
      <xdr:rowOff>22396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32573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111100</xdr:rowOff>
    </xdr:from>
    <xdr:to>
      <xdr:col>15</xdr:col>
      <xdr:colOff>101600</xdr:colOff>
      <xdr:row>17</xdr:row>
      <xdr:rowOff>41250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51427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338196</xdr:rowOff>
    </xdr:from>
    <xdr:to>
      <xdr:col>29</xdr:col>
      <xdr:colOff>127000</xdr:colOff>
      <xdr:row>37</xdr:row>
      <xdr:rowOff>341724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62896"/>
          <a:ext cx="647700" cy="3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341724</xdr:rowOff>
    </xdr:from>
    <xdr:to>
      <xdr:col>26</xdr:col>
      <xdr:colOff>50800</xdr:colOff>
      <xdr:row>37</xdr:row>
      <xdr:rowOff>342482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66424"/>
          <a:ext cx="698500" cy="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341651</xdr:rowOff>
    </xdr:from>
    <xdr:to>
      <xdr:col>22</xdr:col>
      <xdr:colOff>114300</xdr:colOff>
      <xdr:row>37</xdr:row>
      <xdr:rowOff>342482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6351"/>
          <a:ext cx="698500" cy="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335000</xdr:rowOff>
    </xdr:from>
    <xdr:to>
      <xdr:col>18</xdr:col>
      <xdr:colOff>177800</xdr:colOff>
      <xdr:row>37</xdr:row>
      <xdr:rowOff>341651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59700"/>
          <a:ext cx="698500" cy="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287396</xdr:rowOff>
    </xdr:from>
    <xdr:to>
      <xdr:col>29</xdr:col>
      <xdr:colOff>177800</xdr:colOff>
      <xdr:row>38</xdr:row>
      <xdr:rowOff>46096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259473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290924</xdr:rowOff>
    </xdr:from>
    <xdr:to>
      <xdr:col>26</xdr:col>
      <xdr:colOff>101600</xdr:colOff>
      <xdr:row>38</xdr:row>
      <xdr:rowOff>49624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34401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291682</xdr:rowOff>
    </xdr:from>
    <xdr:to>
      <xdr:col>22</xdr:col>
      <xdr:colOff>165100</xdr:colOff>
      <xdr:row>38</xdr:row>
      <xdr:rowOff>50382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35159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290851</xdr:rowOff>
    </xdr:from>
    <xdr:to>
      <xdr:col>19</xdr:col>
      <xdr:colOff>38100</xdr:colOff>
      <xdr:row>38</xdr:row>
      <xdr:rowOff>49551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34328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284200</xdr:rowOff>
    </xdr:from>
    <xdr:to>
      <xdr:col>15</xdr:col>
      <xdr:colOff>101600</xdr:colOff>
      <xdr:row>38</xdr:row>
      <xdr:rowOff>42900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27677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102121</xdr:rowOff>
    </xdr:from>
    <xdr:to>
      <xdr:col>24</xdr:col>
      <xdr:colOff>63500</xdr:colOff>
      <xdr:row>34</xdr:row>
      <xdr:rowOff>110515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31421"/>
          <a:ext cx="8382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102121</xdr:rowOff>
    </xdr:from>
    <xdr:to>
      <xdr:col>19</xdr:col>
      <xdr:colOff>177800</xdr:colOff>
      <xdr:row>34</xdr:row>
      <xdr:rowOff>110312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1421"/>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105778</xdr:rowOff>
    </xdr:from>
    <xdr:to>
      <xdr:col>15</xdr:col>
      <xdr:colOff>50800</xdr:colOff>
      <xdr:row>34</xdr:row>
      <xdr:rowOff>110312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35078"/>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105778</xdr:rowOff>
    </xdr:from>
    <xdr:to>
      <xdr:col>10</xdr:col>
      <xdr:colOff>114300</xdr:colOff>
      <xdr:row>34</xdr:row>
      <xdr:rowOff>126225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507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59715</xdr:rowOff>
    </xdr:from>
    <xdr:to>
      <xdr:col>24</xdr:col>
      <xdr:colOff>114300</xdr:colOff>
      <xdr:row>34</xdr:row>
      <xdr:rowOff>161315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82592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51321</xdr:rowOff>
    </xdr:from>
    <xdr:to>
      <xdr:col>20</xdr:col>
      <xdr:colOff>38100</xdr:colOff>
      <xdr:row>34</xdr:row>
      <xdr:rowOff>152921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169448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59512</xdr:rowOff>
    </xdr:from>
    <xdr:to>
      <xdr:col>15</xdr:col>
      <xdr:colOff>101600</xdr:colOff>
      <xdr:row>34</xdr:row>
      <xdr:rowOff>161112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6189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54978</xdr:rowOff>
    </xdr:from>
    <xdr:to>
      <xdr:col>10</xdr:col>
      <xdr:colOff>165100</xdr:colOff>
      <xdr:row>34</xdr:row>
      <xdr:rowOff>156578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5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75425</xdr:rowOff>
    </xdr:from>
    <xdr:to>
      <xdr:col>6</xdr:col>
      <xdr:colOff>38100</xdr:colOff>
      <xdr:row>35</xdr:row>
      <xdr:rowOff>5575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22102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59286</xdr:rowOff>
    </xdr:from>
    <xdr:to>
      <xdr:col>24</xdr:col>
      <xdr:colOff>63500</xdr:colOff>
      <xdr:row>57</xdr:row>
      <xdr:rowOff>85920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1936"/>
          <a:ext cx="8382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78113</xdr:rowOff>
    </xdr:from>
    <xdr:to>
      <xdr:col>19</xdr:col>
      <xdr:colOff>177800</xdr:colOff>
      <xdr:row>57</xdr:row>
      <xdr:rowOff>85920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50763"/>
          <a:ext cx="889000" cy="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78113</xdr:rowOff>
    </xdr:from>
    <xdr:to>
      <xdr:col>15</xdr:col>
      <xdr:colOff>50800</xdr:colOff>
      <xdr:row>57</xdr:row>
      <xdr:rowOff>104768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50763"/>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104768</xdr:rowOff>
    </xdr:from>
    <xdr:to>
      <xdr:col>10</xdr:col>
      <xdr:colOff>114300</xdr:colOff>
      <xdr:row>58</xdr:row>
      <xdr:rowOff>18872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77418"/>
          <a:ext cx="889000" cy="8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8486</xdr:rowOff>
    </xdr:from>
    <xdr:to>
      <xdr:col>24</xdr:col>
      <xdr:colOff>114300</xdr:colOff>
      <xdr:row>57</xdr:row>
      <xdr:rowOff>110086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31363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3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35120</xdr:rowOff>
    </xdr:from>
    <xdr:to>
      <xdr:col>20</xdr:col>
      <xdr:colOff>38100</xdr:colOff>
      <xdr:row>57</xdr:row>
      <xdr:rowOff>136720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153247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8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27313</xdr:rowOff>
    </xdr:from>
    <xdr:to>
      <xdr:col>15</xdr:col>
      <xdr:colOff>101600</xdr:colOff>
      <xdr:row>57</xdr:row>
      <xdr:rowOff>128913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145440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7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53968</xdr:rowOff>
    </xdr:from>
    <xdr:to>
      <xdr:col>10</xdr:col>
      <xdr:colOff>165100</xdr:colOff>
      <xdr:row>57</xdr:row>
      <xdr:rowOff>155568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139522</xdr:rowOff>
    </xdr:from>
    <xdr:to>
      <xdr:col>6</xdr:col>
      <xdr:colOff>38100</xdr:colOff>
      <xdr:row>58</xdr:row>
      <xdr:rowOff>69672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86199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8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58204</xdr:rowOff>
    </xdr:from>
    <xdr:to>
      <xdr:col>24</xdr:col>
      <xdr:colOff>63500</xdr:colOff>
      <xdr:row>79</xdr:row>
      <xdr:rowOff>58727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602754"/>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58204</xdr:rowOff>
    </xdr:from>
    <xdr:to>
      <xdr:col>19</xdr:col>
      <xdr:colOff>177800</xdr:colOff>
      <xdr:row>79</xdr:row>
      <xdr:rowOff>58367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275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56897</xdr:rowOff>
    </xdr:from>
    <xdr:to>
      <xdr:col>15</xdr:col>
      <xdr:colOff>50800</xdr:colOff>
      <xdr:row>79</xdr:row>
      <xdr:rowOff>58367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0144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51248</xdr:rowOff>
    </xdr:from>
    <xdr:to>
      <xdr:col>10</xdr:col>
      <xdr:colOff>114300</xdr:colOff>
      <xdr:row>79</xdr:row>
      <xdr:rowOff>56897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95798"/>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7927</xdr:rowOff>
    </xdr:from>
    <xdr:to>
      <xdr:col>24</xdr:col>
      <xdr:colOff>114300</xdr:colOff>
      <xdr:row>79</xdr:row>
      <xdr:rowOff>109527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5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94304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6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7404</xdr:rowOff>
    </xdr:from>
    <xdr:to>
      <xdr:col>20</xdr:col>
      <xdr:colOff>38100</xdr:colOff>
      <xdr:row>79</xdr:row>
      <xdr:rowOff>109004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100131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7567</xdr:rowOff>
    </xdr:from>
    <xdr:to>
      <xdr:col>15</xdr:col>
      <xdr:colOff>101600</xdr:colOff>
      <xdr:row>79</xdr:row>
      <xdr:rowOff>109167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100294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4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6097</xdr:rowOff>
    </xdr:from>
    <xdr:to>
      <xdr:col>10</xdr:col>
      <xdr:colOff>165100</xdr:colOff>
      <xdr:row>79</xdr:row>
      <xdr:rowOff>107697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98824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448</xdr:rowOff>
    </xdr:from>
    <xdr:to>
      <xdr:col>6</xdr:col>
      <xdr:colOff>38100</xdr:colOff>
      <xdr:row>79</xdr:row>
      <xdr:rowOff>102048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93175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68813</xdr:rowOff>
    </xdr:from>
    <xdr:to>
      <xdr:col>24</xdr:col>
      <xdr:colOff>63500</xdr:colOff>
      <xdr:row>93</xdr:row>
      <xdr:rowOff>91269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842213"/>
          <a:ext cx="838200" cy="1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68813</xdr:rowOff>
    </xdr:from>
    <xdr:to>
      <xdr:col>19</xdr:col>
      <xdr:colOff>177800</xdr:colOff>
      <xdr:row>94</xdr:row>
      <xdr:rowOff>108773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42213"/>
          <a:ext cx="889000" cy="3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108773</xdr:rowOff>
    </xdr:from>
    <xdr:to>
      <xdr:col>15</xdr:col>
      <xdr:colOff>50800</xdr:colOff>
      <xdr:row>94</xdr:row>
      <xdr:rowOff>145698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25073"/>
          <a:ext cx="8890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145698</xdr:rowOff>
    </xdr:from>
    <xdr:to>
      <xdr:col>10</xdr:col>
      <xdr:colOff>114300</xdr:colOff>
      <xdr:row>95</xdr:row>
      <xdr:rowOff>13371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261998"/>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40469</xdr:rowOff>
    </xdr:from>
    <xdr:to>
      <xdr:col>24</xdr:col>
      <xdr:colOff>114300</xdr:colOff>
      <xdr:row>93</xdr:row>
      <xdr:rowOff>142069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63346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3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18013</xdr:rowOff>
    </xdr:from>
    <xdr:to>
      <xdr:col>20</xdr:col>
      <xdr:colOff>38100</xdr:colOff>
      <xdr:row>92</xdr:row>
      <xdr:rowOff>119613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7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136140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56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57973</xdr:rowOff>
    </xdr:from>
    <xdr:to>
      <xdr:col>15</xdr:col>
      <xdr:colOff>101600</xdr:colOff>
      <xdr:row>94</xdr:row>
      <xdr:rowOff>159573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7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4650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4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94898</xdr:rowOff>
    </xdr:from>
    <xdr:to>
      <xdr:col>10</xdr:col>
      <xdr:colOff>165100</xdr:colOff>
      <xdr:row>95</xdr:row>
      <xdr:rowOff>25048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41575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134021</xdr:rowOff>
    </xdr:from>
    <xdr:to>
      <xdr:col>6</xdr:col>
      <xdr:colOff>38100</xdr:colOff>
      <xdr:row>95</xdr:row>
      <xdr:rowOff>64171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25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80698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2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22078</xdr:rowOff>
    </xdr:from>
    <xdr:to>
      <xdr:col>55</xdr:col>
      <xdr:colOff>0</xdr:colOff>
      <xdr:row>38</xdr:row>
      <xdr:rowOff>65581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37178"/>
          <a:ext cx="8382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46278</xdr:rowOff>
    </xdr:from>
    <xdr:to>
      <xdr:col>50</xdr:col>
      <xdr:colOff>114300</xdr:colOff>
      <xdr:row>38</xdr:row>
      <xdr:rowOff>65581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8478"/>
          <a:ext cx="889000" cy="3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46278</xdr:rowOff>
    </xdr:from>
    <xdr:to>
      <xdr:col>45</xdr:col>
      <xdr:colOff>177800</xdr:colOff>
      <xdr:row>38</xdr:row>
      <xdr:rowOff>104473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8478"/>
          <a:ext cx="889000" cy="40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104473</xdr:rowOff>
    </xdr:from>
    <xdr:to>
      <xdr:col>41</xdr:col>
      <xdr:colOff>50800</xdr:colOff>
      <xdr:row>38</xdr:row>
      <xdr:rowOff>141065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9573"/>
          <a:ext cx="8890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142729</xdr:rowOff>
    </xdr:from>
    <xdr:to>
      <xdr:col>55</xdr:col>
      <xdr:colOff>50800</xdr:colOff>
      <xdr:row>38</xdr:row>
      <xdr:rowOff>72879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121156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14781</xdr:rowOff>
    </xdr:from>
    <xdr:to>
      <xdr:col>50</xdr:col>
      <xdr:colOff>165100</xdr:colOff>
      <xdr:row>38</xdr:row>
      <xdr:rowOff>116381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107508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166928</xdr:rowOff>
    </xdr:from>
    <xdr:to>
      <xdr:col>46</xdr:col>
      <xdr:colOff>38100</xdr:colOff>
      <xdr:row>36</xdr:row>
      <xdr:rowOff>97078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88205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6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53673</xdr:rowOff>
    </xdr:from>
    <xdr:to>
      <xdr:col>41</xdr:col>
      <xdr:colOff>101600</xdr:colOff>
      <xdr:row>38</xdr:row>
      <xdr:rowOff>155273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146400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90265</xdr:rowOff>
    </xdr:from>
    <xdr:to>
      <xdr:col>36</xdr:col>
      <xdr:colOff>165100</xdr:colOff>
      <xdr:row>39</xdr:row>
      <xdr:rowOff>20415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11542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117422</xdr:rowOff>
    </xdr:from>
    <xdr:to>
      <xdr:col>55</xdr:col>
      <xdr:colOff>0</xdr:colOff>
      <xdr:row>57</xdr:row>
      <xdr:rowOff>31148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18622"/>
          <a:ext cx="8382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10136</xdr:rowOff>
    </xdr:from>
    <xdr:to>
      <xdr:col>50</xdr:col>
      <xdr:colOff>114300</xdr:colOff>
      <xdr:row>57</xdr:row>
      <xdr:rowOff>31148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82786"/>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10136</xdr:rowOff>
    </xdr:from>
    <xdr:to>
      <xdr:col>45</xdr:col>
      <xdr:colOff>177800</xdr:colOff>
      <xdr:row>57</xdr:row>
      <xdr:rowOff>56055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82786"/>
          <a:ext cx="889000" cy="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90780</xdr:rowOff>
    </xdr:from>
    <xdr:to>
      <xdr:col>41</xdr:col>
      <xdr:colOff>50800</xdr:colOff>
      <xdr:row>57</xdr:row>
      <xdr:rowOff>56055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91980"/>
          <a:ext cx="889000" cy="1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66622</xdr:rowOff>
    </xdr:from>
    <xdr:to>
      <xdr:col>55</xdr:col>
      <xdr:colOff>50800</xdr:colOff>
      <xdr:row>56</xdr:row>
      <xdr:rowOff>168222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89499</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1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151798</xdr:rowOff>
    </xdr:from>
    <xdr:to>
      <xdr:col>50</xdr:col>
      <xdr:colOff>165100</xdr:colOff>
      <xdr:row>57</xdr:row>
      <xdr:rowOff>81948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98475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2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130786</xdr:rowOff>
    </xdr:from>
    <xdr:to>
      <xdr:col>46</xdr:col>
      <xdr:colOff>38100</xdr:colOff>
      <xdr:row>57</xdr:row>
      <xdr:rowOff>60936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77463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0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5255</xdr:rowOff>
    </xdr:from>
    <xdr:to>
      <xdr:col>41</xdr:col>
      <xdr:colOff>101600</xdr:colOff>
      <xdr:row>57</xdr:row>
      <xdr:rowOff>106855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7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123382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5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39980</xdr:rowOff>
    </xdr:from>
    <xdr:to>
      <xdr:col>36</xdr:col>
      <xdr:colOff>165100</xdr:colOff>
      <xdr:row>56</xdr:row>
      <xdr:rowOff>141580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158107</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1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102933</xdr:rowOff>
    </xdr:from>
    <xdr:to>
      <xdr:col>55</xdr:col>
      <xdr:colOff>0</xdr:colOff>
      <xdr:row>75</xdr:row>
      <xdr:rowOff>168275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961683"/>
          <a:ext cx="8382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102933</xdr:rowOff>
    </xdr:from>
    <xdr:to>
      <xdr:col>50</xdr:col>
      <xdr:colOff>114300</xdr:colOff>
      <xdr:row>76</xdr:row>
      <xdr:rowOff>66230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961683"/>
          <a:ext cx="889000" cy="1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24485</xdr:rowOff>
    </xdr:from>
    <xdr:to>
      <xdr:col>45</xdr:col>
      <xdr:colOff>177800</xdr:colOff>
      <xdr:row>76</xdr:row>
      <xdr:rowOff>66230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54685"/>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24485</xdr:rowOff>
    </xdr:from>
    <xdr:to>
      <xdr:col>41</xdr:col>
      <xdr:colOff>50800</xdr:colOff>
      <xdr:row>77</xdr:row>
      <xdr:rowOff>72174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054685"/>
          <a:ext cx="889000" cy="2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117475</xdr:rowOff>
    </xdr:from>
    <xdr:to>
      <xdr:col>55</xdr:col>
      <xdr:colOff>50800</xdr:colOff>
      <xdr:row>76</xdr:row>
      <xdr:rowOff>47625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140352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52133</xdr:rowOff>
    </xdr:from>
    <xdr:to>
      <xdr:col>50</xdr:col>
      <xdr:colOff>165100</xdr:colOff>
      <xdr:row>75</xdr:row>
      <xdr:rowOff>153733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170260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6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15430</xdr:rowOff>
    </xdr:from>
    <xdr:to>
      <xdr:col>46</xdr:col>
      <xdr:colOff>38100</xdr:colOff>
      <xdr:row>76</xdr:row>
      <xdr:rowOff>117030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133558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145135</xdr:rowOff>
    </xdr:from>
    <xdr:to>
      <xdr:col>41</xdr:col>
      <xdr:colOff>101600</xdr:colOff>
      <xdr:row>76</xdr:row>
      <xdr:rowOff>75285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91812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21374</xdr:rowOff>
    </xdr:from>
    <xdr:to>
      <xdr:col>36</xdr:col>
      <xdr:colOff>165100</xdr:colOff>
      <xdr:row>77</xdr:row>
      <xdr:rowOff>122974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139501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15029</xdr:rowOff>
    </xdr:from>
    <xdr:to>
      <xdr:col>55</xdr:col>
      <xdr:colOff>0</xdr:colOff>
      <xdr:row>98</xdr:row>
      <xdr:rowOff>65043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17129"/>
          <a:ext cx="838200" cy="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14793</xdr:rowOff>
    </xdr:from>
    <xdr:to>
      <xdr:col>50</xdr:col>
      <xdr:colOff>114300</xdr:colOff>
      <xdr:row>98</xdr:row>
      <xdr:rowOff>65043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16893"/>
          <a:ext cx="889000" cy="5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14793</xdr:rowOff>
    </xdr:from>
    <xdr:to>
      <xdr:col>45</xdr:col>
      <xdr:colOff>177800</xdr:colOff>
      <xdr:row>98</xdr:row>
      <xdr:rowOff>75797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16893"/>
          <a:ext cx="8890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78161</xdr:rowOff>
    </xdr:from>
    <xdr:to>
      <xdr:col>41</xdr:col>
      <xdr:colOff>50800</xdr:colOff>
      <xdr:row>98</xdr:row>
      <xdr:rowOff>75797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08811"/>
          <a:ext cx="889000" cy="1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135679</xdr:rowOff>
    </xdr:from>
    <xdr:to>
      <xdr:col>55</xdr:col>
      <xdr:colOff>50800</xdr:colOff>
      <xdr:row>98</xdr:row>
      <xdr:rowOff>65829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6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158556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1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14243</xdr:rowOff>
    </xdr:from>
    <xdr:to>
      <xdr:col>50</xdr:col>
      <xdr:colOff>165100</xdr:colOff>
      <xdr:row>98</xdr:row>
      <xdr:rowOff>115843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132370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135443</xdr:rowOff>
    </xdr:from>
    <xdr:to>
      <xdr:col>46</xdr:col>
      <xdr:colOff>38100</xdr:colOff>
      <xdr:row>98</xdr:row>
      <xdr:rowOff>65593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82120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4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24997</xdr:rowOff>
    </xdr:from>
    <xdr:to>
      <xdr:col>41</xdr:col>
      <xdr:colOff>101600</xdr:colOff>
      <xdr:row>98</xdr:row>
      <xdr:rowOff>126597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143124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0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145488</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64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7504</xdr:rowOff>
    </xdr:from>
    <xdr:to>
      <xdr:col>85</xdr:col>
      <xdr:colOff>127000</xdr:colOff>
      <xdr:row>39</xdr:row>
      <xdr:rowOff>32127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694054"/>
          <a:ext cx="8382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166789</xdr:rowOff>
    </xdr:from>
    <xdr:to>
      <xdr:col>81</xdr:col>
      <xdr:colOff>50800</xdr:colOff>
      <xdr:row>39</xdr:row>
      <xdr:rowOff>32127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1889"/>
          <a:ext cx="889000" cy="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166789</xdr:rowOff>
    </xdr:from>
    <xdr:to>
      <xdr:col>76</xdr:col>
      <xdr:colOff>114300</xdr:colOff>
      <xdr:row>39</xdr:row>
      <xdr:rowOff>20191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81889"/>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20191</xdr:rowOff>
    </xdr:from>
    <xdr:to>
      <xdr:col>71</xdr:col>
      <xdr:colOff>177800</xdr:colOff>
      <xdr:row>39</xdr:row>
      <xdr:rowOff>71414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06741"/>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128154</xdr:rowOff>
    </xdr:from>
    <xdr:to>
      <xdr:col>85</xdr:col>
      <xdr:colOff>177800</xdr:colOff>
      <xdr:row>39</xdr:row>
      <xdr:rowOff>58304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53513</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152777</xdr:rowOff>
    </xdr:from>
    <xdr:to>
      <xdr:col>81</xdr:col>
      <xdr:colOff>101600</xdr:colOff>
      <xdr:row>39</xdr:row>
      <xdr:rowOff>82927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74054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115989</xdr:rowOff>
    </xdr:from>
    <xdr:to>
      <xdr:col>76</xdr:col>
      <xdr:colOff>165100</xdr:colOff>
      <xdr:row>39</xdr:row>
      <xdr:rowOff>46139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37266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140841</xdr:rowOff>
    </xdr:from>
    <xdr:to>
      <xdr:col>72</xdr:col>
      <xdr:colOff>38100</xdr:colOff>
      <xdr:row>39</xdr:row>
      <xdr:rowOff>70991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62118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4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20614</xdr:rowOff>
    </xdr:from>
    <xdr:to>
      <xdr:col>67</xdr:col>
      <xdr:colOff>101600</xdr:colOff>
      <xdr:row>39</xdr:row>
      <xdr:rowOff>122214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113341</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9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86243</xdr:rowOff>
    </xdr:from>
    <xdr:to>
      <xdr:col>85</xdr:col>
      <xdr:colOff>127000</xdr:colOff>
      <xdr:row>77</xdr:row>
      <xdr:rowOff>106609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87893"/>
          <a:ext cx="838200" cy="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105142</xdr:rowOff>
    </xdr:from>
    <xdr:to>
      <xdr:col>81</xdr:col>
      <xdr:colOff>50800</xdr:colOff>
      <xdr:row>77</xdr:row>
      <xdr:rowOff>106609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306792"/>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80555</xdr:rowOff>
    </xdr:from>
    <xdr:to>
      <xdr:col>76</xdr:col>
      <xdr:colOff>114300</xdr:colOff>
      <xdr:row>77</xdr:row>
      <xdr:rowOff>105142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28220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80555</xdr:rowOff>
    </xdr:from>
    <xdr:to>
      <xdr:col>71</xdr:col>
      <xdr:colOff>177800</xdr:colOff>
      <xdr:row>77</xdr:row>
      <xdr:rowOff>130507</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282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35443</xdr:rowOff>
    </xdr:from>
    <xdr:to>
      <xdr:col>85</xdr:col>
      <xdr:colOff>177800</xdr:colOff>
      <xdr:row>77</xdr:row>
      <xdr:rowOff>137043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58320</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08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55809</xdr:rowOff>
    </xdr:from>
    <xdr:to>
      <xdr:col>81</xdr:col>
      <xdr:colOff>101600</xdr:colOff>
      <xdr:row>77</xdr:row>
      <xdr:rowOff>157409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2486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303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54342</xdr:rowOff>
    </xdr:from>
    <xdr:to>
      <xdr:col>76</xdr:col>
      <xdr:colOff>165100</xdr:colOff>
      <xdr:row>77</xdr:row>
      <xdr:rowOff>155942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1019</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30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29755</xdr:rowOff>
    </xdr:from>
    <xdr:to>
      <xdr:col>72</xdr:col>
      <xdr:colOff>38100</xdr:colOff>
      <xdr:row>77</xdr:row>
      <xdr:rowOff>131355</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147882</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30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79707</xdr:rowOff>
    </xdr:from>
    <xdr:to>
      <xdr:col>67</xdr:col>
      <xdr:colOff>101600</xdr:colOff>
      <xdr:row>78</xdr:row>
      <xdr:rowOff>9857</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26384</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166187</xdr:rowOff>
    </xdr:from>
    <xdr:to>
      <xdr:col>85</xdr:col>
      <xdr:colOff>127000</xdr:colOff>
      <xdr:row>98</xdr:row>
      <xdr:rowOff>12756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96837"/>
          <a:ext cx="83820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12756</xdr:rowOff>
    </xdr:from>
    <xdr:to>
      <xdr:col>81</xdr:col>
      <xdr:colOff>50800</xdr:colOff>
      <xdr:row>98</xdr:row>
      <xdr:rowOff>44594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14856"/>
          <a:ext cx="889000" cy="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44594</xdr:rowOff>
    </xdr:from>
    <xdr:to>
      <xdr:col>76</xdr:col>
      <xdr:colOff>114300</xdr:colOff>
      <xdr:row>98</xdr:row>
      <xdr:rowOff>82823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46694"/>
          <a:ext cx="889000" cy="3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82823</xdr:rowOff>
    </xdr:from>
    <xdr:to>
      <xdr:col>71</xdr:col>
      <xdr:colOff>177800</xdr:colOff>
      <xdr:row>98</xdr:row>
      <xdr:rowOff>138542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84923"/>
          <a:ext cx="889000" cy="5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115387</xdr:rowOff>
    </xdr:from>
    <xdr:to>
      <xdr:col>85</xdr:col>
      <xdr:colOff>177800</xdr:colOff>
      <xdr:row>98</xdr:row>
      <xdr:rowOff>45537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138264</xdr:rowOff>
    </xdr:from>
    <xdr:ext cx="599010"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9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133406</xdr:rowOff>
    </xdr:from>
    <xdr:to>
      <xdr:col>81</xdr:col>
      <xdr:colOff>101600</xdr:colOff>
      <xdr:row>98</xdr:row>
      <xdr:rowOff>63556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80083</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181795" y="165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165244</xdr:rowOff>
    </xdr:from>
    <xdr:to>
      <xdr:col>76</xdr:col>
      <xdr:colOff>165100</xdr:colOff>
      <xdr:row>98</xdr:row>
      <xdr:rowOff>95394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111921</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5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32023</xdr:rowOff>
    </xdr:from>
    <xdr:to>
      <xdr:col>72</xdr:col>
      <xdr:colOff>38100</xdr:colOff>
      <xdr:row>98</xdr:row>
      <xdr:rowOff>133623</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150150</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87742</xdr:rowOff>
    </xdr:from>
    <xdr:to>
      <xdr:col>67</xdr:col>
      <xdr:colOff>101600</xdr:colOff>
      <xdr:row>99</xdr:row>
      <xdr:rowOff>17892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34419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48946</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35496"/>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48946</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735496"/>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98650</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2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169596</xdr:rowOff>
    </xdr:from>
    <xdr:to>
      <xdr:col>107</xdr:col>
      <xdr:colOff>101600</xdr:colOff>
      <xdr:row>39</xdr:row>
      <xdr:rowOff>99746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90873</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47850</xdr:rowOff>
    </xdr:from>
    <xdr:to>
      <xdr:col>98</xdr:col>
      <xdr:colOff>38100</xdr:colOff>
      <xdr:row>39</xdr:row>
      <xdr:rowOff>149450</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140577</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110988</xdr:rowOff>
    </xdr:from>
    <xdr:to>
      <xdr:col>116</xdr:col>
      <xdr:colOff>63500</xdr:colOff>
      <xdr:row>58</xdr:row>
      <xdr:rowOff>112771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55088"/>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111948</xdr:rowOff>
    </xdr:from>
    <xdr:to>
      <xdr:col>111</xdr:col>
      <xdr:colOff>177800</xdr:colOff>
      <xdr:row>58</xdr:row>
      <xdr:rowOff>112771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5604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111948</xdr:rowOff>
    </xdr:from>
    <xdr:to>
      <xdr:col>107</xdr:col>
      <xdr:colOff>50800</xdr:colOff>
      <xdr:row>58</xdr:row>
      <xdr:rowOff>113777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5604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80652</xdr:rowOff>
    </xdr:from>
    <xdr:to>
      <xdr:col>102</xdr:col>
      <xdr:colOff>114300</xdr:colOff>
      <xdr:row>58</xdr:row>
      <xdr:rowOff>113777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24752"/>
          <a:ext cx="8890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60188</xdr:rowOff>
    </xdr:from>
    <xdr:to>
      <xdr:col>116</xdr:col>
      <xdr:colOff>114300</xdr:colOff>
      <xdr:row>58</xdr:row>
      <xdr:rowOff>161788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0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146565</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1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61971</xdr:rowOff>
    </xdr:from>
    <xdr:to>
      <xdr:col>112</xdr:col>
      <xdr:colOff>38100</xdr:colOff>
      <xdr:row>58</xdr:row>
      <xdr:rowOff>163571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154698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61148</xdr:rowOff>
    </xdr:from>
    <xdr:to>
      <xdr:col>107</xdr:col>
      <xdr:colOff>101600</xdr:colOff>
      <xdr:row>58</xdr:row>
      <xdr:rowOff>162748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153875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62977</xdr:rowOff>
    </xdr:from>
    <xdr:to>
      <xdr:col>102</xdr:col>
      <xdr:colOff>165100</xdr:colOff>
      <xdr:row>58</xdr:row>
      <xdr:rowOff>164577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155704</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29852</xdr:rowOff>
    </xdr:from>
    <xdr:to>
      <xdr:col>98</xdr:col>
      <xdr:colOff>38100</xdr:colOff>
      <xdr:row>58</xdr:row>
      <xdr:rowOff>131452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122579</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18248</xdr:rowOff>
    </xdr:from>
    <xdr:to>
      <xdr:col>116</xdr:col>
      <xdr:colOff>63500</xdr:colOff>
      <xdr:row>74</xdr:row>
      <xdr:rowOff>91661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705548"/>
          <a:ext cx="838200" cy="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62923</xdr:rowOff>
    </xdr:from>
    <xdr:to>
      <xdr:col>111</xdr:col>
      <xdr:colOff>177800</xdr:colOff>
      <xdr:row>74</xdr:row>
      <xdr:rowOff>91661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750223"/>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170104</xdr:rowOff>
    </xdr:from>
    <xdr:to>
      <xdr:col>107</xdr:col>
      <xdr:colOff>50800</xdr:colOff>
      <xdr:row>74</xdr:row>
      <xdr:rowOff>62923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685954"/>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170104</xdr:rowOff>
    </xdr:from>
    <xdr:to>
      <xdr:col>102</xdr:col>
      <xdr:colOff>114300</xdr:colOff>
      <xdr:row>74</xdr:row>
      <xdr:rowOff>40030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685954"/>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138898</xdr:rowOff>
    </xdr:from>
    <xdr:to>
      <xdr:col>116</xdr:col>
      <xdr:colOff>114300</xdr:colOff>
      <xdr:row>74</xdr:row>
      <xdr:rowOff>69048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6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161775</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5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40861</xdr:rowOff>
    </xdr:from>
    <xdr:to>
      <xdr:col>112</xdr:col>
      <xdr:colOff>38100</xdr:colOff>
      <xdr:row>74</xdr:row>
      <xdr:rowOff>142461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158988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12123</xdr:rowOff>
    </xdr:from>
    <xdr:to>
      <xdr:col>107</xdr:col>
      <xdr:colOff>101600</xdr:colOff>
      <xdr:row>74</xdr:row>
      <xdr:rowOff>113723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6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130250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4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119304</xdr:rowOff>
    </xdr:from>
    <xdr:to>
      <xdr:col>102</xdr:col>
      <xdr:colOff>165100</xdr:colOff>
      <xdr:row>74</xdr:row>
      <xdr:rowOff>49454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6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65981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4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160680</xdr:rowOff>
    </xdr:from>
    <xdr:to>
      <xdr:col>98</xdr:col>
      <xdr:colOff>38100</xdr:colOff>
      <xdr:row>74</xdr:row>
      <xdr:rowOff>90830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6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107357</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物件費及び扶助費が大きく上回る水準で推移している。人件費については、職員定員適正化計画に基づく職員数の適正化を進め、年々減少し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物件費ではふるさと納税の寄附増による返礼品などに係る経費の増加や教育施設や消防分団車庫など再編により利用しなくなった施設の解体費用の増加により、４年度は増額となった。扶助費については、子育て支援や高齢者支援に要する経費が高くなっていることが主な要因である。　</a:t>
          </a:r>
        </a:p>
        <a:p>
          <a:r>
            <a:rPr kumimoji="1" lang="ja-JP" altLang="en-US" sz="1300">
              <a:latin typeface="ＭＳ Ｐゴシック" panose="020B0600070205080204" pitchFamily="50" charset="-128"/>
              <a:ea typeface="ＭＳ Ｐゴシック" panose="020B0600070205080204" pitchFamily="50" charset="-128"/>
            </a:rPr>
            <a:t>　補助費については、新型コロナウイルス感染症対策に伴う商品券補助やエネルギー関連経費高騰に係る事業者支援の実施により増額した。</a:t>
          </a:r>
        </a:p>
        <a:p>
          <a:r>
            <a:rPr kumimoji="1" lang="ja-JP" altLang="en-US" sz="1300">
              <a:latin typeface="ＭＳ Ｐゴシック" panose="020B0600070205080204" pitchFamily="50" charset="-128"/>
              <a:ea typeface="ＭＳ Ｐゴシック" panose="020B0600070205080204" pitchFamily="50" charset="-128"/>
            </a:rPr>
            <a:t>　前年度と比較すると普通建設事業費が増額しているが、新クリーンセンター建設整備に係る負担金や加世田運動公園体育施設整事業に伴うものが大きい。</a:t>
          </a: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施設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32,279
32,045
283.59
33,059,157
31,932,370
1,087,426
12,875,979
28,731,957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76073</xdr:rowOff>
    </xdr:from>
    <xdr:to>
      <xdr:col>24</xdr:col>
      <xdr:colOff>63500</xdr:colOff>
      <xdr:row>36</xdr:row>
      <xdr:rowOff>86741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8273"/>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76073</xdr:rowOff>
    </xdr:from>
    <xdr:to>
      <xdr:col>19</xdr:col>
      <xdr:colOff>177800</xdr:colOff>
      <xdr:row>36</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273"/>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94552</xdr:rowOff>
    </xdr:from>
    <xdr:to>
      <xdr:col>15</xdr:col>
      <xdr:colOff>50800</xdr:colOff>
      <xdr:row>36</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675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44450</xdr:rowOff>
    </xdr:from>
    <xdr:to>
      <xdr:col>10</xdr:col>
      <xdr:colOff>114300</xdr:colOff>
      <xdr:row>36</xdr:row>
      <xdr:rowOff>94552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6650"/>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35941</xdr:rowOff>
    </xdr:from>
    <xdr:to>
      <xdr:col>24</xdr:col>
      <xdr:colOff>114300</xdr:colOff>
      <xdr:row>36</xdr:row>
      <xdr:rowOff>137541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25273</xdr:rowOff>
    </xdr:from>
    <xdr:to>
      <xdr:col>20</xdr:col>
      <xdr:colOff>38100</xdr:colOff>
      <xdr:row>36</xdr:row>
      <xdr:rowOff>126873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118000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57658</xdr:rowOff>
    </xdr:from>
    <xdr:to>
      <xdr:col>15</xdr:col>
      <xdr:colOff>101600</xdr:colOff>
      <xdr:row>36</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43752</xdr:rowOff>
    </xdr:from>
    <xdr:to>
      <xdr:col>10</xdr:col>
      <xdr:colOff>165100</xdr:colOff>
      <xdr:row>36</xdr:row>
      <xdr:rowOff>145352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165100</xdr:rowOff>
    </xdr:from>
    <xdr:to>
      <xdr:col>6</xdr:col>
      <xdr:colOff>38100</xdr:colOff>
      <xdr:row>36</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86377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113220</xdr:rowOff>
    </xdr:from>
    <xdr:to>
      <xdr:col>24</xdr:col>
      <xdr:colOff>63500</xdr:colOff>
      <xdr:row>57</xdr:row>
      <xdr:rowOff>150133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5870"/>
          <a:ext cx="838200" cy="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42788</xdr:rowOff>
    </xdr:from>
    <xdr:to>
      <xdr:col>19</xdr:col>
      <xdr:colOff>177800</xdr:colOff>
      <xdr:row>57</xdr:row>
      <xdr:rowOff>150133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15438"/>
          <a:ext cx="8890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42788</xdr:rowOff>
    </xdr:from>
    <xdr:to>
      <xdr:col>15</xdr:col>
      <xdr:colOff>50800</xdr:colOff>
      <xdr:row>58</xdr:row>
      <xdr:rowOff>23943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15438"/>
          <a:ext cx="889000" cy="15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23943</xdr:rowOff>
    </xdr:from>
    <xdr:to>
      <xdr:col>10</xdr:col>
      <xdr:colOff>114300</xdr:colOff>
      <xdr:row>58</xdr:row>
      <xdr:rowOff>71953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8043"/>
          <a:ext cx="889000" cy="4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62420</xdr:rowOff>
    </xdr:from>
    <xdr:to>
      <xdr:col>24</xdr:col>
      <xdr:colOff>114300</xdr:colOff>
      <xdr:row>57</xdr:row>
      <xdr:rowOff>164020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85297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99333</xdr:rowOff>
    </xdr:from>
    <xdr:to>
      <xdr:col>20</xdr:col>
      <xdr:colOff>38100</xdr:colOff>
      <xdr:row>58</xdr:row>
      <xdr:rowOff>29483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4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163438</xdr:rowOff>
    </xdr:from>
    <xdr:to>
      <xdr:col>15</xdr:col>
      <xdr:colOff>101600</xdr:colOff>
      <xdr:row>57</xdr:row>
      <xdr:rowOff>93588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3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144593</xdr:rowOff>
    </xdr:from>
    <xdr:to>
      <xdr:col>10</xdr:col>
      <xdr:colOff>165100</xdr:colOff>
      <xdr:row>58</xdr:row>
      <xdr:rowOff>74743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91270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21153</xdr:rowOff>
    </xdr:from>
    <xdr:to>
      <xdr:col>6</xdr:col>
      <xdr:colOff>38100</xdr:colOff>
      <xdr:row>58</xdr:row>
      <xdr:rowOff>122753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139280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74233</xdr:rowOff>
    </xdr:from>
    <xdr:to>
      <xdr:col>24</xdr:col>
      <xdr:colOff>63500</xdr:colOff>
      <xdr:row>74</xdr:row>
      <xdr:rowOff>78243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1533"/>
          <a:ext cx="8382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74233</xdr:rowOff>
    </xdr:from>
    <xdr:to>
      <xdr:col>19</xdr:col>
      <xdr:colOff>177800</xdr:colOff>
      <xdr:row>75</xdr:row>
      <xdr:rowOff>47003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1533"/>
          <a:ext cx="889000" cy="1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47003</xdr:rowOff>
    </xdr:from>
    <xdr:to>
      <xdr:col>15</xdr:col>
      <xdr:colOff>50800</xdr:colOff>
      <xdr:row>75</xdr:row>
      <xdr:rowOff>77329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5753"/>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77329</xdr:rowOff>
    </xdr:from>
    <xdr:to>
      <xdr:col>10</xdr:col>
      <xdr:colOff>114300</xdr:colOff>
      <xdr:row>75</xdr:row>
      <xdr:rowOff>90254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6079"/>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27443</xdr:rowOff>
    </xdr:from>
    <xdr:to>
      <xdr:col>24</xdr:col>
      <xdr:colOff>114300</xdr:colOff>
      <xdr:row>74</xdr:row>
      <xdr:rowOff>129043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23433</xdr:rowOff>
    </xdr:from>
    <xdr:to>
      <xdr:col>20</xdr:col>
      <xdr:colOff>38100</xdr:colOff>
      <xdr:row>74</xdr:row>
      <xdr:rowOff>125033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141560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167653</xdr:rowOff>
    </xdr:from>
    <xdr:to>
      <xdr:col>15</xdr:col>
      <xdr:colOff>101600</xdr:colOff>
      <xdr:row>75</xdr:row>
      <xdr:rowOff>97803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114330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26529</xdr:rowOff>
    </xdr:from>
    <xdr:to>
      <xdr:col>10</xdr:col>
      <xdr:colOff>165100</xdr:colOff>
      <xdr:row>75</xdr:row>
      <xdr:rowOff>128129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144656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39454</xdr:rowOff>
    </xdr:from>
    <xdr:to>
      <xdr:col>6</xdr:col>
      <xdr:colOff>38100</xdr:colOff>
      <xdr:row>75</xdr:row>
      <xdr:rowOff>141054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157581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83807</xdr:rowOff>
    </xdr:from>
    <xdr:to>
      <xdr:col>24</xdr:col>
      <xdr:colOff>63500</xdr:colOff>
      <xdr:row>98</xdr:row>
      <xdr:rowOff>107651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85907"/>
          <a:ext cx="8382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99975</xdr:rowOff>
    </xdr:from>
    <xdr:to>
      <xdr:col>19</xdr:col>
      <xdr:colOff>177800</xdr:colOff>
      <xdr:row>98</xdr:row>
      <xdr:rowOff>107651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2075"/>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99975</xdr:rowOff>
    </xdr:from>
    <xdr:to>
      <xdr:col>15</xdr:col>
      <xdr:colOff>50800</xdr:colOff>
      <xdr:row>98</xdr:row>
      <xdr:rowOff>114773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2075"/>
          <a:ext cx="8890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114773</xdr:rowOff>
    </xdr:from>
    <xdr:to>
      <xdr:col>10</xdr:col>
      <xdr:colOff>114300</xdr:colOff>
      <xdr:row>98</xdr:row>
      <xdr:rowOff>131628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6873"/>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33007</xdr:rowOff>
    </xdr:from>
    <xdr:to>
      <xdr:col>24</xdr:col>
      <xdr:colOff>114300</xdr:colOff>
      <xdr:row>98</xdr:row>
      <xdr:rowOff>134607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56851</xdr:rowOff>
    </xdr:from>
    <xdr:to>
      <xdr:col>20</xdr:col>
      <xdr:colOff>38100</xdr:colOff>
      <xdr:row>98</xdr:row>
      <xdr:rowOff>158451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149578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49175</xdr:rowOff>
    </xdr:from>
    <xdr:to>
      <xdr:col>15</xdr:col>
      <xdr:colOff>101600</xdr:colOff>
      <xdr:row>98</xdr:row>
      <xdr:rowOff>150775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141902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63973</xdr:rowOff>
    </xdr:from>
    <xdr:to>
      <xdr:col>10</xdr:col>
      <xdr:colOff>165100</xdr:colOff>
      <xdr:row>98</xdr:row>
      <xdr:rowOff>165573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156700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80828</xdr:rowOff>
    </xdr:from>
    <xdr:to>
      <xdr:col>6</xdr:col>
      <xdr:colOff>38100</xdr:colOff>
      <xdr:row>99</xdr:row>
      <xdr:rowOff>10978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127617</xdr:rowOff>
    </xdr:from>
    <xdr:to>
      <xdr:col>55</xdr:col>
      <xdr:colOff>0</xdr:colOff>
      <xdr:row>38</xdr:row>
      <xdr:rowOff>149497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42717"/>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149497</xdr:rowOff>
    </xdr:from>
    <xdr:to>
      <xdr:col>50</xdr:col>
      <xdr:colOff>114300</xdr:colOff>
      <xdr:row>38</xdr:row>
      <xdr:rowOff>151130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645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151130</xdr:rowOff>
    </xdr:from>
    <xdr:to>
      <xdr:col>45</xdr:col>
      <xdr:colOff>177800</xdr:colOff>
      <xdr:row>38</xdr:row>
      <xdr:rowOff>152763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66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152763</xdr:rowOff>
    </xdr:from>
    <xdr:to>
      <xdr:col>41</xdr:col>
      <xdr:colOff>50800</xdr:colOff>
      <xdr:row>38</xdr:row>
      <xdr:rowOff>167132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67863"/>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76817</xdr:rowOff>
    </xdr:from>
    <xdr:to>
      <xdr:col>55</xdr:col>
      <xdr:colOff>50800</xdr:colOff>
      <xdr:row>39</xdr:row>
      <xdr:rowOff>6967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55244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98697</xdr:rowOff>
    </xdr:from>
    <xdr:to>
      <xdr:col>50</xdr:col>
      <xdr:colOff>165100</xdr:colOff>
      <xdr:row>39</xdr:row>
      <xdr:rowOff>28847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19974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100330</xdr:rowOff>
    </xdr:from>
    <xdr:to>
      <xdr:col>46</xdr:col>
      <xdr:colOff>38100</xdr:colOff>
      <xdr:row>39</xdr:row>
      <xdr:rowOff>30480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21607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101963</xdr:rowOff>
    </xdr:from>
    <xdr:to>
      <xdr:col>41</xdr:col>
      <xdr:colOff>101600</xdr:colOff>
      <xdr:row>39</xdr:row>
      <xdr:rowOff>32113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23240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116332</xdr:rowOff>
    </xdr:from>
    <xdr:to>
      <xdr:col>36</xdr:col>
      <xdr:colOff>165100</xdr:colOff>
      <xdr:row>39</xdr:row>
      <xdr:rowOff>46482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37609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41565</xdr:rowOff>
    </xdr:from>
    <xdr:to>
      <xdr:col>55</xdr:col>
      <xdr:colOff>0</xdr:colOff>
      <xdr:row>57</xdr:row>
      <xdr:rowOff>67049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14215"/>
          <a:ext cx="8382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163071</xdr:rowOff>
    </xdr:from>
    <xdr:to>
      <xdr:col>50</xdr:col>
      <xdr:colOff>114300</xdr:colOff>
      <xdr:row>57</xdr:row>
      <xdr:rowOff>67049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64271"/>
          <a:ext cx="889000" cy="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163071</xdr:rowOff>
    </xdr:from>
    <xdr:to>
      <xdr:col>45</xdr:col>
      <xdr:colOff>177800</xdr:colOff>
      <xdr:row>57</xdr:row>
      <xdr:rowOff>51929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64271"/>
          <a:ext cx="889000" cy="6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47062</xdr:rowOff>
    </xdr:from>
    <xdr:to>
      <xdr:col>41</xdr:col>
      <xdr:colOff>50800</xdr:colOff>
      <xdr:row>57</xdr:row>
      <xdr:rowOff>51929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19712"/>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162215</xdr:rowOff>
    </xdr:from>
    <xdr:to>
      <xdr:col>55</xdr:col>
      <xdr:colOff>50800</xdr:colOff>
      <xdr:row>57</xdr:row>
      <xdr:rowOff>92365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140642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16249</xdr:rowOff>
    </xdr:from>
    <xdr:to>
      <xdr:col>50</xdr:col>
      <xdr:colOff>165100</xdr:colOff>
      <xdr:row>57</xdr:row>
      <xdr:rowOff>117849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108976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112271</xdr:rowOff>
    </xdr:from>
    <xdr:to>
      <xdr:col>46</xdr:col>
      <xdr:colOff>38100</xdr:colOff>
      <xdr:row>57</xdr:row>
      <xdr:rowOff>42421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58948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1129</xdr:rowOff>
    </xdr:from>
    <xdr:to>
      <xdr:col>41</xdr:col>
      <xdr:colOff>101600</xdr:colOff>
      <xdr:row>57</xdr:row>
      <xdr:rowOff>102729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119256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5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167712</xdr:rowOff>
    </xdr:from>
    <xdr:to>
      <xdr:col>36</xdr:col>
      <xdr:colOff>165100</xdr:colOff>
      <xdr:row>57</xdr:row>
      <xdr:rowOff>97862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114389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81009</xdr:rowOff>
    </xdr:from>
    <xdr:to>
      <xdr:col>55</xdr:col>
      <xdr:colOff>0</xdr:colOff>
      <xdr:row>78</xdr:row>
      <xdr:rowOff>85668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54109"/>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44562</xdr:rowOff>
    </xdr:from>
    <xdr:to>
      <xdr:col>50</xdr:col>
      <xdr:colOff>114300</xdr:colOff>
      <xdr:row>78</xdr:row>
      <xdr:rowOff>81009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7662"/>
          <a:ext cx="8890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44562</xdr:rowOff>
    </xdr:from>
    <xdr:to>
      <xdr:col>45</xdr:col>
      <xdr:colOff>177800</xdr:colOff>
      <xdr:row>78</xdr:row>
      <xdr:rowOff>58868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7662"/>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58868</xdr:rowOff>
    </xdr:from>
    <xdr:to>
      <xdr:col>41</xdr:col>
      <xdr:colOff>50800</xdr:colOff>
      <xdr:row>78</xdr:row>
      <xdr:rowOff>83432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31968"/>
          <a:ext cx="889000" cy="2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34868</xdr:rowOff>
    </xdr:from>
    <xdr:to>
      <xdr:col>55</xdr:col>
      <xdr:colOff>50800</xdr:colOff>
      <xdr:row>78</xdr:row>
      <xdr:rowOff>136468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121245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30209</xdr:rowOff>
    </xdr:from>
    <xdr:to>
      <xdr:col>50</xdr:col>
      <xdr:colOff>165100</xdr:colOff>
      <xdr:row>78</xdr:row>
      <xdr:rowOff>131809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122936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165212</xdr:rowOff>
    </xdr:from>
    <xdr:to>
      <xdr:col>46</xdr:col>
      <xdr:colOff>38100</xdr:colOff>
      <xdr:row>78</xdr:row>
      <xdr:rowOff>95362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86489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xdr:rowOff>
    </xdr:from>
    <xdr:to>
      <xdr:col>41</xdr:col>
      <xdr:colOff>101600</xdr:colOff>
      <xdr:row>78</xdr:row>
      <xdr:rowOff>109668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100795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32632</xdr:rowOff>
    </xdr:from>
    <xdr:to>
      <xdr:col>36</xdr:col>
      <xdr:colOff>165100</xdr:colOff>
      <xdr:row>78</xdr:row>
      <xdr:rowOff>134232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125359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72053</xdr:rowOff>
    </xdr:from>
    <xdr:to>
      <xdr:col>55</xdr:col>
      <xdr:colOff>0</xdr:colOff>
      <xdr:row>96</xdr:row>
      <xdr:rowOff>126118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31253"/>
          <a:ext cx="8382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3054</xdr:rowOff>
    </xdr:from>
    <xdr:to>
      <xdr:col>50</xdr:col>
      <xdr:colOff>114300</xdr:colOff>
      <xdr:row>96</xdr:row>
      <xdr:rowOff>72053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62254"/>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3054</xdr:rowOff>
    </xdr:from>
    <xdr:to>
      <xdr:col>45</xdr:col>
      <xdr:colOff>177800</xdr:colOff>
      <xdr:row>96</xdr:row>
      <xdr:rowOff>88694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62254"/>
          <a:ext cx="889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44965</xdr:rowOff>
    </xdr:from>
    <xdr:to>
      <xdr:col>41</xdr:col>
      <xdr:colOff>50800</xdr:colOff>
      <xdr:row>96</xdr:row>
      <xdr:rowOff>88694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04165"/>
          <a:ext cx="8890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75318</xdr:rowOff>
    </xdr:from>
    <xdr:to>
      <xdr:col>55</xdr:col>
      <xdr:colOff>50800</xdr:colOff>
      <xdr:row>97</xdr:row>
      <xdr:rowOff>5468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53745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21253</xdr:rowOff>
    </xdr:from>
    <xdr:to>
      <xdr:col>50</xdr:col>
      <xdr:colOff>165100</xdr:colOff>
      <xdr:row>96</xdr:row>
      <xdr:rowOff>122853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113980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7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123704</xdr:rowOff>
    </xdr:from>
    <xdr:to>
      <xdr:col>46</xdr:col>
      <xdr:colOff>38100</xdr:colOff>
      <xdr:row>96</xdr:row>
      <xdr:rowOff>53854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70381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37894</xdr:rowOff>
    </xdr:from>
    <xdr:to>
      <xdr:col>41</xdr:col>
      <xdr:colOff>101600</xdr:colOff>
      <xdr:row>96</xdr:row>
      <xdr:rowOff>139494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156021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7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165615</xdr:rowOff>
    </xdr:from>
    <xdr:to>
      <xdr:col>36</xdr:col>
      <xdr:colOff>165100</xdr:colOff>
      <xdr:row>96</xdr:row>
      <xdr:rowOff>95765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112292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89560</xdr:rowOff>
    </xdr:from>
    <xdr:to>
      <xdr:col>85</xdr:col>
      <xdr:colOff>127000</xdr:colOff>
      <xdr:row>35</xdr:row>
      <xdr:rowOff>104477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90310"/>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97047</xdr:rowOff>
    </xdr:from>
    <xdr:to>
      <xdr:col>81</xdr:col>
      <xdr:colOff>50800</xdr:colOff>
      <xdr:row>35</xdr:row>
      <xdr:rowOff>104477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97797"/>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97047</xdr:rowOff>
    </xdr:from>
    <xdr:to>
      <xdr:col>76</xdr:col>
      <xdr:colOff>114300</xdr:colOff>
      <xdr:row>35</xdr:row>
      <xdr:rowOff>123298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97797"/>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123298</xdr:rowOff>
    </xdr:from>
    <xdr:to>
      <xdr:col>71</xdr:col>
      <xdr:colOff>177800</xdr:colOff>
      <xdr:row>35</xdr:row>
      <xdr:rowOff>148482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24048"/>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38760</xdr:rowOff>
    </xdr:from>
    <xdr:to>
      <xdr:col>85</xdr:col>
      <xdr:colOff>177800</xdr:colOff>
      <xdr:row>35</xdr:row>
      <xdr:rowOff>140360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61637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53677</xdr:rowOff>
    </xdr:from>
    <xdr:to>
      <xdr:col>81</xdr:col>
      <xdr:colOff>101600</xdr:colOff>
      <xdr:row>35</xdr:row>
      <xdr:rowOff>155277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46247</xdr:rowOff>
    </xdr:from>
    <xdr:to>
      <xdr:col>76</xdr:col>
      <xdr:colOff>165100</xdr:colOff>
      <xdr:row>35</xdr:row>
      <xdr:rowOff>147847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164374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72498</xdr:rowOff>
    </xdr:from>
    <xdr:to>
      <xdr:col>72</xdr:col>
      <xdr:colOff>38100</xdr:colOff>
      <xdr:row>36</xdr:row>
      <xdr:rowOff>2648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19175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97682</xdr:rowOff>
    </xdr:from>
    <xdr:to>
      <xdr:col>67</xdr:col>
      <xdr:colOff>101600</xdr:colOff>
      <xdr:row>36</xdr:row>
      <xdr:rowOff>27832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44359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58941</xdr:rowOff>
    </xdr:from>
    <xdr:to>
      <xdr:col>85</xdr:col>
      <xdr:colOff>127000</xdr:colOff>
      <xdr:row>54</xdr:row>
      <xdr:rowOff>41656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145791"/>
          <a:ext cx="838200" cy="15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41656</xdr:rowOff>
    </xdr:from>
    <xdr:to>
      <xdr:col>81</xdr:col>
      <xdr:colOff>50800</xdr:colOff>
      <xdr:row>55</xdr:row>
      <xdr:rowOff>118466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99956"/>
          <a:ext cx="889000" cy="2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118466</xdr:rowOff>
    </xdr:from>
    <xdr:to>
      <xdr:col>76</xdr:col>
      <xdr:colOff>114300</xdr:colOff>
      <xdr:row>55</xdr:row>
      <xdr:rowOff>134138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48216"/>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82080</xdr:rowOff>
    </xdr:from>
    <xdr:to>
      <xdr:col>71</xdr:col>
      <xdr:colOff>177800</xdr:colOff>
      <xdr:row>55</xdr:row>
      <xdr:rowOff>134138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11830"/>
          <a:ext cx="889000" cy="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8141</xdr:rowOff>
    </xdr:from>
    <xdr:to>
      <xdr:col>85</xdr:col>
      <xdr:colOff>177800</xdr:colOff>
      <xdr:row>53</xdr:row>
      <xdr:rowOff>109741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09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31018</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4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162306</xdr:rowOff>
    </xdr:from>
    <xdr:to>
      <xdr:col>81</xdr:col>
      <xdr:colOff>101600</xdr:colOff>
      <xdr:row>54</xdr:row>
      <xdr:rowOff>92456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2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108983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0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67666</xdr:rowOff>
    </xdr:from>
    <xdr:to>
      <xdr:col>76</xdr:col>
      <xdr:colOff>165100</xdr:colOff>
      <xdr:row>55</xdr:row>
      <xdr:rowOff>169266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83338</xdr:rowOff>
    </xdr:from>
    <xdr:to>
      <xdr:col>72</xdr:col>
      <xdr:colOff>38100</xdr:colOff>
      <xdr:row>56</xdr:row>
      <xdr:rowOff>13488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30015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31280</xdr:rowOff>
    </xdr:from>
    <xdr:to>
      <xdr:col>67</xdr:col>
      <xdr:colOff>101600</xdr:colOff>
      <xdr:row>55</xdr:row>
      <xdr:rowOff>132880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4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149407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7503</xdr:rowOff>
    </xdr:from>
    <xdr:to>
      <xdr:col>85</xdr:col>
      <xdr:colOff>127000</xdr:colOff>
      <xdr:row>79</xdr:row>
      <xdr:rowOff>32127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2053"/>
          <a:ext cx="8382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166790</xdr:rowOff>
    </xdr:from>
    <xdr:to>
      <xdr:col>81</xdr:col>
      <xdr:colOff>50800</xdr:colOff>
      <xdr:row>79</xdr:row>
      <xdr:rowOff>32127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9890"/>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166790</xdr:rowOff>
    </xdr:from>
    <xdr:to>
      <xdr:col>76</xdr:col>
      <xdr:colOff>114300</xdr:colOff>
      <xdr:row>79</xdr:row>
      <xdr:rowOff>20191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39890"/>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20191</xdr:rowOff>
    </xdr:from>
    <xdr:to>
      <xdr:col>71</xdr:col>
      <xdr:colOff>177800</xdr:colOff>
      <xdr:row>79</xdr:row>
      <xdr:rowOff>71414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64741"/>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128153</xdr:rowOff>
    </xdr:from>
    <xdr:to>
      <xdr:col>85</xdr:col>
      <xdr:colOff>177800</xdr:colOff>
      <xdr:row>79</xdr:row>
      <xdr:rowOff>58303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53496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152777</xdr:rowOff>
    </xdr:from>
    <xdr:to>
      <xdr:col>81</xdr:col>
      <xdr:colOff>101600</xdr:colOff>
      <xdr:row>79</xdr:row>
      <xdr:rowOff>82927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74054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115990</xdr:rowOff>
    </xdr:from>
    <xdr:to>
      <xdr:col>76</xdr:col>
      <xdr:colOff>165100</xdr:colOff>
      <xdr:row>79</xdr:row>
      <xdr:rowOff>46140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37267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140841</xdr:rowOff>
    </xdr:from>
    <xdr:to>
      <xdr:col>72</xdr:col>
      <xdr:colOff>38100</xdr:colOff>
      <xdr:row>79</xdr:row>
      <xdr:rowOff>70991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62118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20614</xdr:rowOff>
    </xdr:from>
    <xdr:to>
      <xdr:col>67</xdr:col>
      <xdr:colOff>101600</xdr:colOff>
      <xdr:row>79</xdr:row>
      <xdr:rowOff>122214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113341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86243</xdr:rowOff>
    </xdr:from>
    <xdr:to>
      <xdr:col>85</xdr:col>
      <xdr:colOff>127000</xdr:colOff>
      <xdr:row>97</xdr:row>
      <xdr:rowOff>106609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16893"/>
          <a:ext cx="838200" cy="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105142</xdr:rowOff>
    </xdr:from>
    <xdr:to>
      <xdr:col>81</xdr:col>
      <xdr:colOff>50800</xdr:colOff>
      <xdr:row>97</xdr:row>
      <xdr:rowOff>106609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35792"/>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80555</xdr:rowOff>
    </xdr:from>
    <xdr:to>
      <xdr:col>76</xdr:col>
      <xdr:colOff>114300</xdr:colOff>
      <xdr:row>97</xdr:row>
      <xdr:rowOff>105142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1120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80555</xdr:rowOff>
    </xdr:from>
    <xdr:to>
      <xdr:col>71</xdr:col>
      <xdr:colOff>177800</xdr:colOff>
      <xdr:row>97</xdr:row>
      <xdr:rowOff>130507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11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35443</xdr:rowOff>
    </xdr:from>
    <xdr:to>
      <xdr:col>85</xdr:col>
      <xdr:colOff>177800</xdr:colOff>
      <xdr:row>97</xdr:row>
      <xdr:rowOff>137043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58320</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1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55809</xdr:rowOff>
    </xdr:from>
    <xdr:to>
      <xdr:col>81</xdr:col>
      <xdr:colOff>101600</xdr:colOff>
      <xdr:row>97</xdr:row>
      <xdr:rowOff>157409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2486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46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54342</xdr:rowOff>
    </xdr:from>
    <xdr:to>
      <xdr:col>76</xdr:col>
      <xdr:colOff>165100</xdr:colOff>
      <xdr:row>97</xdr:row>
      <xdr:rowOff>155942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1019</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46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29755</xdr:rowOff>
    </xdr:from>
    <xdr:to>
      <xdr:col>72</xdr:col>
      <xdr:colOff>38100</xdr:colOff>
      <xdr:row>97</xdr:row>
      <xdr:rowOff>131355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147882</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3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79707</xdr:rowOff>
    </xdr:from>
    <xdr:to>
      <xdr:col>67</xdr:col>
      <xdr:colOff>101600</xdr:colOff>
      <xdr:row>98</xdr:row>
      <xdr:rowOff>9857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26384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類似団体平均に比べて大きく上回っているのは、総務費、民生費、教育費となっている。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総務費については金峰支所等新築に係る庁舎等整備事業、かごしま国体推進事業、エネルギー関連経費高騰対策支援事業など臨時的な事業が増え増額となった。</a:t>
          </a:r>
        </a:p>
        <a:p>
          <a:r>
            <a:rPr kumimoji="1" lang="ja-JP" altLang="en-US" sz="1300">
              <a:latin typeface="ＭＳ Ｐゴシック" panose="020B0600070205080204" pitchFamily="50" charset="-128"/>
              <a:ea typeface="ＭＳ Ｐゴシック" panose="020B0600070205080204" pitchFamily="50" charset="-128"/>
            </a:rPr>
            <a:t>　民生費については子育て世帯臨時特例給付事業の終了により減額となったが、子育て支援、高齢者支援事業により引き続き高い水準となっている。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教育費については、金峰学園開校事業工事の進捗状況により減額したが、中学校体育館改修や運動公園改修事業により大きく増額となった。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latin typeface="ＭＳ ゴシック" pitchFamily="49" charset="-128"/>
              <a:ea typeface="ＭＳ ゴシック" pitchFamily="49" charset="-128"/>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p>
        <a:p>
          <a:r>
            <a:rPr kumimoji="1" lang="ja-JP" altLang="en-US" sz="1400">
              <a:latin typeface="ＭＳ ゴシック" pitchFamily="49" charset="-128"/>
              <a:ea typeface="ＭＳ ゴシック" pitchFamily="49" charset="-128"/>
            </a:rPr>
            <a:t>　ただし、法非適用事業については、人件費、公債費等の基準外繰出を行った結果黒字決算となっている実態等があることから、今後は人員配置の見直し等を行い、経営の健全化に向けた取り組みに努める。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33059157</v>
      </c>
      <c r="BO4" s="407"/>
      <c r="BP4" s="407"/>
      <c r="BQ4" s="407"/>
      <c r="BR4" s="407"/>
      <c r="BS4" s="407"/>
      <c r="BT4" s="407"/>
      <c r="BU4" s="408"/>
      <c r="BV4" s="406">
        <v>31908067</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8.6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31932370</v>
      </c>
      <c r="BO5" s="444"/>
      <c r="BP5" s="444"/>
      <c r="BQ5" s="444"/>
      <c r="BR5" s="444"/>
      <c r="BS5" s="444"/>
      <c r="BT5" s="444"/>
      <c r="BU5" s="445"/>
      <c r="BV5" s="443">
        <v>30691101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91.3</v>
      </c>
      <c r="CU5" s="441"/>
      <c r="CV5" s="441"/>
      <c r="CW5" s="441"/>
      <c r="CX5" s="441"/>
      <c r="CY5" s="441"/>
      <c r="CZ5" s="441"/>
      <c r="DA5" s="442"/>
      <c r="DB5" s="440">
        <v>89</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1126787</v>
      </c>
      <c r="BO6" s="444"/>
      <c r="BP6" s="444"/>
      <c r="BQ6" s="444"/>
      <c r="BR6" s="444"/>
      <c r="BS6" s="444"/>
      <c r="BT6" s="444"/>
      <c r="BU6" s="445"/>
      <c r="BV6" s="443">
        <v>1216966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92.2</v>
      </c>
      <c r="CU6" s="481"/>
      <c r="CV6" s="481"/>
      <c r="CW6" s="481"/>
      <c r="CX6" s="481"/>
      <c r="CY6" s="481"/>
      <c r="CZ6" s="481"/>
      <c r="DA6" s="482"/>
      <c r="DB6" s="480">
        <v>92.3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39361</v>
      </c>
      <c r="BO7" s="444"/>
      <c r="BP7" s="444"/>
      <c r="BQ7" s="444"/>
      <c r="BR7" s="444"/>
      <c r="BS7" s="444"/>
      <c r="BT7" s="444"/>
      <c r="BU7" s="445"/>
      <c r="BV7" s="443">
        <v>79823</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12875979</v>
      </c>
      <c r="CU7" s="444"/>
      <c r="CV7" s="444"/>
      <c r="CW7" s="444"/>
      <c r="CX7" s="444"/>
      <c r="CY7" s="444"/>
      <c r="CZ7" s="444"/>
      <c r="DA7" s="445"/>
      <c r="DB7" s="443">
        <v>13219722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108</v>
      </c>
      <c r="AV8" s="476"/>
      <c r="AW8" s="476"/>
      <c r="AX8" s="476"/>
      <c r="AY8" s="477" t="s">
        <v>112</v>
      </c>
      <c r="AZ8" s="478"/>
      <c r="BA8" s="478"/>
      <c r="BB8" s="478"/>
      <c r="BC8" s="478"/>
      <c r="BD8" s="478"/>
      <c r="BE8" s="478"/>
      <c r="BF8" s="478"/>
      <c r="BG8" s="478"/>
      <c r="BH8" s="478"/>
      <c r="BI8" s="478"/>
      <c r="BJ8" s="478"/>
      <c r="BK8" s="478"/>
      <c r="BL8" s="478"/>
      <c r="BM8" s="479"/>
      <c r="BN8" s="443">
        <v>1087426</v>
      </c>
      <c r="BO8" s="444"/>
      <c r="BP8" s="444"/>
      <c r="BQ8" s="444"/>
      <c r="BR8" s="444"/>
      <c r="BS8" s="444"/>
      <c r="BT8" s="444"/>
      <c r="BU8" s="445"/>
      <c r="BV8" s="443">
        <v>1137143</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32887</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108</v>
      </c>
      <c r="AV9" s="476"/>
      <c r="AW9" s="476"/>
      <c r="AX9" s="476"/>
      <c r="AY9" s="477" t="s">
        <v>118</v>
      </c>
      <c r="AZ9" s="478"/>
      <c r="BA9" s="478"/>
      <c r="BB9" s="478"/>
      <c r="BC9" s="478"/>
      <c r="BD9" s="478"/>
      <c r="BE9" s="478"/>
      <c r="BF9" s="478"/>
      <c r="BG9" s="478"/>
      <c r="BH9" s="478"/>
      <c r="BI9" s="478"/>
      <c r="BJ9" s="478"/>
      <c r="BK9" s="478"/>
      <c r="BL9" s="478"/>
      <c r="BM9" s="479"/>
      <c r="BN9" s="443">
        <v>-49717</v>
      </c>
      <c r="BO9" s="444"/>
      <c r="BP9" s="444"/>
      <c r="BQ9" s="444"/>
      <c r="BR9" s="444"/>
      <c r="BS9" s="444"/>
      <c r="BT9" s="444"/>
      <c r="BU9" s="445"/>
      <c r="BV9" s="443">
        <v>28294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20.100000000000001</v>
      </c>
      <c r="CU9" s="441"/>
      <c r="CV9" s="441"/>
      <c r="CW9" s="441"/>
      <c r="CX9" s="441"/>
      <c r="CY9" s="441"/>
      <c r="CZ9" s="441"/>
      <c r="DA9" s="442"/>
      <c r="DB9" s="440">
        <v>19.399999999999999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35439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112495</v>
      </c>
      <c r="BO10" s="444"/>
      <c r="BP10" s="444"/>
      <c r="BQ10" s="444"/>
      <c r="BR10" s="444"/>
      <c r="BS10" s="444"/>
      <c r="BT10" s="444"/>
      <c r="BU10" s="445"/>
      <c r="BV10" s="443">
        <v>144529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400000</v>
      </c>
      <c r="BO11" s="444"/>
      <c r="BP11" s="444"/>
      <c r="BQ11" s="444"/>
      <c r="BR11" s="444"/>
      <c r="BS11" s="444"/>
      <c r="BT11" s="444"/>
      <c r="BU11" s="445"/>
      <c r="BV11" s="443">
        <v>371991</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32279</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122441</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32045</v>
      </c>
      <c r="S13" s="528"/>
      <c r="T13" s="528"/>
      <c r="U13" s="528"/>
      <c r="V13" s="529"/>
      <c r="W13" s="459" t="s">
        <v>142</v>
      </c>
      <c r="X13" s="460"/>
      <c r="Y13" s="460"/>
      <c r="Z13" s="460"/>
      <c r="AA13" s="460"/>
      <c r="AB13" s="450"/>
      <c r="AC13" s="494">
        <v>1488</v>
      </c>
      <c r="AD13" s="495"/>
      <c r="AE13" s="495"/>
      <c r="AF13" s="495"/>
      <c r="AG13" s="537"/>
      <c r="AH13" s="494">
        <v>1707</v>
      </c>
      <c r="AI13" s="495"/>
      <c r="AJ13" s="495"/>
      <c r="AK13" s="495"/>
      <c r="AL13" s="496"/>
      <c r="AM13" s="472" t="s">
        <v>143</v>
      </c>
      <c r="AN13" s="473"/>
      <c r="AO13" s="473"/>
      <c r="AP13" s="473"/>
      <c r="AQ13" s="473"/>
      <c r="AR13" s="473"/>
      <c r="AS13" s="473"/>
      <c r="AT13" s="474"/>
      <c r="AU13" s="475" t="s">
        <v>137</v>
      </c>
      <c r="AV13" s="476"/>
      <c r="AW13" s="476"/>
      <c r="AX13" s="476"/>
      <c r="AY13" s="477" t="s">
        <v>144</v>
      </c>
      <c r="AZ13" s="478"/>
      <c r="BA13" s="478"/>
      <c r="BB13" s="478"/>
      <c r="BC13" s="478"/>
      <c r="BD13" s="478"/>
      <c r="BE13" s="478"/>
      <c r="BF13" s="478"/>
      <c r="BG13" s="478"/>
      <c r="BH13" s="478"/>
      <c r="BI13" s="478"/>
      <c r="BJ13" s="478"/>
      <c r="BK13" s="478"/>
      <c r="BL13" s="478"/>
      <c r="BM13" s="479"/>
      <c r="BN13" s="443">
        <v>340337</v>
      </c>
      <c r="BO13" s="444"/>
      <c r="BP13" s="444"/>
      <c r="BQ13" s="444"/>
      <c r="BR13" s="444"/>
      <c r="BS13" s="444"/>
      <c r="BT13" s="444"/>
      <c r="BU13" s="445"/>
      <c r="BV13" s="443">
        <v>544814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7.3</v>
      </c>
      <c r="CU13" s="441"/>
      <c r="CV13" s="441"/>
      <c r="CW13" s="441"/>
      <c r="CX13" s="441"/>
      <c r="CY13" s="441"/>
      <c r="CZ13" s="441"/>
      <c r="DA13" s="442"/>
      <c r="DB13" s="440">
        <v>7.3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32909</v>
      </c>
      <c r="S14" s="528"/>
      <c r="T14" s="528"/>
      <c r="U14" s="528"/>
      <c r="V14" s="529"/>
      <c r="W14" s="433"/>
      <c r="X14" s="434"/>
      <c r="Y14" s="434"/>
      <c r="Z14" s="434"/>
      <c r="AA14" s="434"/>
      <c r="AB14" s="423"/>
      <c r="AC14" s="530">
        <v>10.5</v>
      </c>
      <c r="AD14" s="531"/>
      <c r="AE14" s="531"/>
      <c r="AF14" s="531"/>
      <c r="AG14" s="532"/>
      <c r="AH14" s="530">
        <v>11.4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141</v>
      </c>
      <c r="N15" s="535"/>
      <c r="O15" s="535"/>
      <c r="P15" s="535"/>
      <c r="Q15" s="536"/>
      <c r="R15" s="527">
        <v>32670</v>
      </c>
      <c r="S15" s="528"/>
      <c r="T15" s="528"/>
      <c r="U15" s="528"/>
      <c r="V15" s="529"/>
      <c r="W15" s="459" t="s">
        <v>148</v>
      </c>
      <c r="X15" s="460"/>
      <c r="Y15" s="460"/>
      <c r="Z15" s="460"/>
      <c r="AA15" s="460"/>
      <c r="AB15" s="450"/>
      <c r="AC15" s="494">
        <v>2988</v>
      </c>
      <c r="AD15" s="495"/>
      <c r="AE15" s="495"/>
      <c r="AF15" s="495"/>
      <c r="AG15" s="537"/>
      <c r="AH15" s="494">
        <v>3105</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3456155</v>
      </c>
      <c r="BO15" s="407"/>
      <c r="BP15" s="407"/>
      <c r="BQ15" s="407"/>
      <c r="BR15" s="407"/>
      <c r="BS15" s="407"/>
      <c r="BT15" s="407"/>
      <c r="BU15" s="408"/>
      <c r="BV15" s="406">
        <v>3349504</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21</v>
      </c>
      <c r="AD16" s="531"/>
      <c r="AE16" s="531"/>
      <c r="AF16" s="531"/>
      <c r="AG16" s="532"/>
      <c r="AH16" s="530">
        <v>20.7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11971941</v>
      </c>
      <c r="BO16" s="444"/>
      <c r="BP16" s="444"/>
      <c r="BQ16" s="444"/>
      <c r="BR16" s="444"/>
      <c r="BS16" s="444"/>
      <c r="BT16" s="444"/>
      <c r="BU16" s="445"/>
      <c r="BV16" s="443">
        <v>11977823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152</v>
      </c>
      <c r="S17" s="550"/>
      <c r="T17" s="550"/>
      <c r="U17" s="550"/>
      <c r="V17" s="551"/>
      <c r="W17" s="459" t="s">
        <v>155</v>
      </c>
      <c r="X17" s="460"/>
      <c r="Y17" s="460"/>
      <c r="Z17" s="460"/>
      <c r="AA17" s="460"/>
      <c r="AB17" s="450"/>
      <c r="AC17" s="494">
        <v>9732</v>
      </c>
      <c r="AD17" s="495"/>
      <c r="AE17" s="495"/>
      <c r="AF17" s="495"/>
      <c r="AG17" s="537"/>
      <c r="AH17" s="494">
        <v>10174</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4305042</v>
      </c>
      <c r="BO17" s="444"/>
      <c r="BP17" s="444"/>
      <c r="BQ17" s="444"/>
      <c r="BR17" s="444"/>
      <c r="BS17" s="444"/>
      <c r="BT17" s="444"/>
      <c r="BU17" s="445"/>
      <c r="BV17" s="443">
        <v>4162446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283.58999999999997</v>
      </c>
      <c r="M18" s="567"/>
      <c r="N18" s="567"/>
      <c r="O18" s="567"/>
      <c r="P18" s="567"/>
      <c r="Q18" s="567"/>
      <c r="R18" s="568"/>
      <c r="S18" s="568"/>
      <c r="T18" s="568"/>
      <c r="U18" s="568"/>
      <c r="V18" s="569"/>
      <c r="W18" s="461"/>
      <c r="X18" s="462"/>
      <c r="Y18" s="462"/>
      <c r="Z18" s="462"/>
      <c r="AA18" s="462"/>
      <c r="AB18" s="453"/>
      <c r="AC18" s="570">
        <v>68.5</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11913420</v>
      </c>
      <c r="BO18" s="444"/>
      <c r="BP18" s="444"/>
      <c r="BQ18" s="444"/>
      <c r="BR18" s="444"/>
      <c r="BS18" s="444"/>
      <c r="BT18" s="444"/>
      <c r="BU18" s="445"/>
      <c r="BV18" s="443">
        <v>12024321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116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16794352</v>
      </c>
      <c r="BO19" s="444"/>
      <c r="BP19" s="444"/>
      <c r="BQ19" s="444"/>
      <c r="BR19" s="444"/>
      <c r="BS19" s="444"/>
      <c r="BT19" s="444"/>
      <c r="BU19" s="445"/>
      <c r="BV19" s="443">
        <v>16698342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14444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28731957</v>
      </c>
      <c r="BO22" s="407"/>
      <c r="BP22" s="407"/>
      <c r="BQ22" s="407"/>
      <c r="BR22" s="407"/>
      <c r="BS22" s="407"/>
      <c r="BT22" s="407"/>
      <c r="BU22" s="408"/>
      <c r="BV22" s="406">
        <v>29210157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18069190</v>
      </c>
      <c r="BO23" s="444"/>
      <c r="BP23" s="444"/>
      <c r="BQ23" s="444"/>
      <c r="BR23" s="444"/>
      <c r="BS23" s="444"/>
      <c r="BT23" s="444"/>
      <c r="BU23" s="445"/>
      <c r="BV23" s="443">
        <v>18045912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8350</v>
      </c>
      <c r="R24" s="495"/>
      <c r="S24" s="495"/>
      <c r="T24" s="495"/>
      <c r="U24" s="495"/>
      <c r="V24" s="537"/>
      <c r="W24" s="589"/>
      <c r="X24" s="590"/>
      <c r="Y24" s="591"/>
      <c r="Z24" s="493" t="s">
        <v>172</v>
      </c>
      <c r="AA24" s="473"/>
      <c r="AB24" s="473"/>
      <c r="AC24" s="473"/>
      <c r="AD24" s="473"/>
      <c r="AE24" s="473"/>
      <c r="AF24" s="473"/>
      <c r="AG24" s="474"/>
      <c r="AH24" s="494">
        <v>430</v>
      </c>
      <c r="AI24" s="495"/>
      <c r="AJ24" s="495"/>
      <c r="AK24" s="495"/>
      <c r="AL24" s="537"/>
      <c r="AM24" s="494">
        <v>1345900</v>
      </c>
      <c r="AN24" s="495"/>
      <c r="AO24" s="495"/>
      <c r="AP24" s="495"/>
      <c r="AQ24" s="495"/>
      <c r="AR24" s="537"/>
      <c r="AS24" s="494">
        <v>3130</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23228728</v>
      </c>
      <c r="BO24" s="444"/>
      <c r="BP24" s="444"/>
      <c r="BQ24" s="444"/>
      <c r="BR24" s="444"/>
      <c r="BS24" s="444"/>
      <c r="BT24" s="444"/>
      <c r="BU24" s="445"/>
      <c r="BV24" s="443">
        <v>22712523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6600</v>
      </c>
      <c r="R25" s="495"/>
      <c r="S25" s="495"/>
      <c r="T25" s="495"/>
      <c r="U25" s="495"/>
      <c r="V25" s="537"/>
      <c r="W25" s="589"/>
      <c r="X25" s="590"/>
      <c r="Y25" s="591"/>
      <c r="Z25" s="493" t="s">
        <v>175</v>
      </c>
      <c r="AA25" s="473"/>
      <c r="AB25" s="473"/>
      <c r="AC25" s="473"/>
      <c r="AD25" s="473"/>
      <c r="AE25" s="473"/>
      <c r="AF25" s="473"/>
      <c r="AG25" s="474"/>
      <c r="AH25" s="494">
        <v>84</v>
      </c>
      <c r="AI25" s="495"/>
      <c r="AJ25" s="495"/>
      <c r="AK25" s="495"/>
      <c r="AL25" s="537"/>
      <c r="AM25" s="494">
        <v>238560</v>
      </c>
      <c r="AN25" s="495"/>
      <c r="AO25" s="495"/>
      <c r="AP25" s="495"/>
      <c r="AQ25" s="495"/>
      <c r="AR25" s="537"/>
      <c r="AS25" s="494">
        <v>2840</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1163848</v>
      </c>
      <c r="BO25" s="407"/>
      <c r="BP25" s="407"/>
      <c r="BQ25" s="407"/>
      <c r="BR25" s="407"/>
      <c r="BS25" s="407"/>
      <c r="BT25" s="407"/>
      <c r="BU25" s="408"/>
      <c r="BV25" s="406">
        <v>1309518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177</v>
      </c>
      <c r="F26" s="473"/>
      <c r="G26" s="473"/>
      <c r="H26" s="473"/>
      <c r="I26" s="473"/>
      <c r="J26" s="473"/>
      <c r="K26" s="474"/>
      <c r="L26" s="494">
        <v>1</v>
      </c>
      <c r="M26" s="495"/>
      <c r="N26" s="495"/>
      <c r="O26" s="495"/>
      <c r="P26" s="537"/>
      <c r="Q26" s="494">
        <v>6130</v>
      </c>
      <c r="R26" s="495"/>
      <c r="S26" s="495"/>
      <c r="T26" s="495"/>
      <c r="U26" s="495"/>
      <c r="V26" s="537"/>
      <c r="W26" s="589"/>
      <c r="X26" s="590"/>
      <c r="Y26" s="591"/>
      <c r="Z26" s="493" t="s">
        <v>178</v>
      </c>
      <c r="AA26" s="595"/>
      <c r="AB26" s="595"/>
      <c r="AC26" s="595"/>
      <c r="AD26" s="595"/>
      <c r="AE26" s="595"/>
      <c r="AF26" s="595"/>
      <c r="AG26" s="596"/>
      <c r="AH26" s="494" t="s">
        <v>140</v>
      </c>
      <c r="AI26" s="495"/>
      <c r="AJ26" s="495"/>
      <c r="AK26" s="495"/>
      <c r="AL26" s="537"/>
      <c r="AM26" s="494" t="s">
        <v>140</v>
      </c>
      <c r="AN26" s="495"/>
      <c r="AO26" s="495"/>
      <c r="AP26" s="495"/>
      <c r="AQ26" s="495"/>
      <c r="AR26" s="537"/>
      <c r="AS26" s="494" t="s">
        <v>140</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180</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3970</v>
      </c>
      <c r="R27" s="495"/>
      <c r="S27" s="495"/>
      <c r="T27" s="495"/>
      <c r="U27" s="495"/>
      <c r="V27" s="537"/>
      <c r="W27" s="589"/>
      <c r="X27" s="590"/>
      <c r="Y27" s="591"/>
      <c r="Z27" s="493" t="s">
        <v>183</v>
      </c>
      <c r="AA27" s="473"/>
      <c r="AB27" s="473"/>
      <c r="AC27" s="473"/>
      <c r="AD27" s="473"/>
      <c r="AE27" s="473"/>
      <c r="AF27" s="473"/>
      <c r="AG27" s="474"/>
      <c r="AH27" s="494">
        <v>6</v>
      </c>
      <c r="AI27" s="495"/>
      <c r="AJ27" s="495"/>
      <c r="AK27" s="495"/>
      <c r="AL27" s="537"/>
      <c r="AM27" s="494">
        <v>24666</v>
      </c>
      <c r="AN27" s="495"/>
      <c r="AO27" s="495"/>
      <c r="AP27" s="495"/>
      <c r="AQ27" s="495"/>
      <c r="AR27" s="537"/>
      <c r="AS27" s="494">
        <v>4111</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1193555</v>
      </c>
      <c r="BO27" s="563"/>
      <c r="BP27" s="563"/>
      <c r="BQ27" s="563"/>
      <c r="BR27" s="563"/>
      <c r="BS27" s="563"/>
      <c r="BT27" s="563"/>
      <c r="BU27" s="564"/>
      <c r="BV27" s="562">
        <v>1193430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185</v>
      </c>
      <c r="F28" s="473"/>
      <c r="G28" s="473"/>
      <c r="H28" s="473"/>
      <c r="I28" s="473"/>
      <c r="J28" s="473"/>
      <c r="K28" s="474"/>
      <c r="L28" s="494">
        <v>1</v>
      </c>
      <c r="M28" s="495"/>
      <c r="N28" s="495"/>
      <c r="O28" s="495"/>
      <c r="P28" s="537"/>
      <c r="Q28" s="494">
        <v>3180</v>
      </c>
      <c r="R28" s="495"/>
      <c r="S28" s="495"/>
      <c r="T28" s="495"/>
      <c r="U28" s="495"/>
      <c r="V28" s="537"/>
      <c r="W28" s="589"/>
      <c r="X28" s="590"/>
      <c r="Y28" s="591"/>
      <c r="Z28" s="493" t="s">
        <v>186</v>
      </c>
      <c r="AA28" s="473"/>
      <c r="AB28" s="473"/>
      <c r="AC28" s="473"/>
      <c r="AD28" s="473"/>
      <c r="AE28" s="473"/>
      <c r="AF28" s="473"/>
      <c r="AG28" s="474"/>
      <c r="AH28" s="494" t="s">
        <v>140</v>
      </c>
      <c r="AI28" s="495"/>
      <c r="AJ28" s="495"/>
      <c r="AK28" s="495"/>
      <c r="AL28" s="537"/>
      <c r="AM28" s="494" t="s">
        <v>181</v>
      </c>
      <c r="AN28" s="495"/>
      <c r="AO28" s="495"/>
      <c r="AP28" s="495"/>
      <c r="AQ28" s="495"/>
      <c r="AR28" s="537"/>
      <c r="AS28" s="494" t="s">
        <v>180</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1947140</v>
      </c>
      <c r="BO28" s="407"/>
      <c r="BP28" s="407"/>
      <c r="BQ28" s="407"/>
      <c r="BR28" s="407"/>
      <c r="BS28" s="407"/>
      <c r="BT28" s="407"/>
      <c r="BU28" s="408"/>
      <c r="BV28" s="406">
        <v>1957086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188</v>
      </c>
      <c r="F29" s="473"/>
      <c r="G29" s="473"/>
      <c r="H29" s="473"/>
      <c r="I29" s="473"/>
      <c r="J29" s="473"/>
      <c r="K29" s="474"/>
      <c r="L29" s="494">
        <v>15</v>
      </c>
      <c r="M29" s="495"/>
      <c r="N29" s="495"/>
      <c r="O29" s="495"/>
      <c r="P29" s="537"/>
      <c r="Q29" s="494">
        <v>2964</v>
      </c>
      <c r="R29" s="495"/>
      <c r="S29" s="495"/>
      <c r="T29" s="495"/>
      <c r="U29" s="495"/>
      <c r="V29" s="537"/>
      <c r="W29" s="592"/>
      <c r="X29" s="593"/>
      <c r="Y29" s="594"/>
      <c r="Z29" s="493" t="s">
        <v>189</v>
      </c>
      <c r="AA29" s="473"/>
      <c r="AB29" s="473"/>
      <c r="AC29" s="473"/>
      <c r="AD29" s="473"/>
      <c r="AE29" s="473"/>
      <c r="AF29" s="473"/>
      <c r="AG29" s="474"/>
      <c r="AH29" s="494">
        <v>436</v>
      </c>
      <c r="AI29" s="495"/>
      <c r="AJ29" s="495"/>
      <c r="AK29" s="495"/>
      <c r="AL29" s="537"/>
      <c r="AM29" s="494">
        <v>1370566</v>
      </c>
      <c r="AN29" s="495"/>
      <c r="AO29" s="495"/>
      <c r="AP29" s="495"/>
      <c r="AQ29" s="495"/>
      <c r="AR29" s="537"/>
      <c r="AS29" s="494">
        <v>3144</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7212145</v>
      </c>
      <c r="BO29" s="444"/>
      <c r="BP29" s="444"/>
      <c r="BQ29" s="444"/>
      <c r="BR29" s="444"/>
      <c r="BS29" s="444"/>
      <c r="BT29" s="444"/>
      <c r="BU29" s="445"/>
      <c r="BV29" s="443">
        <v>6553739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15633987</v>
      </c>
      <c r="BO30" s="563"/>
      <c r="BP30" s="563"/>
      <c r="BQ30" s="563"/>
      <c r="BR30" s="563"/>
      <c r="BS30" s="563"/>
      <c r="BT30" s="563"/>
      <c r="BU30" s="564"/>
      <c r="BV30" s="562">
        <v>13992766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206</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IF('各会計、関係団体の財政状況及び健全化判断比率'!B36="","",'各会計、関係団体の財政状況及び健全化判断比率'!B36)</f>
        <v>漁業集落環境整備事業特別会計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杜氏の里笠沙</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病院事業会計</v>
      </c>
      <c r="AP35" s="634"/>
      <c r="AQ35" s="634"/>
      <c r="AR35" s="634"/>
      <c r="AS35" s="634"/>
      <c r="AT35" s="634"/>
      <c r="AU35" s="634"/>
      <c r="AV35" s="634"/>
      <c r="AW35" s="634"/>
      <c r="AX35" s="634"/>
      <c r="AY35" s="634"/>
      <c r="AZ35" s="634"/>
      <c r="BA35" s="634"/>
      <c r="BB35" s="634"/>
      <c r="BC35" s="634"/>
      <c r="BD35" s="181"/>
      <c r="BE35" s="633">
        <f t="shared" ref="BE35:BE43" si="1">IF(BG35="","",BE34+1)</f>
        <v>11</v>
      </c>
      <c r="BF35" s="633"/>
      <c r="BG35" s="634" t="str">
        <f>IF('各会計、関係団体の財政状況及び健全化判断比率'!B37="","",'各会計、関係団体の財政状況及び健全化判断比率'!B37)</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南薩地区衛生管理組合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南さつま市農業公社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IF('各会計、関係団体の財政状況及び健全化判断比率'!B35="","",'各会計、関係団体の財政状況及び健全化判断比率'!B35)</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指宿南九州消防組合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南薩木材加工センター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特別養護老人ホーム事業特別会計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南薩介護保険事務組合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南さつま食肉流通センター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交通災害共済特別会計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鹿児島県後期高齢者医療広域連合（一般会計）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鹿児島県後期高齢者医療広域連合（特別会計）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kEP9K7GhgL9gZ+HQDGKvE3YuO8tnigFqxdYI8Ln4WyuoWUJjb9ltnadC6Gfxzf6UJifvOBKq4/2JaNpiZzQw==" saltValue="wPyeHRPuE+zcd/jTgMIY8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2">
      <c r="A34" s="22"/>
      <c r="B34" s="31"/>
      <c r="C34" s="1187" t="s">
        <v>585</v>
      </c>
      <c r="D34" s="1187"/>
      <c r="E34" s="1188"/>
      <c r="F34" s="32">
        <v>8.9499999999999993</v>
      </c>
      <c r="G34" s="33">
        <v>8.35</v>
      </c>
      <c r="H34" s="33">
        <v>8.5500000000000007</v>
      </c>
      <c r="I34" s="33">
        <v>8.6</v>
      </c>
      <c r="J34" s="34">
        <v>8.44</v>
      </c>
      <c r="K34" s="22"/>
      <c r="L34" s="22"/>
      <c r="M34" s="22"/>
      <c r="N34" s="22"/>
      <c r="O34" s="22"/>
      <c r="P34" s="22"/>
    </row>
    <row r="35" spans="1:16" ht="39" customHeight="1" x14ac:dyDescent="0.2">
      <c r="A35" s="22"/>
      <c r="B35" s="35"/>
      <c r="C35" s="1181" t="s">
        <v>586</v>
      </c>
      <c r="D35" s="1182"/>
      <c r="E35" s="1183"/>
      <c r="F35" s="36">
        <v>6.09</v>
      </c>
      <c r="G35" s="37">
        <v>6.37</v>
      </c>
      <c r="H35" s="37">
        <v>7</v>
      </c>
      <c r="I35" s="37">
        <v>6.97</v>
      </c>
      <c r="J35" s="38">
        <v>2.25</v>
      </c>
      <c r="K35" s="22"/>
      <c r="L35" s="22"/>
      <c r="M35" s="22"/>
      <c r="N35" s="22"/>
      <c r="O35" s="22"/>
      <c r="P35" s="22"/>
    </row>
    <row r="36" spans="1:16" ht="39" customHeight="1" x14ac:dyDescent="0.2">
      <c r="A36" s="22"/>
      <c r="B36" s="35"/>
      <c r="C36" s="1181" t="s">
        <v>587</v>
      </c>
      <c r="D36" s="1182"/>
      <c r="E36" s="1183"/>
      <c r="F36" s="36">
        <v>0.68</v>
      </c>
      <c r="G36" s="37">
        <v>0.27</v>
      </c>
      <c r="H36" s="37">
        <v>0.68</v>
      </c>
      <c r="I36" s="37">
        <v>1.63</v>
      </c>
      <c r="J36" s="38">
        <v>2.21</v>
      </c>
      <c r="K36" s="22"/>
      <c r="L36" s="22"/>
      <c r="M36" s="22"/>
      <c r="N36" s="22"/>
      <c r="O36" s="22"/>
      <c r="P36" s="22"/>
    </row>
    <row r="37" spans="1:16" ht="39" customHeight="1" x14ac:dyDescent="0.2">
      <c r="A37" s="22"/>
      <c r="B37" s="35"/>
      <c r="C37" s="1181" t="s">
        <v>588</v>
      </c>
      <c r="D37" s="1182"/>
      <c r="E37" s="1183"/>
      <c r="F37" s="36">
        <v>0.74</v>
      </c>
      <c r="G37" s="37">
        <v>0.8</v>
      </c>
      <c r="H37" s="37">
        <v>0.97</v>
      </c>
      <c r="I37" s="37">
        <v>1.28</v>
      </c>
      <c r="J37" s="38">
        <v>1.52</v>
      </c>
      <c r="K37" s="22"/>
      <c r="L37" s="22"/>
      <c r="M37" s="22"/>
      <c r="N37" s="22"/>
      <c r="O37" s="22"/>
      <c r="P37" s="22"/>
    </row>
    <row r="38" spans="1:16" ht="39" customHeight="1" x14ac:dyDescent="0.2">
      <c r="A38" s="22"/>
      <c r="B38" s="35"/>
      <c r="C38" s="1181" t="s">
        <v>589</v>
      </c>
      <c r="D38" s="1182"/>
      <c r="E38" s="1183"/>
      <c r="F38" s="36">
        <v>0.5</v>
      </c>
      <c r="G38" s="37">
        <v>0.39</v>
      </c>
      <c r="H38" s="37">
        <v>0.43</v>
      </c>
      <c r="I38" s="37">
        <v>1.26</v>
      </c>
      <c r="J38" s="38">
        <v>1.02</v>
      </c>
      <c r="K38" s="22"/>
      <c r="L38" s="22"/>
      <c r="M38" s="22"/>
      <c r="N38" s="22"/>
      <c r="O38" s="22"/>
      <c r="P38" s="22"/>
    </row>
    <row r="39" spans="1:16" ht="39" customHeight="1" x14ac:dyDescent="0.2">
      <c r="A39" s="22"/>
      <c r="B39" s="35"/>
      <c r="C39" s="1181" t="s">
        <v>590</v>
      </c>
      <c r="D39" s="1182"/>
      <c r="E39" s="1183"/>
      <c r="F39" s="36" t="s">
        <v>538</v>
      </c>
      <c r="G39" s="37" t="s">
        <v>538</v>
      </c>
      <c r="H39" s="37">
        <v>0.24</v>
      </c>
      <c r="I39" s="37">
        <v>0.57999999999999996</v>
      </c>
      <c r="J39" s="38">
        <v>0.81</v>
      </c>
      <c r="K39" s="22"/>
      <c r="L39" s="22"/>
      <c r="M39" s="22"/>
      <c r="N39" s="22"/>
      <c r="O39" s="22"/>
      <c r="P39" s="22"/>
    </row>
    <row r="40" spans="1:16" ht="39" customHeight="1" x14ac:dyDescent="0.2">
      <c r="A40" s="22"/>
      <c r="B40" s="35"/>
      <c r="C40" s="1181" t="s">
        <v>591</v>
      </c>
      <c r="D40" s="1182"/>
      <c r="E40" s="1183"/>
      <c r="F40" s="36">
        <v>0</v>
      </c>
      <c r="G40" s="37">
        <v>0.01</v>
      </c>
      <c r="H40" s="37">
        <v>0.01</v>
      </c>
      <c r="I40" s="37">
        <v>0.03</v>
      </c>
      <c r="J40" s="38">
        <v>0.04</v>
      </c>
      <c r="K40" s="22"/>
      <c r="L40" s="22"/>
      <c r="M40" s="22"/>
      <c r="N40" s="22"/>
      <c r="O40" s="22"/>
      <c r="P40" s="22"/>
    </row>
    <row r="41" spans="1:16" ht="39" customHeight="1" x14ac:dyDescent="0.2">
      <c r="A41" s="22"/>
      <c r="B41" s="35"/>
      <c r="C41" s="1181" t="s">
        <v>592</v>
      </c>
      <c r="D41" s="1182"/>
      <c r="E41" s="1183"/>
      <c r="F41" s="36">
        <v>0</v>
      </c>
      <c r="G41" s="37">
        <v>0</v>
      </c>
      <c r="H41" s="37">
        <v>0</v>
      </c>
      <c r="I41" s="37">
        <v>0</v>
      </c>
      <c r="J41" s="38">
        <v>0.01</v>
      </c>
      <c r="K41" s="22"/>
      <c r="L41" s="22"/>
      <c r="M41" s="22"/>
      <c r="N41" s="22"/>
      <c r="O41" s="22"/>
      <c r="P41" s="22"/>
    </row>
    <row r="42" spans="1:16" ht="39" customHeight="1" x14ac:dyDescent="0.2">
      <c r="A42" s="22"/>
      <c r="B42" s="39"/>
      <c r="C42" s="1181" t="s">
        <v>593</v>
      </c>
      <c r="D42" s="1182"/>
      <c r="E42" s="1183"/>
      <c r="F42" s="36" t="s">
        <v>538</v>
      </c>
      <c r="G42" s="37" t="s">
        <v>538</v>
      </c>
      <c r="H42" s="37" t="s">
        <v>538</v>
      </c>
      <c r="I42" s="37" t="s">
        <v>538</v>
      </c>
      <c r="J42" s="38" t="s">
        <v>538</v>
      </c>
      <c r="K42" s="22"/>
      <c r="L42" s="22"/>
      <c r="M42" s="22"/>
      <c r="N42" s="22"/>
      <c r="O42" s="22"/>
      <c r="P42" s="22"/>
    </row>
    <row r="43" spans="1:16" ht="39" customHeight="1" thickBot="1" x14ac:dyDescent="0.25">
      <c r="A43" s="22"/>
      <c r="B43" s="40"/>
      <c r="C43" s="1184" t="s">
        <v>594</v>
      </c>
      <c r="D43" s="1185"/>
      <c r="E43" s="1186"/>
      <c r="F43" s="41">
        <v>0.18</v>
      </c>
      <c r="G43" s="42">
        <v>0.28000000000000003</v>
      </c>
      <c r="H43" s="42">
        <v>0.06</v>
      </c>
      <c r="I43" s="42">
        <v>0.09</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QuAehvVdtx6PwnzfM/aDpB8tk8vvAufOzDXzr1SKtzU5g7zI/Fl32BiD1b2qlGchBkNbWW0TP0fKNkWpyvCEg==" saltValue="5GooxxMyT3tUG7ISkSU8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3315</v>
      </c>
      <c r="L45" s="60">
        <v>3199</v>
      </c>
      <c r="M45" s="60">
        <v>3067</v>
      </c>
      <c r="N45" s="60">
        <v>3005</v>
      </c>
      <c r="O45" s="61">
        <v>3114</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538</v>
      </c>
      <c r="L46" s="64" t="s">
        <v>538</v>
      </c>
      <c r="M46" s="64" t="s">
        <v>538</v>
      </c>
      <c r="N46" s="64" t="s">
        <v>538</v>
      </c>
      <c r="O46" s="65" t="s">
        <v>538</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538</v>
      </c>
      <c r="L47" s="64" t="s">
        <v>538</v>
      </c>
      <c r="M47" s="64" t="s">
        <v>538</v>
      </c>
      <c r="N47" s="64" t="s">
        <v>538</v>
      </c>
      <c r="O47" s="65" t="s">
        <v>538</v>
      </c>
      <c r="P47" s="48"/>
      <c r="Q47" s="48"/>
      <c r="R47" s="48"/>
      <c r="S47" s="48"/>
      <c r="T47" s="48"/>
      <c r="U47" s="48"/>
    </row>
    <row r="48" spans="1:21" ht="30.75" customHeight="1" x14ac:dyDescent="0.2">
      <c r="A48" s="48"/>
      <c r="B48" s="1191"/>
      <c r="C48" s="1192"/>
      <c r="D48" s="62"/>
      <c r="E48" s="1197" t="s">
        <v>15</v>
      </c>
      <c r="F48" s="1197"/>
      <c r="G48" s="1197"/>
      <c r="H48" s="1197"/>
      <c r="I48" s="1197"/>
      <c r="J48" s="1198"/>
      <c r="K48" s="63">
        <v>202</v>
      </c>
      <c r="L48" s="64">
        <v>188</v>
      </c>
      <c r="M48" s="64">
        <v>154</v>
      </c>
      <c r="N48" s="64">
        <v>166</v>
      </c>
      <c r="O48" s="65">
        <v>174</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538</v>
      </c>
      <c r="L49" s="64" t="s">
        <v>538</v>
      </c>
      <c r="M49" s="64" t="s">
        <v>538</v>
      </c>
      <c r="N49" s="64" t="s">
        <v>538</v>
      </c>
      <c r="O49" s="65" t="s">
        <v>538</v>
      </c>
      <c r="P49" s="48"/>
      <c r="Q49" s="48"/>
      <c r="R49" s="48"/>
      <c r="S49" s="48"/>
      <c r="T49" s="48"/>
      <c r="U49" s="48"/>
    </row>
    <row r="50" spans="1:21" ht="30.75" customHeight="1" x14ac:dyDescent="0.2">
      <c r="A50" s="48"/>
      <c r="B50" s="1191"/>
      <c r="C50" s="1192"/>
      <c r="D50" s="62"/>
      <c r="E50" s="1197" t="s">
        <v>17</v>
      </c>
      <c r="F50" s="1197"/>
      <c r="G50" s="1197"/>
      <c r="H50" s="1197"/>
      <c r="I50" s="1197"/>
      <c r="J50" s="1198"/>
      <c r="K50" s="63">
        <v>33</v>
      </c>
      <c r="L50" s="64">
        <v>33</v>
      </c>
      <c r="M50" s="64">
        <v>33</v>
      </c>
      <c r="N50" s="64">
        <v>33</v>
      </c>
      <c r="O50" s="65">
        <v>22</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v>1</v>
      </c>
      <c r="O51" s="65" t="s">
        <v>538</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2678</v>
      </c>
      <c r="L52" s="64">
        <v>2618</v>
      </c>
      <c r="M52" s="64">
        <v>2473</v>
      </c>
      <c r="N52" s="64">
        <v>2426</v>
      </c>
      <c r="O52" s="65">
        <v>2517</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872</v>
      </c>
      <c r="L53" s="69">
        <v>802</v>
      </c>
      <c r="M53" s="69">
        <v>781</v>
      </c>
      <c r="N53" s="69">
        <v>779</v>
      </c>
      <c r="O53" s="70">
        <v>793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595</v>
      </c>
      <c r="P56" s="48"/>
      <c r="Q56" s="48"/>
      <c r="R56" s="48"/>
      <c r="S56" s="48"/>
      <c r="T56" s="48"/>
      <c r="U56" s="48"/>
    </row>
    <row r="57" spans="1:21" ht="31.5" customHeight="1" thickBot="1" x14ac:dyDescent="0.3">
      <c r="A57" s="48"/>
      <c r="B57" s="76"/>
      <c r="C57" s="77"/>
      <c r="D57" s="77"/>
      <c r="E57" s="78"/>
      <c r="F57" s="78"/>
      <c r="G57" s="78"/>
      <c r="H57" s="78"/>
      <c r="I57" s="78"/>
      <c r="J57" s="79" t="s">
        <v>2</v>
      </c>
      <c r="K57" s="80" t="s">
        <v>596</v>
      </c>
      <c r="L57" s="81" t="s">
        <v>597</v>
      </c>
      <c r="M57" s="81" t="s">
        <v>598</v>
      </c>
      <c r="N57" s="81" t="s">
        <v>599</v>
      </c>
      <c r="O57" s="82" t="s">
        <v>600</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mQ2gBMhK1Cz0YqOolaZ2tki+eImuhj3rvN9wPf7ea2c/FxFmVKr93Xylc004f3qfpJneVeqaqRZXO3p6uFIjw==" saltValue="sf6q3yzi9rL6WjhF/3tB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580</v>
      </c>
      <c r="J40" s="103" t="s">
        <v>581</v>
      </c>
      <c r="K40" s="103" t="s">
        <v>582</v>
      </c>
      <c r="L40" s="103" t="s">
        <v>583</v>
      </c>
      <c r="M40" s="104" t="s">
        <v>584</v>
      </c>
    </row>
    <row r="41" spans="2:13" ht="27.75" customHeight="1" x14ac:dyDescent="0.2">
      <c r="B41" s="1220" t="s">
        <v>32</v>
      </c>
      <c r="C41" s="1221"/>
      <c r="D41" s="105"/>
      <c r="E41" s="1226" t="s">
        <v>33</v>
      </c>
      <c r="F41" s="1226"/>
      <c r="G41" s="1226"/>
      <c r="H41" s="1227"/>
      <c r="I41" s="355">
        <v>30487</v>
      </c>
      <c r="J41" s="356">
        <v>29836</v>
      </c>
      <c r="K41" s="356">
        <v>29896</v>
      </c>
      <c r="L41" s="356">
        <v>29210</v>
      </c>
      <c r="M41" s="357">
        <v>28732</v>
      </c>
    </row>
    <row r="42" spans="2:13" ht="27.75" customHeight="1" x14ac:dyDescent="0.2">
      <c r="B42" s="1222"/>
      <c r="C42" s="1223"/>
      <c r="D42" s="106"/>
      <c r="E42" s="1228" t="s">
        <v>34</v>
      </c>
      <c r="F42" s="1228"/>
      <c r="G42" s="1228"/>
      <c r="H42" s="1229"/>
      <c r="I42" s="358">
        <v>469</v>
      </c>
      <c r="J42" s="359">
        <v>407</v>
      </c>
      <c r="K42" s="359">
        <v>344</v>
      </c>
      <c r="L42" s="359">
        <v>374</v>
      </c>
      <c r="M42" s="360">
        <v>318</v>
      </c>
    </row>
    <row r="43" spans="2:13" ht="27.75" customHeight="1" x14ac:dyDescent="0.2">
      <c r="B43" s="1222"/>
      <c r="C43" s="1223"/>
      <c r="D43" s="106"/>
      <c r="E43" s="1228" t="s">
        <v>35</v>
      </c>
      <c r="F43" s="1228"/>
      <c r="G43" s="1228"/>
      <c r="H43" s="1229"/>
      <c r="I43" s="358">
        <v>1787</v>
      </c>
      <c r="J43" s="359">
        <v>1870</v>
      </c>
      <c r="K43" s="359">
        <v>1700</v>
      </c>
      <c r="L43" s="359">
        <v>2433</v>
      </c>
      <c r="M43" s="360">
        <v>2971</v>
      </c>
    </row>
    <row r="44" spans="2:13" ht="27.75" customHeight="1" x14ac:dyDescent="0.2">
      <c r="B44" s="1222"/>
      <c r="C44" s="1223"/>
      <c r="D44" s="106"/>
      <c r="E44" s="1228" t="s">
        <v>36</v>
      </c>
      <c r="F44" s="1228"/>
      <c r="G44" s="1228"/>
      <c r="H44" s="1229"/>
      <c r="I44" s="358">
        <v>436</v>
      </c>
      <c r="J44" s="359">
        <v>372</v>
      </c>
      <c r="K44" s="359">
        <v>307</v>
      </c>
      <c r="L44" s="359">
        <v>241</v>
      </c>
      <c r="M44" s="360">
        <v>175</v>
      </c>
    </row>
    <row r="45" spans="2:13" ht="27.75" customHeight="1" x14ac:dyDescent="0.2">
      <c r="B45" s="1222"/>
      <c r="C45" s="1223"/>
      <c r="D45" s="106"/>
      <c r="E45" s="1228" t="s">
        <v>37</v>
      </c>
      <c r="F45" s="1228"/>
      <c r="G45" s="1228"/>
      <c r="H45" s="1229"/>
      <c r="I45" s="358">
        <v>3626</v>
      </c>
      <c r="J45" s="359">
        <v>3345</v>
      </c>
      <c r="K45" s="359">
        <v>3117</v>
      </c>
      <c r="L45" s="359">
        <v>2910</v>
      </c>
      <c r="M45" s="360">
        <v>2781</v>
      </c>
    </row>
    <row r="46" spans="2:13" ht="27.75" customHeight="1" x14ac:dyDescent="0.2">
      <c r="B46" s="1222"/>
      <c r="C46" s="1223"/>
      <c r="D46" s="107"/>
      <c r="E46" s="1228" t="s">
        <v>38</v>
      </c>
      <c r="F46" s="1228"/>
      <c r="G46" s="1228"/>
      <c r="H46" s="1229"/>
      <c r="I46" s="358">
        <v>11</v>
      </c>
      <c r="J46" s="359">
        <v>27</v>
      </c>
      <c r="K46" s="359">
        <v>26</v>
      </c>
      <c r="L46" s="359">
        <v>7</v>
      </c>
      <c r="M46" s="360">
        <v>7</v>
      </c>
    </row>
    <row r="47" spans="2:13" ht="27.75" customHeight="1" x14ac:dyDescent="0.2">
      <c r="B47" s="1222"/>
      <c r="C47" s="1223"/>
      <c r="D47" s="108"/>
      <c r="E47" s="1230" t="s">
        <v>39</v>
      </c>
      <c r="F47" s="1231"/>
      <c r="G47" s="1231"/>
      <c r="H47" s="1232"/>
      <c r="I47" s="358" t="s">
        <v>538</v>
      </c>
      <c r="J47" s="359" t="s">
        <v>538</v>
      </c>
      <c r="K47" s="359" t="s">
        <v>538</v>
      </c>
      <c r="L47" s="359" t="s">
        <v>538</v>
      </c>
      <c r="M47" s="360" t="s">
        <v>538</v>
      </c>
    </row>
    <row r="48" spans="2:13" ht="27.75" customHeight="1" x14ac:dyDescent="0.2">
      <c r="B48" s="1222"/>
      <c r="C48" s="1223"/>
      <c r="D48" s="106"/>
      <c r="E48" s="1228" t="s">
        <v>40</v>
      </c>
      <c r="F48" s="1228"/>
      <c r="G48" s="1228"/>
      <c r="H48" s="1229"/>
      <c r="I48" s="358" t="s">
        <v>538</v>
      </c>
      <c r="J48" s="359" t="s">
        <v>538</v>
      </c>
      <c r="K48" s="359" t="s">
        <v>538</v>
      </c>
      <c r="L48" s="359" t="s">
        <v>538</v>
      </c>
      <c r="M48" s="360" t="s">
        <v>538</v>
      </c>
    </row>
    <row r="49" spans="2:13" ht="27.75" customHeight="1" x14ac:dyDescent="0.2">
      <c r="B49" s="1224"/>
      <c r="C49" s="1225"/>
      <c r="D49" s="106"/>
      <c r="E49" s="1228" t="s">
        <v>41</v>
      </c>
      <c r="F49" s="1228"/>
      <c r="G49" s="1228"/>
      <c r="H49" s="1229"/>
      <c r="I49" s="358" t="s">
        <v>538</v>
      </c>
      <c r="J49" s="359" t="s">
        <v>538</v>
      </c>
      <c r="K49" s="359" t="s">
        <v>538</v>
      </c>
      <c r="L49" s="359" t="s">
        <v>538</v>
      </c>
      <c r="M49" s="360" t="s">
        <v>538</v>
      </c>
    </row>
    <row r="50" spans="2:13" ht="27.75" customHeight="1" x14ac:dyDescent="0.2">
      <c r="B50" s="1233" t="s">
        <v>42</v>
      </c>
      <c r="C50" s="1234"/>
      <c r="D50" s="109"/>
      <c r="E50" s="1228" t="s">
        <v>43</v>
      </c>
      <c r="F50" s="1228"/>
      <c r="G50" s="1228"/>
      <c r="H50" s="1229"/>
      <c r="I50" s="358">
        <v>17680</v>
      </c>
      <c r="J50" s="359">
        <v>19124</v>
      </c>
      <c r="K50" s="359">
        <v>20818</v>
      </c>
      <c r="L50" s="359">
        <v>23008</v>
      </c>
      <c r="M50" s="360">
        <v>25591</v>
      </c>
    </row>
    <row r="51" spans="2:13" ht="27.75" customHeight="1" x14ac:dyDescent="0.2">
      <c r="B51" s="1222"/>
      <c r="C51" s="1223"/>
      <c r="D51" s="106"/>
      <c r="E51" s="1228" t="s">
        <v>44</v>
      </c>
      <c r="F51" s="1228"/>
      <c r="G51" s="1228"/>
      <c r="H51" s="1229"/>
      <c r="I51" s="358">
        <v>1191</v>
      </c>
      <c r="J51" s="359">
        <v>1049</v>
      </c>
      <c r="K51" s="359">
        <v>921</v>
      </c>
      <c r="L51" s="359">
        <v>808</v>
      </c>
      <c r="M51" s="360">
        <v>663</v>
      </c>
    </row>
    <row r="52" spans="2:13" ht="27.75" customHeight="1" x14ac:dyDescent="0.2">
      <c r="B52" s="1224"/>
      <c r="C52" s="1225"/>
      <c r="D52" s="106"/>
      <c r="E52" s="1228" t="s">
        <v>45</v>
      </c>
      <c r="F52" s="1228"/>
      <c r="G52" s="1228"/>
      <c r="H52" s="1229"/>
      <c r="I52" s="358">
        <v>25113</v>
      </c>
      <c r="J52" s="359">
        <v>24844</v>
      </c>
      <c r="K52" s="359">
        <v>25946</v>
      </c>
      <c r="L52" s="359">
        <v>24412</v>
      </c>
      <c r="M52" s="360">
        <v>24178</v>
      </c>
    </row>
    <row r="53" spans="2:13" ht="27.75" customHeight="1" thickBot="1" x14ac:dyDescent="0.25">
      <c r="B53" s="1235" t="s">
        <v>46</v>
      </c>
      <c r="C53" s="1236"/>
      <c r="D53" s="110"/>
      <c r="E53" s="1237" t="s">
        <v>47</v>
      </c>
      <c r="F53" s="1237"/>
      <c r="G53" s="1237"/>
      <c r="H53" s="1238"/>
      <c r="I53" s="361">
        <v>-7167</v>
      </c>
      <c r="J53" s="362">
        <v>-9159</v>
      </c>
      <c r="K53" s="362">
        <v>-12296</v>
      </c>
      <c r="L53" s="362">
        <v>-13052</v>
      </c>
      <c r="M53" s="363">
        <v>-15448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K/6tgCjnN0cbDi771dc81PQHqqxcx0uVCzv4OPx6Kbvcx5ZMkfVNSyl4GJMKicVETK1rPjqXKqqjpj56BhNTuw==" saltValue="IH7n6eTls8Qi1W3kahPg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582</v>
      </c>
      <c r="G54" s="119" t="s">
        <v>583</v>
      </c>
      <c r="H54" s="120" t="s">
        <v>584</v>
      </c>
    </row>
    <row r="55" spans="2:8" ht="52.5" customHeight="1" x14ac:dyDescent="0.2">
      <c r="B55" s="121"/>
      <c r="C55" s="1247" t="s">
        <v>50</v>
      </c>
      <c r="D55" s="1247"/>
      <c r="E55" s="1248"/>
      <c r="F55" s="122">
        <v>1813</v>
      </c>
      <c r="G55" s="122">
        <v>1957</v>
      </c>
      <c r="H55" s="123">
        <v>1947</v>
      </c>
    </row>
    <row r="56" spans="2:8" ht="52.5" customHeight="1" x14ac:dyDescent="0.2">
      <c r="B56" s="124"/>
      <c r="C56" s="1249" t="s">
        <v>51</v>
      </c>
      <c r="D56" s="1249"/>
      <c r="E56" s="1250"/>
      <c r="F56" s="125">
        <v>6344</v>
      </c>
      <c r="G56" s="125">
        <v>6554</v>
      </c>
      <c r="H56" s="126">
        <v>7212</v>
      </c>
    </row>
    <row r="57" spans="2:8" ht="53.25" customHeight="1" x14ac:dyDescent="0.2">
      <c r="B57" s="124"/>
      <c r="C57" s="1251" t="s">
        <v>52</v>
      </c>
      <c r="D57" s="1251"/>
      <c r="E57" s="1252"/>
      <c r="F57" s="127">
        <v>12211</v>
      </c>
      <c r="G57" s="127">
        <v>13993</v>
      </c>
      <c r="H57" s="128">
        <v>15634</v>
      </c>
    </row>
    <row r="58" spans="2:8" ht="45.75" customHeight="1" x14ac:dyDescent="0.2">
      <c r="B58" s="129"/>
      <c r="C58" s="1239" t="s">
        <v>607</v>
      </c>
      <c r="D58" s="1240"/>
      <c r="E58" s="1241"/>
      <c r="F58" s="130">
        <v>4096</v>
      </c>
      <c r="G58" s="130">
        <v>5333</v>
      </c>
      <c r="H58" s="131">
        <v>6917</v>
      </c>
    </row>
    <row r="59" spans="2:8" ht="45.75" customHeight="1" x14ac:dyDescent="0.2">
      <c r="B59" s="129"/>
      <c r="C59" s="1239" t="s">
        <v>608</v>
      </c>
      <c r="D59" s="1240"/>
      <c r="E59" s="1241"/>
      <c r="F59" s="130">
        <v>4809</v>
      </c>
      <c r="G59" s="130">
        <v>4597</v>
      </c>
      <c r="H59" s="131">
        <v>4537</v>
      </c>
    </row>
    <row r="60" spans="2:8" ht="45.75" customHeight="1" x14ac:dyDescent="0.2">
      <c r="B60" s="129"/>
      <c r="C60" s="1239" t="s">
        <v>609</v>
      </c>
      <c r="D60" s="1240"/>
      <c r="E60" s="1241"/>
      <c r="F60" s="130">
        <v>709</v>
      </c>
      <c r="G60" s="130">
        <v>1079</v>
      </c>
      <c r="H60" s="131">
        <v>1225</v>
      </c>
    </row>
    <row r="61" spans="2:8" ht="45.75" customHeight="1" x14ac:dyDescent="0.2">
      <c r="B61" s="129"/>
      <c r="C61" s="1239" t="s">
        <v>610</v>
      </c>
      <c r="D61" s="1240"/>
      <c r="E61" s="1241"/>
      <c r="F61" s="130">
        <v>1011</v>
      </c>
      <c r="G61" s="130">
        <v>1013</v>
      </c>
      <c r="H61" s="131">
        <v>1014</v>
      </c>
    </row>
    <row r="62" spans="2:8" ht="45.75" customHeight="1" thickBot="1" x14ac:dyDescent="0.25">
      <c r="B62" s="132"/>
      <c r="C62" s="1242" t="s">
        <v>611</v>
      </c>
      <c r="D62" s="1243"/>
      <c r="E62" s="1244"/>
      <c r="F62" s="133">
        <v>685</v>
      </c>
      <c r="G62" s="133">
        <v>686</v>
      </c>
      <c r="H62" s="134">
        <v>687</v>
      </c>
    </row>
    <row r="63" spans="2:8" ht="52.5" customHeight="1" thickBot="1" x14ac:dyDescent="0.25">
      <c r="B63" s="135"/>
      <c r="C63" s="1245" t="s">
        <v>53</v>
      </c>
      <c r="D63" s="1245"/>
      <c r="E63" s="1246"/>
      <c r="F63" s="136">
        <v>20367</v>
      </c>
      <c r="G63" s="136">
        <v>22504</v>
      </c>
      <c r="H63" s="137">
        <v>24793</v>
      </c>
    </row>
    <row r="64" spans="2:8" ht="13" x14ac:dyDescent="0.2"/>
  </sheetData>
  <sheetProtection algorithmName="SHA-512" hashValue="l8HQMGgFSg8MBQEbAAdWzhswfNgNlk+02UTLsl8V+Ku60jXPH54eE8e29IrhVk/ILocpot83cBtOGo/BqA4X2w==" saltValue="7OTQu5DGUv7Gv7ToR/L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622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623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631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624</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580</v>
      </c>
      <c r="BQ50" s="1259"/>
      <c r="BR50" s="1259"/>
      <c r="BS50" s="1259"/>
      <c r="BT50" s="1259"/>
      <c r="BU50" s="1259"/>
      <c r="BV50" s="1259"/>
      <c r="BW50" s="1259"/>
      <c r="BX50" s="1259" t="s">
        <v>581</v>
      </c>
      <c r="BY50" s="1259"/>
      <c r="BZ50" s="1259"/>
      <c r="CA50" s="1259"/>
      <c r="CB50" s="1259"/>
      <c r="CC50" s="1259"/>
      <c r="CD50" s="1259"/>
      <c r="CE50" s="1259"/>
      <c r="CF50" s="1259" t="s">
        <v>582</v>
      </c>
      <c r="CG50" s="1259"/>
      <c r="CH50" s="1259"/>
      <c r="CI50" s="1259"/>
      <c r="CJ50" s="1259"/>
      <c r="CK50" s="1259"/>
      <c r="CL50" s="1259"/>
      <c r="CM50" s="1259"/>
      <c r="CN50" s="1259" t="s">
        <v>583</v>
      </c>
      <c r="CO50" s="1259"/>
      <c r="CP50" s="1259"/>
      <c r="CQ50" s="1259"/>
      <c r="CR50" s="1259"/>
      <c r="CS50" s="1259"/>
      <c r="CT50" s="1259"/>
      <c r="CU50" s="1259"/>
      <c r="CV50" s="1259" t="s">
        <v>584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625</v>
      </c>
      <c r="AO51" s="1258"/>
      <c r="AP51" s="1258"/>
      <c r="AQ51" s="1258"/>
      <c r="AR51" s="1258"/>
      <c r="AS51" s="1258"/>
      <c r="AT51" s="1258"/>
      <c r="AU51" s="1258"/>
      <c r="AV51" s="1258"/>
      <c r="AW51" s="1258"/>
      <c r="AX51" s="1258"/>
      <c r="AY51" s="1258"/>
      <c r="AZ51" s="1258"/>
      <c r="BA51" s="1258"/>
      <c r="BB51" s="1258" t="s">
        <v>626</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627</v>
      </c>
      <c r="BC53" s="1258"/>
      <c r="BD53" s="1258"/>
      <c r="BE53" s="1258"/>
      <c r="BF53" s="1258"/>
      <c r="BG53" s="1258"/>
      <c r="BH53" s="1258"/>
      <c r="BI53" s="1258"/>
      <c r="BJ53" s="1258"/>
      <c r="BK53" s="1258"/>
      <c r="BL53" s="1258"/>
      <c r="BM53" s="1258"/>
      <c r="BN53" s="1258"/>
      <c r="BO53" s="1258"/>
      <c r="BP53" s="1255">
        <v>55.8</v>
      </c>
      <c r="BQ53" s="1255"/>
      <c r="BR53" s="1255"/>
      <c r="BS53" s="1255"/>
      <c r="BT53" s="1255"/>
      <c r="BU53" s="1255"/>
      <c r="BV53" s="1255"/>
      <c r="BW53" s="1255"/>
      <c r="BX53" s="1255">
        <v>55.8</v>
      </c>
      <c r="BY53" s="1255"/>
      <c r="BZ53" s="1255"/>
      <c r="CA53" s="1255"/>
      <c r="CB53" s="1255"/>
      <c r="CC53" s="1255"/>
      <c r="CD53" s="1255"/>
      <c r="CE53" s="1255"/>
      <c r="CF53" s="1255">
        <v>58.4</v>
      </c>
      <c r="CG53" s="1255"/>
      <c r="CH53" s="1255"/>
      <c r="CI53" s="1255"/>
      <c r="CJ53" s="1255"/>
      <c r="CK53" s="1255"/>
      <c r="CL53" s="1255"/>
      <c r="CM53" s="1255"/>
      <c r="CN53" s="1255">
        <v>59.4</v>
      </c>
      <c r="CO53" s="1255"/>
      <c r="CP53" s="1255"/>
      <c r="CQ53" s="1255"/>
      <c r="CR53" s="1255"/>
      <c r="CS53" s="1255"/>
      <c r="CT53" s="1255"/>
      <c r="CU53" s="1255"/>
      <c r="CV53" s="1255">
        <v>60.3</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628</v>
      </c>
      <c r="AO55" s="1259"/>
      <c r="AP55" s="1259"/>
      <c r="AQ55" s="1259"/>
      <c r="AR55" s="1259"/>
      <c r="AS55" s="1259"/>
      <c r="AT55" s="1259"/>
      <c r="AU55" s="1259"/>
      <c r="AV55" s="1259"/>
      <c r="AW55" s="1259"/>
      <c r="AX55" s="1259"/>
      <c r="AY55" s="1259"/>
      <c r="AZ55" s="1259"/>
      <c r="BA55" s="1259"/>
      <c r="BB55" s="1258" t="s">
        <v>626</v>
      </c>
      <c r="BC55" s="1258"/>
      <c r="BD55" s="1258"/>
      <c r="BE55" s="1258"/>
      <c r="BF55" s="1258"/>
      <c r="BG55" s="1258"/>
      <c r="BH55" s="1258"/>
      <c r="BI55" s="1258"/>
      <c r="BJ55" s="1258"/>
      <c r="BK55" s="1258"/>
      <c r="BL55" s="1258"/>
      <c r="BM55" s="1258"/>
      <c r="BN55" s="1258"/>
      <c r="BO55" s="1258"/>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627</v>
      </c>
      <c r="BC57" s="1258"/>
      <c r="BD57" s="1258"/>
      <c r="BE57" s="1258"/>
      <c r="BF57" s="1258"/>
      <c r="BG57" s="1258"/>
      <c r="BH57" s="1258"/>
      <c r="BI57" s="1258"/>
      <c r="BJ57" s="1258"/>
      <c r="BK57" s="1258"/>
      <c r="BL57" s="1258"/>
      <c r="BM57" s="1258"/>
      <c r="BN57" s="1258"/>
      <c r="BO57" s="1258"/>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629</v>
      </c>
    </row>
    <row r="64" spans="1:109" ht="13" x14ac:dyDescent="0.2">
      <c r="B64" s="372"/>
      <c r="G64" s="379"/>
      <c r="I64" s="392"/>
      <c r="J64" s="392"/>
      <c r="K64" s="392"/>
      <c r="L64" s="392"/>
      <c r="M64" s="392"/>
      <c r="N64" s="393"/>
      <c r="AM64" s="379"/>
      <c r="AN64" s="379" t="s">
        <v>623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632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624</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580</v>
      </c>
      <c r="BQ72" s="1259"/>
      <c r="BR72" s="1259"/>
      <c r="BS72" s="1259"/>
      <c r="BT72" s="1259"/>
      <c r="BU72" s="1259"/>
      <c r="BV72" s="1259"/>
      <c r="BW72" s="1259"/>
      <c r="BX72" s="1259" t="s">
        <v>581</v>
      </c>
      <c r="BY72" s="1259"/>
      <c r="BZ72" s="1259"/>
      <c r="CA72" s="1259"/>
      <c r="CB72" s="1259"/>
      <c r="CC72" s="1259"/>
      <c r="CD72" s="1259"/>
      <c r="CE72" s="1259"/>
      <c r="CF72" s="1259" t="s">
        <v>582</v>
      </c>
      <c r="CG72" s="1259"/>
      <c r="CH72" s="1259"/>
      <c r="CI72" s="1259"/>
      <c r="CJ72" s="1259"/>
      <c r="CK72" s="1259"/>
      <c r="CL72" s="1259"/>
      <c r="CM72" s="1259"/>
      <c r="CN72" s="1259" t="s">
        <v>583</v>
      </c>
      <c r="CO72" s="1259"/>
      <c r="CP72" s="1259"/>
      <c r="CQ72" s="1259"/>
      <c r="CR72" s="1259"/>
      <c r="CS72" s="1259"/>
      <c r="CT72" s="1259"/>
      <c r="CU72" s="1259"/>
      <c r="CV72" s="1259" t="s">
        <v>584</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625</v>
      </c>
      <c r="AO73" s="1258"/>
      <c r="AP73" s="1258"/>
      <c r="AQ73" s="1258"/>
      <c r="AR73" s="1258"/>
      <c r="AS73" s="1258"/>
      <c r="AT73" s="1258"/>
      <c r="AU73" s="1258"/>
      <c r="AV73" s="1258"/>
      <c r="AW73" s="1258"/>
      <c r="AX73" s="1258"/>
      <c r="AY73" s="1258"/>
      <c r="AZ73" s="1258"/>
      <c r="BA73" s="1258"/>
      <c r="BB73" s="1258" t="s">
        <v>626</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630</v>
      </c>
      <c r="BC75" s="1258"/>
      <c r="BD75" s="1258"/>
      <c r="BE75" s="1258"/>
      <c r="BF75" s="1258"/>
      <c r="BG75" s="1258"/>
      <c r="BH75" s="1258"/>
      <c r="BI75" s="1258"/>
      <c r="BJ75" s="1258"/>
      <c r="BK75" s="1258"/>
      <c r="BL75" s="1258"/>
      <c r="BM75" s="1258"/>
      <c r="BN75" s="1258"/>
      <c r="BO75" s="1258"/>
      <c r="BP75" s="1255">
        <v>7.4</v>
      </c>
      <c r="BQ75" s="1255"/>
      <c r="BR75" s="1255"/>
      <c r="BS75" s="1255"/>
      <c r="BT75" s="1255"/>
      <c r="BU75" s="1255"/>
      <c r="BV75" s="1255"/>
      <c r="BW75" s="1255"/>
      <c r="BX75" s="1255">
        <v>7.7</v>
      </c>
      <c r="BY75" s="1255"/>
      <c r="BZ75" s="1255"/>
      <c r="CA75" s="1255"/>
      <c r="CB75" s="1255"/>
      <c r="CC75" s="1255"/>
      <c r="CD75" s="1255"/>
      <c r="CE75" s="1255"/>
      <c r="CF75" s="1255">
        <v>7.7</v>
      </c>
      <c r="CG75" s="1255"/>
      <c r="CH75" s="1255"/>
      <c r="CI75" s="1255"/>
      <c r="CJ75" s="1255"/>
      <c r="CK75" s="1255"/>
      <c r="CL75" s="1255"/>
      <c r="CM75" s="1255"/>
      <c r="CN75" s="1255">
        <v>7.3</v>
      </c>
      <c r="CO75" s="1255"/>
      <c r="CP75" s="1255"/>
      <c r="CQ75" s="1255"/>
      <c r="CR75" s="1255"/>
      <c r="CS75" s="1255"/>
      <c r="CT75" s="1255"/>
      <c r="CU75" s="1255"/>
      <c r="CV75" s="1255">
        <v>7.3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628</v>
      </c>
      <c r="AO77" s="1259"/>
      <c r="AP77" s="1259"/>
      <c r="AQ77" s="1259"/>
      <c r="AR77" s="1259"/>
      <c r="AS77" s="1259"/>
      <c r="AT77" s="1259"/>
      <c r="AU77" s="1259"/>
      <c r="AV77" s="1259"/>
      <c r="AW77" s="1259"/>
      <c r="AX77" s="1259"/>
      <c r="AY77" s="1259"/>
      <c r="AZ77" s="1259"/>
      <c r="BA77" s="1259"/>
      <c r="BB77" s="1258" t="s">
        <v>626</v>
      </c>
      <c r="BC77" s="1258"/>
      <c r="BD77" s="1258"/>
      <c r="BE77" s="1258"/>
      <c r="BF77" s="1258"/>
      <c r="BG77" s="1258"/>
      <c r="BH77" s="1258"/>
      <c r="BI77" s="1258"/>
      <c r="BJ77" s="1258"/>
      <c r="BK77" s="1258"/>
      <c r="BL77" s="1258"/>
      <c r="BM77" s="1258"/>
      <c r="BN77" s="1258"/>
      <c r="BO77" s="1258"/>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630</v>
      </c>
      <c r="BC79" s="1258"/>
      <c r="BD79" s="1258"/>
      <c r="BE79" s="1258"/>
      <c r="BF79" s="1258"/>
      <c r="BG79" s="1258"/>
      <c r="BH79" s="1258"/>
      <c r="BI79" s="1258"/>
      <c r="BJ79" s="1258"/>
      <c r="BK79" s="1258"/>
      <c r="BL79" s="1258"/>
      <c r="BM79" s="1258"/>
      <c r="BN79" s="1258"/>
      <c r="BO79" s="1258"/>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6yiEedxRIJ7WznngjUdMH683243q6pQwh6OKwlygMeInREcvKhjFfbZVX/KgwOpfEfglGSOkjQ6X+X/Wl/OlQ==" saltValue="OHAx5R3EU9sNUDzjYrNCs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527</v>
      </c>
    </row>
  </sheetData>
  <sheetProtection algorithmName="SHA-512" hashValue="rhBOZIVELfvZhy45l733aTdSza844M1h+nactVh7R3AjQyM0As/vwh2l3ptFG4+CpTW+orQljqKTI2k8F4XSRA==" saltValue="dtFwIRHrThrqdUPYZzPt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527</v>
      </c>
    </row>
  </sheetData>
  <sheetProtection algorithmName="SHA-512" hashValue="rQl5eQYT7rKMVxJyFApwQnLLJnjqYnH2KT0uPxkhvXLGi9s92HjSsJl+6E47QGfpjJBvGRx0FE69BEvNzjEtGA==" saltValue="3d8+NqooVfb8mxlk2Ji6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577</v>
      </c>
      <c r="G2" s="151"/>
      <c r="H2" s="152"/>
    </row>
    <row r="3" spans="1:8" x14ac:dyDescent="0.2">
      <c r="A3" s="148" t="s">
        <v>570</v>
      </c>
      <c r="B3" s="153"/>
      <c r="C3" s="154"/>
      <c r="D3" s="155">
        <v>159980</v>
      </c>
      <c r="E3" s="156"/>
      <c r="F3" s="157">
        <v>85173</v>
      </c>
      <c r="G3" s="158"/>
      <c r="H3" s="159"/>
    </row>
    <row r="4" spans="1:8" x14ac:dyDescent="0.2">
      <c r="A4" s="160"/>
      <c r="B4" s="161"/>
      <c r="C4" s="162"/>
      <c r="D4" s="163">
        <v>87831</v>
      </c>
      <c r="E4" s="164"/>
      <c r="F4" s="165">
        <v>43913</v>
      </c>
      <c r="G4" s="166"/>
      <c r="H4" s="167"/>
    </row>
    <row r="5" spans="1:8" x14ac:dyDescent="0.2">
      <c r="A5" s="148" t="s">
        <v>572</v>
      </c>
      <c r="B5" s="153"/>
      <c r="C5" s="154"/>
      <c r="D5" s="155">
        <v>118113</v>
      </c>
      <c r="E5" s="156"/>
      <c r="F5" s="157">
        <v>94081</v>
      </c>
      <c r="G5" s="158"/>
      <c r="H5" s="159"/>
    </row>
    <row r="6" spans="1:8" x14ac:dyDescent="0.2">
      <c r="A6" s="160"/>
      <c r="B6" s="161"/>
      <c r="C6" s="162"/>
      <c r="D6" s="163">
        <v>67378</v>
      </c>
      <c r="E6" s="164"/>
      <c r="F6" s="165">
        <v>48949</v>
      </c>
      <c r="G6" s="166"/>
      <c r="H6" s="167"/>
    </row>
    <row r="7" spans="1:8" x14ac:dyDescent="0.2">
      <c r="A7" s="148" t="s">
        <v>573</v>
      </c>
      <c r="B7" s="153"/>
      <c r="C7" s="154"/>
      <c r="D7" s="155">
        <v>132174</v>
      </c>
      <c r="E7" s="156"/>
      <c r="F7" s="157">
        <v>92632</v>
      </c>
      <c r="G7" s="158"/>
      <c r="H7" s="159"/>
    </row>
    <row r="8" spans="1:8" x14ac:dyDescent="0.2">
      <c r="A8" s="160"/>
      <c r="B8" s="161"/>
      <c r="C8" s="162"/>
      <c r="D8" s="163">
        <v>67610</v>
      </c>
      <c r="E8" s="164"/>
      <c r="F8" s="165">
        <v>47978</v>
      </c>
      <c r="G8" s="166"/>
      <c r="H8" s="167"/>
    </row>
    <row r="9" spans="1:8" x14ac:dyDescent="0.2">
      <c r="A9" s="148" t="s">
        <v>574</v>
      </c>
      <c r="B9" s="153"/>
      <c r="C9" s="154"/>
      <c r="D9" s="155">
        <v>125740</v>
      </c>
      <c r="E9" s="156"/>
      <c r="F9" s="157">
        <v>96469</v>
      </c>
      <c r="G9" s="158"/>
      <c r="H9" s="159"/>
    </row>
    <row r="10" spans="1:8" x14ac:dyDescent="0.2">
      <c r="A10" s="160"/>
      <c r="B10" s="161"/>
      <c r="C10" s="162"/>
      <c r="D10" s="163">
        <v>50757</v>
      </c>
      <c r="E10" s="164"/>
      <c r="F10" s="165">
        <v>49775</v>
      </c>
      <c r="G10" s="166"/>
      <c r="H10" s="167"/>
    </row>
    <row r="11" spans="1:8" x14ac:dyDescent="0.2">
      <c r="A11" s="148" t="s">
        <v>575</v>
      </c>
      <c r="B11" s="153"/>
      <c r="C11" s="154"/>
      <c r="D11" s="155">
        <v>151822</v>
      </c>
      <c r="E11" s="156"/>
      <c r="F11" s="157">
        <v>85743</v>
      </c>
      <c r="G11" s="158"/>
      <c r="H11" s="159"/>
    </row>
    <row r="12" spans="1:8" x14ac:dyDescent="0.2">
      <c r="A12" s="160"/>
      <c r="B12" s="161"/>
      <c r="C12" s="168"/>
      <c r="D12" s="163">
        <v>69867</v>
      </c>
      <c r="E12" s="164"/>
      <c r="F12" s="165">
        <v>45231</v>
      </c>
      <c r="G12" s="166"/>
      <c r="H12" s="167"/>
    </row>
    <row r="13" spans="1:8" x14ac:dyDescent="0.2">
      <c r="A13" s="148"/>
      <c r="B13" s="153"/>
      <c r="C13" s="169"/>
      <c r="D13" s="170">
        <v>137566</v>
      </c>
      <c r="E13" s="171"/>
      <c r="F13" s="172">
        <v>90820</v>
      </c>
      <c r="G13" s="173"/>
      <c r="H13" s="159"/>
    </row>
    <row r="14" spans="1:8" x14ac:dyDescent="0.2">
      <c r="A14" s="160"/>
      <c r="B14" s="161"/>
      <c r="C14" s="162"/>
      <c r="D14" s="163">
        <v>68689</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8.9499999999999993</v>
      </c>
      <c r="C19" s="174">
        <f>ROUND(VALUE(SUBSTITUTE(実質収支比率等に係る経年分析!G$48,"▲","-")),2)</f>
        <v>8.36</v>
      </c>
      <c r="D19" s="174">
        <f>ROUND(VALUE(SUBSTITUTE(実質収支比率等に係る経年分析!H$48,"▲","-")),2)</f>
        <v>8.56</v>
      </c>
      <c r="E19" s="174">
        <f>ROUND(VALUE(SUBSTITUTE(実質収支比率等に係る経年分析!I$48,"▲","-")),2)</f>
        <v>8.6</v>
      </c>
      <c r="F19" s="174">
        <f>ROUND(VALUE(SUBSTITUTE(実質収支比率等に係る経年分析!J$48,"▲","-")),2)</f>
        <v>8.4499999999999993</v>
      </c>
    </row>
    <row r="20" spans="1:11" x14ac:dyDescent="0.2">
      <c r="A20" s="174" t="s">
        <v>57</v>
      </c>
      <c r="B20" s="174">
        <f>ROUND(VALUE(SUBSTITUTE(実質収支比率等に係る経年分析!F$47,"▲","-")),2)</f>
        <v>12.21</v>
      </c>
      <c r="C20" s="174">
        <f>ROUND(VALUE(SUBSTITUTE(実質収支比率等に係る経年分析!G$47,"▲","-")),2)</f>
        <v>11.58</v>
      </c>
      <c r="D20" s="174">
        <f>ROUND(VALUE(SUBSTITUTE(実質収支比率等に係る経年分析!H$47,"▲","-")),2)</f>
        <v>13.99</v>
      </c>
      <c r="E20" s="174">
        <f>ROUND(VALUE(SUBSTITUTE(実質収支比率等に係る経年分析!I$47,"▲","-")),2)</f>
        <v>14.8</v>
      </c>
      <c r="F20" s="174">
        <f>ROUND(VALUE(SUBSTITUTE(実質収支比率等に係る経年分析!J$47,"▲","-")),2)</f>
        <v>15.12</v>
      </c>
    </row>
    <row r="21" spans="1:11" x14ac:dyDescent="0.2">
      <c r="A21" s="174" t="s">
        <v>58</v>
      </c>
      <c r="B21" s="174">
        <f>IF(ISNUMBER(VALUE(SUBSTITUTE(実質収支比率等に係る経年分析!F$49,"▲","-"))),ROUND(VALUE(SUBSTITUTE(実質収支比率等に係る経年分析!F$49,"▲","-")),2),NA())</f>
        <v>1.26</v>
      </c>
      <c r="C21" s="174">
        <f>IF(ISNUMBER(VALUE(SUBSTITUTE(実質収支比率等に係る経年分析!G$49,"▲","-"))),ROUND(VALUE(SUBSTITUTE(実質収支比率等に係る経年分析!G$49,"▲","-")),2),NA())</f>
        <v>2.64</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4.12</v>
      </c>
      <c r="F21" s="174">
        <f>IF(ISNUMBER(VALUE(SUBSTITUTE(実質収支比率等に係る経年分析!J$49,"▲","-"))),ROUND(VALUE(SUBSTITUTE(実質収支比率等に係る経年分析!J$49,"▲","-")),2),NA())</f>
        <v>2.64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0.28000000000000003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漁業集落環境整備事業特別会計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1.02</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8.9499999999999993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2678</v>
      </c>
      <c r="E42" s="176"/>
      <c r="F42" s="176"/>
      <c r="G42" s="176">
        <f>'実質公債費比率（分子）の構造'!L$52</f>
        <v>2618</v>
      </c>
      <c r="H42" s="176"/>
      <c r="I42" s="176"/>
      <c r="J42" s="176">
        <f>'実質公債費比率（分子）の構造'!M$52</f>
        <v>2473</v>
      </c>
      <c r="K42" s="176"/>
      <c r="L42" s="176"/>
      <c r="M42" s="176">
        <f>'実質公債費比率（分子）の構造'!N$52</f>
        <v>2426</v>
      </c>
      <c r="N42" s="176"/>
      <c r="O42" s="176"/>
      <c r="P42" s="176">
        <f>'実質公債費比率（分子）の構造'!O$52</f>
        <v>2517</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t="str">
        <f>'実質公債費比率（分子）の構造'!O$51</f>
        <v>-</v>
      </c>
      <c r="O43" s="176"/>
      <c r="P43" s="176"/>
    </row>
    <row r="44" spans="1:16" x14ac:dyDescent="0.2">
      <c r="A44" s="176" t="s">
        <v>67</v>
      </c>
      <c r="B44" s="176">
        <f>'実質公債費比率（分子）の構造'!K$50</f>
        <v>33</v>
      </c>
      <c r="C44" s="176"/>
      <c r="D44" s="176"/>
      <c r="E44" s="176">
        <f>'実質公債費比率（分子）の構造'!L$50</f>
        <v>33</v>
      </c>
      <c r="F44" s="176"/>
      <c r="G44" s="176"/>
      <c r="H44" s="176">
        <f>'実質公債費比率（分子）の構造'!M$50</f>
        <v>33</v>
      </c>
      <c r="I44" s="176"/>
      <c r="J44" s="176"/>
      <c r="K44" s="176">
        <f>'実質公債費比率（分子）の構造'!N$50</f>
        <v>33</v>
      </c>
      <c r="L44" s="176"/>
      <c r="M44" s="176"/>
      <c r="N44" s="176">
        <f>'実質公債費比率（分子）の構造'!O$50</f>
        <v>22</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202</v>
      </c>
      <c r="C46" s="176"/>
      <c r="D46" s="176"/>
      <c r="E46" s="176">
        <f>'実質公債費比率（分子）の構造'!L$48</f>
        <v>188</v>
      </c>
      <c r="F46" s="176"/>
      <c r="G46" s="176"/>
      <c r="H46" s="176">
        <f>'実質公債費比率（分子）の構造'!M$48</f>
        <v>154</v>
      </c>
      <c r="I46" s="176"/>
      <c r="J46" s="176"/>
      <c r="K46" s="176">
        <f>'実質公債費比率（分子）の構造'!N$48</f>
        <v>166</v>
      </c>
      <c r="L46" s="176"/>
      <c r="M46" s="176"/>
      <c r="N46" s="176">
        <f>'実質公債費比率（分子）の構造'!O$48</f>
        <v>174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3315</v>
      </c>
      <c r="C49" s="176"/>
      <c r="D49" s="176"/>
      <c r="E49" s="176">
        <f>'実質公債費比率（分子）の構造'!L$45</f>
        <v>3199</v>
      </c>
      <c r="F49" s="176"/>
      <c r="G49" s="176"/>
      <c r="H49" s="176">
        <f>'実質公債費比率（分子）の構造'!M$45</f>
        <v>3067</v>
      </c>
      <c r="I49" s="176"/>
      <c r="J49" s="176"/>
      <c r="K49" s="176">
        <f>'実質公債費比率（分子）の構造'!N$45</f>
        <v>3005</v>
      </c>
      <c r="L49" s="176"/>
      <c r="M49" s="176"/>
      <c r="N49" s="176">
        <f>'実質公債費比率（分子）の構造'!O$45</f>
        <v>3114</v>
      </c>
      <c r="O49" s="176"/>
      <c r="P49" s="176"/>
    </row>
    <row r="50" spans="1:16" x14ac:dyDescent="0.2">
      <c r="A50" s="176" t="s">
        <v>73</v>
      </c>
      <c r="B50" s="176" t="e">
        <f>NA()</f>
        <v>#N/A</v>
      </c>
      <c r="C50" s="176">
        <f>IF(ISNUMBER('実質公債費比率（分子）の構造'!K$53),'実質公債費比率（分子）の構造'!K$53,NA())</f>
        <v>872</v>
      </c>
      <c r="D50" s="176" t="e">
        <f>NA()</f>
        <v>#N/A</v>
      </c>
      <c r="E50" s="176" t="e">
        <f>NA()</f>
        <v>#N/A</v>
      </c>
      <c r="F50" s="176">
        <f>IF(ISNUMBER('実質公債費比率（分子）の構造'!L$53),'実質公債費比率（分子）の構造'!L$53,NA())</f>
        <v>802</v>
      </c>
      <c r="G50" s="176" t="e">
        <f>NA()</f>
        <v>#N/A</v>
      </c>
      <c r="H50" s="176" t="e">
        <f>NA()</f>
        <v>#N/A</v>
      </c>
      <c r="I50" s="176">
        <f>IF(ISNUMBER('実質公債費比率（分子）の構造'!M$53),'実質公債費比率（分子）の構造'!M$53,NA())</f>
        <v>781</v>
      </c>
      <c r="J50" s="176" t="e">
        <f>NA()</f>
        <v>#N/A</v>
      </c>
      <c r="K50" s="176" t="e">
        <f>NA()</f>
        <v>#N/A</v>
      </c>
      <c r="L50" s="176">
        <f>IF(ISNUMBER('実質公債費比率（分子）の構造'!N$53),'実質公債費比率（分子）の構造'!N$53,NA())</f>
        <v>779</v>
      </c>
      <c r="M50" s="176" t="e">
        <f>NA()</f>
        <v>#N/A</v>
      </c>
      <c r="N50" s="176" t="e">
        <f>NA()</f>
        <v>#N/A</v>
      </c>
      <c r="O50" s="176">
        <f>IF(ISNUMBER('実質公債費比率（分子）の構造'!O$53),'実質公債費比率（分子）の構造'!O$53,NA())</f>
        <v>793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25113</v>
      </c>
      <c r="E56" s="175"/>
      <c r="F56" s="175"/>
      <c r="G56" s="175">
        <f>'将来負担比率（分子）の構造'!J$52</f>
        <v>24844</v>
      </c>
      <c r="H56" s="175"/>
      <c r="I56" s="175"/>
      <c r="J56" s="175">
        <f>'将来負担比率（分子）の構造'!K$52</f>
        <v>25946</v>
      </c>
      <c r="K56" s="175"/>
      <c r="L56" s="175"/>
      <c r="M56" s="175">
        <f>'将来負担比率（分子）の構造'!L$52</f>
        <v>24412</v>
      </c>
      <c r="N56" s="175"/>
      <c r="O56" s="175"/>
      <c r="P56" s="175">
        <f>'将来負担比率（分子）の構造'!M$52</f>
        <v>24178</v>
      </c>
    </row>
    <row r="57" spans="1:16" x14ac:dyDescent="0.2">
      <c r="A57" s="175" t="s">
        <v>44</v>
      </c>
      <c r="B57" s="175"/>
      <c r="C57" s="175"/>
      <c r="D57" s="175">
        <f>'将来負担比率（分子）の構造'!I$51</f>
        <v>1191</v>
      </c>
      <c r="E57" s="175"/>
      <c r="F57" s="175"/>
      <c r="G57" s="175">
        <f>'将来負担比率（分子）の構造'!J$51</f>
        <v>1049</v>
      </c>
      <c r="H57" s="175"/>
      <c r="I57" s="175"/>
      <c r="J57" s="175">
        <f>'将来負担比率（分子）の構造'!K$51</f>
        <v>921</v>
      </c>
      <c r="K57" s="175"/>
      <c r="L57" s="175"/>
      <c r="M57" s="175">
        <f>'将来負担比率（分子）の構造'!L$51</f>
        <v>808</v>
      </c>
      <c r="N57" s="175"/>
      <c r="O57" s="175"/>
      <c r="P57" s="175">
        <f>'将来負担比率（分子）の構造'!M$51</f>
        <v>663</v>
      </c>
    </row>
    <row r="58" spans="1:16" x14ac:dyDescent="0.2">
      <c r="A58" s="175" t="s">
        <v>43</v>
      </c>
      <c r="B58" s="175"/>
      <c r="C58" s="175"/>
      <c r="D58" s="175">
        <f>'将来負担比率（分子）の構造'!I$50</f>
        <v>17680</v>
      </c>
      <c r="E58" s="175"/>
      <c r="F58" s="175"/>
      <c r="G58" s="175">
        <f>'将来負担比率（分子）の構造'!J$50</f>
        <v>19124</v>
      </c>
      <c r="H58" s="175"/>
      <c r="I58" s="175"/>
      <c r="J58" s="175">
        <f>'将来負担比率（分子）の構造'!K$50</f>
        <v>20818</v>
      </c>
      <c r="K58" s="175"/>
      <c r="L58" s="175"/>
      <c r="M58" s="175">
        <f>'将来負担比率（分子）の構造'!L$50</f>
        <v>23008</v>
      </c>
      <c r="N58" s="175"/>
      <c r="O58" s="175"/>
      <c r="P58" s="175">
        <f>'将来負担比率（分子）の構造'!M$50</f>
        <v>25591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11</v>
      </c>
      <c r="C61" s="175"/>
      <c r="D61" s="175"/>
      <c r="E61" s="175">
        <f>'将来負担比率（分子）の構造'!J$46</f>
        <v>27</v>
      </c>
      <c r="F61" s="175"/>
      <c r="G61" s="175"/>
      <c r="H61" s="175">
        <f>'将来負担比率（分子）の構造'!K$46</f>
        <v>26</v>
      </c>
      <c r="I61" s="175"/>
      <c r="J61" s="175"/>
      <c r="K61" s="175">
        <f>'将来負担比率（分子）の構造'!L$46</f>
        <v>7</v>
      </c>
      <c r="L61" s="175"/>
      <c r="M61" s="175"/>
      <c r="N61" s="175">
        <f>'将来負担比率（分子）の構造'!M$46</f>
        <v>7</v>
      </c>
      <c r="O61" s="175"/>
      <c r="P61" s="175"/>
    </row>
    <row r="62" spans="1:16" x14ac:dyDescent="0.2">
      <c r="A62" s="175" t="s">
        <v>37</v>
      </c>
      <c r="B62" s="175">
        <f>'将来負担比率（分子）の構造'!I$45</f>
        <v>3626</v>
      </c>
      <c r="C62" s="175"/>
      <c r="D62" s="175"/>
      <c r="E62" s="175">
        <f>'将来負担比率（分子）の構造'!J$45</f>
        <v>3345</v>
      </c>
      <c r="F62" s="175"/>
      <c r="G62" s="175"/>
      <c r="H62" s="175">
        <f>'将来負担比率（分子）の構造'!K$45</f>
        <v>3117</v>
      </c>
      <c r="I62" s="175"/>
      <c r="J62" s="175"/>
      <c r="K62" s="175">
        <f>'将来負担比率（分子）の構造'!L$45</f>
        <v>2910</v>
      </c>
      <c r="L62" s="175"/>
      <c r="M62" s="175"/>
      <c r="N62" s="175">
        <f>'将来負担比率（分子）の構造'!M$45</f>
        <v>2781</v>
      </c>
      <c r="O62" s="175"/>
      <c r="P62" s="175"/>
    </row>
    <row r="63" spans="1:16" x14ac:dyDescent="0.2">
      <c r="A63" s="175" t="s">
        <v>36</v>
      </c>
      <c r="B63" s="175">
        <f>'将来負担比率（分子）の構造'!I$44</f>
        <v>436</v>
      </c>
      <c r="C63" s="175"/>
      <c r="D63" s="175"/>
      <c r="E63" s="175">
        <f>'将来負担比率（分子）の構造'!J$44</f>
        <v>372</v>
      </c>
      <c r="F63" s="175"/>
      <c r="G63" s="175"/>
      <c r="H63" s="175">
        <f>'将来負担比率（分子）の構造'!K$44</f>
        <v>307</v>
      </c>
      <c r="I63" s="175"/>
      <c r="J63" s="175"/>
      <c r="K63" s="175">
        <f>'将来負担比率（分子）の構造'!L$44</f>
        <v>241</v>
      </c>
      <c r="L63" s="175"/>
      <c r="M63" s="175"/>
      <c r="N63" s="175">
        <f>'将来負担比率（分子）の構造'!M$44</f>
        <v>175</v>
      </c>
      <c r="O63" s="175"/>
      <c r="P63" s="175"/>
    </row>
    <row r="64" spans="1:16" x14ac:dyDescent="0.2">
      <c r="A64" s="175" t="s">
        <v>35</v>
      </c>
      <c r="B64" s="175">
        <f>'将来負担比率（分子）の構造'!I$43</f>
        <v>1787</v>
      </c>
      <c r="C64" s="175"/>
      <c r="D64" s="175"/>
      <c r="E64" s="175">
        <f>'将来負担比率（分子）の構造'!J$43</f>
        <v>1870</v>
      </c>
      <c r="F64" s="175"/>
      <c r="G64" s="175"/>
      <c r="H64" s="175">
        <f>'将来負担比率（分子）の構造'!K$43</f>
        <v>1700</v>
      </c>
      <c r="I64" s="175"/>
      <c r="J64" s="175"/>
      <c r="K64" s="175">
        <f>'将来負担比率（分子）の構造'!L$43</f>
        <v>2433</v>
      </c>
      <c r="L64" s="175"/>
      <c r="M64" s="175"/>
      <c r="N64" s="175">
        <f>'将来負担比率（分子）の構造'!M$43</f>
        <v>2971</v>
      </c>
      <c r="O64" s="175"/>
      <c r="P64" s="175"/>
    </row>
    <row r="65" spans="1:16" x14ac:dyDescent="0.2">
      <c r="A65" s="175" t="s">
        <v>34</v>
      </c>
      <c r="B65" s="175">
        <f>'将来負担比率（分子）の構造'!I$42</f>
        <v>469</v>
      </c>
      <c r="C65" s="175"/>
      <c r="D65" s="175"/>
      <c r="E65" s="175">
        <f>'将来負担比率（分子）の構造'!J$42</f>
        <v>407</v>
      </c>
      <c r="F65" s="175"/>
      <c r="G65" s="175"/>
      <c r="H65" s="175">
        <f>'将来負担比率（分子）の構造'!K$42</f>
        <v>344</v>
      </c>
      <c r="I65" s="175"/>
      <c r="J65" s="175"/>
      <c r="K65" s="175">
        <f>'将来負担比率（分子）の構造'!L$42</f>
        <v>374</v>
      </c>
      <c r="L65" s="175"/>
      <c r="M65" s="175"/>
      <c r="N65" s="175">
        <f>'将来負担比率（分子）の構造'!M$42</f>
        <v>318</v>
      </c>
      <c r="O65" s="175"/>
      <c r="P65" s="175"/>
    </row>
    <row r="66" spans="1:16" x14ac:dyDescent="0.2">
      <c r="A66" s="175" t="s">
        <v>33</v>
      </c>
      <c r="B66" s="175">
        <f>'将来負担比率（分子）の構造'!I$41</f>
        <v>30487</v>
      </c>
      <c r="C66" s="175"/>
      <c r="D66" s="175"/>
      <c r="E66" s="175">
        <f>'将来負担比率（分子）の構造'!J$41</f>
        <v>29836</v>
      </c>
      <c r="F66" s="175"/>
      <c r="G66" s="175"/>
      <c r="H66" s="175">
        <f>'将来負担比率（分子）の構造'!K$41</f>
        <v>29896</v>
      </c>
      <c r="I66" s="175"/>
      <c r="J66" s="175"/>
      <c r="K66" s="175">
        <f>'将来負担比率（分子）の構造'!L$41</f>
        <v>29210</v>
      </c>
      <c r="L66" s="175"/>
      <c r="M66" s="175"/>
      <c r="N66" s="175">
        <f>'将来負担比率（分子）の構造'!M$41</f>
        <v>28732</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1813</v>
      </c>
      <c r="C72" s="179">
        <f>基金残高に係る経年分析!G55</f>
        <v>1957</v>
      </c>
      <c r="D72" s="179">
        <f>基金残高に係る経年分析!H55</f>
        <v>1947</v>
      </c>
    </row>
    <row r="73" spans="1:16" x14ac:dyDescent="0.2">
      <c r="A73" s="178" t="s">
        <v>80</v>
      </c>
      <c r="B73" s="179">
        <f>基金残高に係る経年分析!F56</f>
        <v>6344</v>
      </c>
      <c r="C73" s="179">
        <f>基金残高に係る経年分析!G56</f>
        <v>6554</v>
      </c>
      <c r="D73" s="179">
        <f>基金残高に係る経年分析!H56</f>
        <v>7212</v>
      </c>
    </row>
    <row r="74" spans="1:16" x14ac:dyDescent="0.2">
      <c r="A74" s="178" t="s">
        <v>81</v>
      </c>
      <c r="B74" s="179">
        <f>基金残高に係る経年分析!F57</f>
        <v>12211</v>
      </c>
      <c r="C74" s="179">
        <f>基金残高に係る経年分析!G57</f>
        <v>13993</v>
      </c>
      <c r="D74" s="179">
        <f>基金残高に係る経年分析!H57</f>
        <v>15634</v>
      </c>
    </row>
  </sheetData>
  <sheetProtection algorithmName="SHA-512" hashValue="oEjrL4DtU8TR9FCW4UubDQwQxPlHvTfHzXsf+8ua23dNkmyaP8DP5hZqvCgl+zxh2rsfGjeYnfk/vvI30caBsw==" saltValue="1PpQnSXt6adpLWIkS8JO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3220707</v>
      </c>
      <c r="S5" s="649"/>
      <c r="T5" s="649"/>
      <c r="U5" s="649"/>
      <c r="V5" s="649"/>
      <c r="W5" s="649"/>
      <c r="X5" s="649"/>
      <c r="Y5" s="650"/>
      <c r="Z5" s="651">
        <v>9.6999999999999993</v>
      </c>
      <c r="AA5" s="651"/>
      <c r="AB5" s="651"/>
      <c r="AC5" s="651"/>
      <c r="AD5" s="652">
        <v>3220707</v>
      </c>
      <c r="AE5" s="652"/>
      <c r="AF5" s="652"/>
      <c r="AG5" s="652"/>
      <c r="AH5" s="652"/>
      <c r="AI5" s="652"/>
      <c r="AJ5" s="652"/>
      <c r="AK5" s="652"/>
      <c r="AL5" s="653">
        <v>24.9</v>
      </c>
      <c r="AM5" s="654"/>
      <c r="AN5" s="654"/>
      <c r="AO5" s="655"/>
      <c r="AP5" s="645" t="s">
        <v>232</v>
      </c>
      <c r="AQ5" s="646"/>
      <c r="AR5" s="646"/>
      <c r="AS5" s="646"/>
      <c r="AT5" s="646"/>
      <c r="AU5" s="646"/>
      <c r="AV5" s="646"/>
      <c r="AW5" s="646"/>
      <c r="AX5" s="646"/>
      <c r="AY5" s="646"/>
      <c r="AZ5" s="646"/>
      <c r="BA5" s="646"/>
      <c r="BB5" s="646"/>
      <c r="BC5" s="646"/>
      <c r="BD5" s="646"/>
      <c r="BE5" s="646"/>
      <c r="BF5" s="647"/>
      <c r="BG5" s="659">
        <v>3220707</v>
      </c>
      <c r="BH5" s="660"/>
      <c r="BI5" s="660"/>
      <c r="BJ5" s="660"/>
      <c r="BK5" s="660"/>
      <c r="BL5" s="660"/>
      <c r="BM5" s="660"/>
      <c r="BN5" s="661"/>
      <c r="BO5" s="662">
        <v>100</v>
      </c>
      <c r="BP5" s="662"/>
      <c r="BQ5" s="662"/>
      <c r="BR5" s="662"/>
      <c r="BS5" s="663">
        <v>27160</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
      <c r="B6" s="656" t="s">
        <v>236</v>
      </c>
      <c r="C6" s="657"/>
      <c r="D6" s="657"/>
      <c r="E6" s="657"/>
      <c r="F6" s="657"/>
      <c r="G6" s="657"/>
      <c r="H6" s="657"/>
      <c r="I6" s="657"/>
      <c r="J6" s="657"/>
      <c r="K6" s="657"/>
      <c r="L6" s="657"/>
      <c r="M6" s="657"/>
      <c r="N6" s="657"/>
      <c r="O6" s="657"/>
      <c r="P6" s="657"/>
      <c r="Q6" s="658"/>
      <c r="R6" s="659">
        <v>226574</v>
      </c>
      <c r="S6" s="660"/>
      <c r="T6" s="660"/>
      <c r="U6" s="660"/>
      <c r="V6" s="660"/>
      <c r="W6" s="660"/>
      <c r="X6" s="660"/>
      <c r="Y6" s="661"/>
      <c r="Z6" s="662">
        <v>0.7</v>
      </c>
      <c r="AA6" s="662"/>
      <c r="AB6" s="662"/>
      <c r="AC6" s="662"/>
      <c r="AD6" s="663">
        <v>226574</v>
      </c>
      <c r="AE6" s="663"/>
      <c r="AF6" s="663"/>
      <c r="AG6" s="663"/>
      <c r="AH6" s="663"/>
      <c r="AI6" s="663"/>
      <c r="AJ6" s="663"/>
      <c r="AK6" s="663"/>
      <c r="AL6" s="664">
        <v>1.8</v>
      </c>
      <c r="AM6" s="665"/>
      <c r="AN6" s="665"/>
      <c r="AO6" s="666"/>
      <c r="AP6" s="656" t="s">
        <v>237</v>
      </c>
      <c r="AQ6" s="657"/>
      <c r="AR6" s="657"/>
      <c r="AS6" s="657"/>
      <c r="AT6" s="657"/>
      <c r="AU6" s="657"/>
      <c r="AV6" s="657"/>
      <c r="AW6" s="657"/>
      <c r="AX6" s="657"/>
      <c r="AY6" s="657"/>
      <c r="AZ6" s="657"/>
      <c r="BA6" s="657"/>
      <c r="BB6" s="657"/>
      <c r="BC6" s="657"/>
      <c r="BD6" s="657"/>
      <c r="BE6" s="657"/>
      <c r="BF6" s="658"/>
      <c r="BG6" s="659">
        <v>3220707</v>
      </c>
      <c r="BH6" s="660"/>
      <c r="BI6" s="660"/>
      <c r="BJ6" s="660"/>
      <c r="BK6" s="660"/>
      <c r="BL6" s="660"/>
      <c r="BM6" s="660"/>
      <c r="BN6" s="661"/>
      <c r="BO6" s="662">
        <v>100</v>
      </c>
      <c r="BP6" s="662"/>
      <c r="BQ6" s="662"/>
      <c r="BR6" s="662"/>
      <c r="BS6" s="663">
        <v>27160</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144541</v>
      </c>
      <c r="CS6" s="660"/>
      <c r="CT6" s="660"/>
      <c r="CU6" s="660"/>
      <c r="CV6" s="660"/>
      <c r="CW6" s="660"/>
      <c r="CX6" s="660"/>
      <c r="CY6" s="661"/>
      <c r="CZ6" s="653">
        <v>0.5</v>
      </c>
      <c r="DA6" s="654"/>
      <c r="DB6" s="654"/>
      <c r="DC6" s="670"/>
      <c r="DD6" s="668" t="s">
        <v>140</v>
      </c>
      <c r="DE6" s="660"/>
      <c r="DF6" s="660"/>
      <c r="DG6" s="660"/>
      <c r="DH6" s="660"/>
      <c r="DI6" s="660"/>
      <c r="DJ6" s="660"/>
      <c r="DK6" s="660"/>
      <c r="DL6" s="660"/>
      <c r="DM6" s="660"/>
      <c r="DN6" s="660"/>
      <c r="DO6" s="660"/>
      <c r="DP6" s="661"/>
      <c r="DQ6" s="668">
        <v>144541</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803</v>
      </c>
      <c r="S7" s="660"/>
      <c r="T7" s="660"/>
      <c r="U7" s="660"/>
      <c r="V7" s="660"/>
      <c r="W7" s="660"/>
      <c r="X7" s="660"/>
      <c r="Y7" s="661"/>
      <c r="Z7" s="662">
        <v>0</v>
      </c>
      <c r="AA7" s="662"/>
      <c r="AB7" s="662"/>
      <c r="AC7" s="662"/>
      <c r="AD7" s="663">
        <v>803</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1197941</v>
      </c>
      <c r="BH7" s="660"/>
      <c r="BI7" s="660"/>
      <c r="BJ7" s="660"/>
      <c r="BK7" s="660"/>
      <c r="BL7" s="660"/>
      <c r="BM7" s="660"/>
      <c r="BN7" s="661"/>
      <c r="BO7" s="662">
        <v>37.200000000000003</v>
      </c>
      <c r="BP7" s="662"/>
      <c r="BQ7" s="662"/>
      <c r="BR7" s="662"/>
      <c r="BS7" s="663">
        <v>27160</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9742621</v>
      </c>
      <c r="CS7" s="660"/>
      <c r="CT7" s="660"/>
      <c r="CU7" s="660"/>
      <c r="CV7" s="660"/>
      <c r="CW7" s="660"/>
      <c r="CX7" s="660"/>
      <c r="CY7" s="661"/>
      <c r="CZ7" s="662">
        <v>30.5</v>
      </c>
      <c r="DA7" s="662"/>
      <c r="DB7" s="662"/>
      <c r="DC7" s="662"/>
      <c r="DD7" s="668">
        <v>391068</v>
      </c>
      <c r="DE7" s="660"/>
      <c r="DF7" s="660"/>
      <c r="DG7" s="660"/>
      <c r="DH7" s="660"/>
      <c r="DI7" s="660"/>
      <c r="DJ7" s="660"/>
      <c r="DK7" s="660"/>
      <c r="DL7" s="660"/>
      <c r="DM7" s="660"/>
      <c r="DN7" s="660"/>
      <c r="DO7" s="660"/>
      <c r="DP7" s="661"/>
      <c r="DQ7" s="668">
        <v>3591831</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7695</v>
      </c>
      <c r="S8" s="660"/>
      <c r="T8" s="660"/>
      <c r="U8" s="660"/>
      <c r="V8" s="660"/>
      <c r="W8" s="660"/>
      <c r="X8" s="660"/>
      <c r="Y8" s="661"/>
      <c r="Z8" s="662">
        <v>0</v>
      </c>
      <c r="AA8" s="662"/>
      <c r="AB8" s="662"/>
      <c r="AC8" s="662"/>
      <c r="AD8" s="663">
        <v>7695</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50872</v>
      </c>
      <c r="BH8" s="660"/>
      <c r="BI8" s="660"/>
      <c r="BJ8" s="660"/>
      <c r="BK8" s="660"/>
      <c r="BL8" s="660"/>
      <c r="BM8" s="660"/>
      <c r="BN8" s="661"/>
      <c r="BO8" s="662">
        <v>1.6</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8503638</v>
      </c>
      <c r="CS8" s="660"/>
      <c r="CT8" s="660"/>
      <c r="CU8" s="660"/>
      <c r="CV8" s="660"/>
      <c r="CW8" s="660"/>
      <c r="CX8" s="660"/>
      <c r="CY8" s="661"/>
      <c r="CZ8" s="662">
        <v>26.6</v>
      </c>
      <c r="DA8" s="662"/>
      <c r="DB8" s="662"/>
      <c r="DC8" s="662"/>
      <c r="DD8" s="668">
        <v>162159</v>
      </c>
      <c r="DE8" s="660"/>
      <c r="DF8" s="660"/>
      <c r="DG8" s="660"/>
      <c r="DH8" s="660"/>
      <c r="DI8" s="660"/>
      <c r="DJ8" s="660"/>
      <c r="DK8" s="660"/>
      <c r="DL8" s="660"/>
      <c r="DM8" s="660"/>
      <c r="DN8" s="660"/>
      <c r="DO8" s="660"/>
      <c r="DP8" s="661"/>
      <c r="DQ8" s="668">
        <v>3599589</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8691</v>
      </c>
      <c r="S9" s="660"/>
      <c r="T9" s="660"/>
      <c r="U9" s="660"/>
      <c r="V9" s="660"/>
      <c r="W9" s="660"/>
      <c r="X9" s="660"/>
      <c r="Y9" s="661"/>
      <c r="Z9" s="662">
        <v>0</v>
      </c>
      <c r="AA9" s="662"/>
      <c r="AB9" s="662"/>
      <c r="AC9" s="662"/>
      <c r="AD9" s="663">
        <v>8691</v>
      </c>
      <c r="AE9" s="663"/>
      <c r="AF9" s="663"/>
      <c r="AG9" s="663"/>
      <c r="AH9" s="663"/>
      <c r="AI9" s="663"/>
      <c r="AJ9" s="663"/>
      <c r="AK9" s="663"/>
      <c r="AL9" s="664">
        <v>0.1</v>
      </c>
      <c r="AM9" s="665"/>
      <c r="AN9" s="665"/>
      <c r="AO9" s="666"/>
      <c r="AP9" s="656" t="s">
        <v>247</v>
      </c>
      <c r="AQ9" s="657"/>
      <c r="AR9" s="657"/>
      <c r="AS9" s="657"/>
      <c r="AT9" s="657"/>
      <c r="AU9" s="657"/>
      <c r="AV9" s="657"/>
      <c r="AW9" s="657"/>
      <c r="AX9" s="657"/>
      <c r="AY9" s="657"/>
      <c r="AZ9" s="657"/>
      <c r="BA9" s="657"/>
      <c r="BB9" s="657"/>
      <c r="BC9" s="657"/>
      <c r="BD9" s="657"/>
      <c r="BE9" s="657"/>
      <c r="BF9" s="658"/>
      <c r="BG9" s="659">
        <v>968978</v>
      </c>
      <c r="BH9" s="660"/>
      <c r="BI9" s="660"/>
      <c r="BJ9" s="660"/>
      <c r="BK9" s="660"/>
      <c r="BL9" s="660"/>
      <c r="BM9" s="660"/>
      <c r="BN9" s="661"/>
      <c r="BO9" s="662">
        <v>30.1</v>
      </c>
      <c r="BP9" s="662"/>
      <c r="BQ9" s="662"/>
      <c r="BR9" s="662"/>
      <c r="BS9" s="663" t="s">
        <v>140</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1843609</v>
      </c>
      <c r="CS9" s="660"/>
      <c r="CT9" s="660"/>
      <c r="CU9" s="660"/>
      <c r="CV9" s="660"/>
      <c r="CW9" s="660"/>
      <c r="CX9" s="660"/>
      <c r="CY9" s="661"/>
      <c r="CZ9" s="662">
        <v>5.8</v>
      </c>
      <c r="DA9" s="662"/>
      <c r="DB9" s="662"/>
      <c r="DC9" s="662"/>
      <c r="DD9" s="668">
        <v>370834</v>
      </c>
      <c r="DE9" s="660"/>
      <c r="DF9" s="660"/>
      <c r="DG9" s="660"/>
      <c r="DH9" s="660"/>
      <c r="DI9" s="660"/>
      <c r="DJ9" s="660"/>
      <c r="DK9" s="660"/>
      <c r="DL9" s="660"/>
      <c r="DM9" s="660"/>
      <c r="DN9" s="660"/>
      <c r="DO9" s="660"/>
      <c r="DP9" s="661"/>
      <c r="DQ9" s="668">
        <v>950640</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140</v>
      </c>
      <c r="S10" s="660"/>
      <c r="T10" s="660"/>
      <c r="U10" s="660"/>
      <c r="V10" s="660"/>
      <c r="W10" s="660"/>
      <c r="X10" s="660"/>
      <c r="Y10" s="661"/>
      <c r="Z10" s="662" t="s">
        <v>244</v>
      </c>
      <c r="AA10" s="662"/>
      <c r="AB10" s="662"/>
      <c r="AC10" s="662"/>
      <c r="AD10" s="663" t="s">
        <v>244</v>
      </c>
      <c r="AE10" s="663"/>
      <c r="AF10" s="663"/>
      <c r="AG10" s="663"/>
      <c r="AH10" s="663"/>
      <c r="AI10" s="663"/>
      <c r="AJ10" s="663"/>
      <c r="AK10" s="663"/>
      <c r="AL10" s="664" t="s">
        <v>244</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75492</v>
      </c>
      <c r="BH10" s="660"/>
      <c r="BI10" s="660"/>
      <c r="BJ10" s="660"/>
      <c r="BK10" s="660"/>
      <c r="BL10" s="660"/>
      <c r="BM10" s="660"/>
      <c r="BN10" s="661"/>
      <c r="BO10" s="662">
        <v>2.2999999999999998</v>
      </c>
      <c r="BP10" s="662"/>
      <c r="BQ10" s="662"/>
      <c r="BR10" s="662"/>
      <c r="BS10" s="663" t="s">
        <v>180</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14099</v>
      </c>
      <c r="CS10" s="660"/>
      <c r="CT10" s="660"/>
      <c r="CU10" s="660"/>
      <c r="CV10" s="660"/>
      <c r="CW10" s="660"/>
      <c r="CX10" s="660"/>
      <c r="CY10" s="661"/>
      <c r="CZ10" s="662">
        <v>0</v>
      </c>
      <c r="DA10" s="662"/>
      <c r="DB10" s="662"/>
      <c r="DC10" s="662"/>
      <c r="DD10" s="668" t="s">
        <v>140</v>
      </c>
      <c r="DE10" s="660"/>
      <c r="DF10" s="660"/>
      <c r="DG10" s="660"/>
      <c r="DH10" s="660"/>
      <c r="DI10" s="660"/>
      <c r="DJ10" s="660"/>
      <c r="DK10" s="660"/>
      <c r="DL10" s="660"/>
      <c r="DM10" s="660"/>
      <c r="DN10" s="660"/>
      <c r="DO10" s="660"/>
      <c r="DP10" s="661"/>
      <c r="DQ10" s="668">
        <v>59</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812100</v>
      </c>
      <c r="S11" s="660"/>
      <c r="T11" s="660"/>
      <c r="U11" s="660"/>
      <c r="V11" s="660"/>
      <c r="W11" s="660"/>
      <c r="X11" s="660"/>
      <c r="Y11" s="661"/>
      <c r="Z11" s="664">
        <v>2.5</v>
      </c>
      <c r="AA11" s="665"/>
      <c r="AB11" s="665"/>
      <c r="AC11" s="671"/>
      <c r="AD11" s="668">
        <v>812100</v>
      </c>
      <c r="AE11" s="660"/>
      <c r="AF11" s="660"/>
      <c r="AG11" s="660"/>
      <c r="AH11" s="660"/>
      <c r="AI11" s="660"/>
      <c r="AJ11" s="660"/>
      <c r="AK11" s="661"/>
      <c r="AL11" s="664">
        <v>6.3</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102599</v>
      </c>
      <c r="BH11" s="660"/>
      <c r="BI11" s="660"/>
      <c r="BJ11" s="660"/>
      <c r="BK11" s="660"/>
      <c r="BL11" s="660"/>
      <c r="BM11" s="660"/>
      <c r="BN11" s="661"/>
      <c r="BO11" s="662">
        <v>3.2</v>
      </c>
      <c r="BP11" s="662"/>
      <c r="BQ11" s="662"/>
      <c r="BR11" s="662"/>
      <c r="BS11" s="663">
        <v>27160</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1186736</v>
      </c>
      <c r="CS11" s="660"/>
      <c r="CT11" s="660"/>
      <c r="CU11" s="660"/>
      <c r="CV11" s="660"/>
      <c r="CW11" s="660"/>
      <c r="CX11" s="660"/>
      <c r="CY11" s="661"/>
      <c r="CZ11" s="662">
        <v>3.7</v>
      </c>
      <c r="DA11" s="662"/>
      <c r="DB11" s="662"/>
      <c r="DC11" s="662"/>
      <c r="DD11" s="668">
        <v>337985</v>
      </c>
      <c r="DE11" s="660"/>
      <c r="DF11" s="660"/>
      <c r="DG11" s="660"/>
      <c r="DH11" s="660"/>
      <c r="DI11" s="660"/>
      <c r="DJ11" s="660"/>
      <c r="DK11" s="660"/>
      <c r="DL11" s="660"/>
      <c r="DM11" s="660"/>
      <c r="DN11" s="660"/>
      <c r="DO11" s="660"/>
      <c r="DP11" s="661"/>
      <c r="DQ11" s="668">
        <v>685728</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t="s">
        <v>244</v>
      </c>
      <c r="S12" s="660"/>
      <c r="T12" s="660"/>
      <c r="U12" s="660"/>
      <c r="V12" s="660"/>
      <c r="W12" s="660"/>
      <c r="X12" s="660"/>
      <c r="Y12" s="661"/>
      <c r="Z12" s="662" t="s">
        <v>180</v>
      </c>
      <c r="AA12" s="662"/>
      <c r="AB12" s="662"/>
      <c r="AC12" s="662"/>
      <c r="AD12" s="663" t="s">
        <v>140</v>
      </c>
      <c r="AE12" s="663"/>
      <c r="AF12" s="663"/>
      <c r="AG12" s="663"/>
      <c r="AH12" s="663"/>
      <c r="AI12" s="663"/>
      <c r="AJ12" s="663"/>
      <c r="AK12" s="663"/>
      <c r="AL12" s="664" t="s">
        <v>180</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1683403</v>
      </c>
      <c r="BH12" s="660"/>
      <c r="BI12" s="660"/>
      <c r="BJ12" s="660"/>
      <c r="BK12" s="660"/>
      <c r="BL12" s="660"/>
      <c r="BM12" s="660"/>
      <c r="BN12" s="661"/>
      <c r="BO12" s="662">
        <v>52.3</v>
      </c>
      <c r="BP12" s="662"/>
      <c r="BQ12" s="662"/>
      <c r="BR12" s="662"/>
      <c r="BS12" s="663" t="s">
        <v>140</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381484</v>
      </c>
      <c r="CS12" s="660"/>
      <c r="CT12" s="660"/>
      <c r="CU12" s="660"/>
      <c r="CV12" s="660"/>
      <c r="CW12" s="660"/>
      <c r="CX12" s="660"/>
      <c r="CY12" s="661"/>
      <c r="CZ12" s="662">
        <v>1.2</v>
      </c>
      <c r="DA12" s="662"/>
      <c r="DB12" s="662"/>
      <c r="DC12" s="662"/>
      <c r="DD12" s="668">
        <v>61126</v>
      </c>
      <c r="DE12" s="660"/>
      <c r="DF12" s="660"/>
      <c r="DG12" s="660"/>
      <c r="DH12" s="660"/>
      <c r="DI12" s="660"/>
      <c r="DJ12" s="660"/>
      <c r="DK12" s="660"/>
      <c r="DL12" s="660"/>
      <c r="DM12" s="660"/>
      <c r="DN12" s="660"/>
      <c r="DO12" s="660"/>
      <c r="DP12" s="661"/>
      <c r="DQ12" s="668">
        <v>300246</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140</v>
      </c>
      <c r="S13" s="660"/>
      <c r="T13" s="660"/>
      <c r="U13" s="660"/>
      <c r="V13" s="660"/>
      <c r="W13" s="660"/>
      <c r="X13" s="660"/>
      <c r="Y13" s="661"/>
      <c r="Z13" s="662" t="s">
        <v>140</v>
      </c>
      <c r="AA13" s="662"/>
      <c r="AB13" s="662"/>
      <c r="AC13" s="662"/>
      <c r="AD13" s="663" t="s">
        <v>244</v>
      </c>
      <c r="AE13" s="663"/>
      <c r="AF13" s="663"/>
      <c r="AG13" s="663"/>
      <c r="AH13" s="663"/>
      <c r="AI13" s="663"/>
      <c r="AJ13" s="663"/>
      <c r="AK13" s="663"/>
      <c r="AL13" s="664" t="s">
        <v>140</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1658682</v>
      </c>
      <c r="BH13" s="660"/>
      <c r="BI13" s="660"/>
      <c r="BJ13" s="660"/>
      <c r="BK13" s="660"/>
      <c r="BL13" s="660"/>
      <c r="BM13" s="660"/>
      <c r="BN13" s="661"/>
      <c r="BO13" s="662">
        <v>51.5</v>
      </c>
      <c r="BP13" s="662"/>
      <c r="BQ13" s="662"/>
      <c r="BR13" s="662"/>
      <c r="BS13" s="663" t="s">
        <v>180</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1789087</v>
      </c>
      <c r="CS13" s="660"/>
      <c r="CT13" s="660"/>
      <c r="CU13" s="660"/>
      <c r="CV13" s="660"/>
      <c r="CW13" s="660"/>
      <c r="CX13" s="660"/>
      <c r="CY13" s="661"/>
      <c r="CZ13" s="662">
        <v>5.6</v>
      </c>
      <c r="DA13" s="662"/>
      <c r="DB13" s="662"/>
      <c r="DC13" s="662"/>
      <c r="DD13" s="668">
        <v>1326680</v>
      </c>
      <c r="DE13" s="660"/>
      <c r="DF13" s="660"/>
      <c r="DG13" s="660"/>
      <c r="DH13" s="660"/>
      <c r="DI13" s="660"/>
      <c r="DJ13" s="660"/>
      <c r="DK13" s="660"/>
      <c r="DL13" s="660"/>
      <c r="DM13" s="660"/>
      <c r="DN13" s="660"/>
      <c r="DO13" s="660"/>
      <c r="DP13" s="661"/>
      <c r="DQ13" s="668">
        <v>785338</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t="s">
        <v>140</v>
      </c>
      <c r="S14" s="660"/>
      <c r="T14" s="660"/>
      <c r="U14" s="660"/>
      <c r="V14" s="660"/>
      <c r="W14" s="660"/>
      <c r="X14" s="660"/>
      <c r="Y14" s="661"/>
      <c r="Z14" s="662" t="s">
        <v>180</v>
      </c>
      <c r="AA14" s="662"/>
      <c r="AB14" s="662"/>
      <c r="AC14" s="662"/>
      <c r="AD14" s="663" t="s">
        <v>244</v>
      </c>
      <c r="AE14" s="663"/>
      <c r="AF14" s="663"/>
      <c r="AG14" s="663"/>
      <c r="AH14" s="663"/>
      <c r="AI14" s="663"/>
      <c r="AJ14" s="663"/>
      <c r="AK14" s="663"/>
      <c r="AL14" s="664" t="s">
        <v>140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144932</v>
      </c>
      <c r="BH14" s="660"/>
      <c r="BI14" s="660"/>
      <c r="BJ14" s="660"/>
      <c r="BK14" s="660"/>
      <c r="BL14" s="660"/>
      <c r="BM14" s="660"/>
      <c r="BN14" s="661"/>
      <c r="BO14" s="662">
        <v>4.5</v>
      </c>
      <c r="BP14" s="662"/>
      <c r="BQ14" s="662"/>
      <c r="BR14" s="662"/>
      <c r="BS14" s="663" t="s">
        <v>140</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1085602</v>
      </c>
      <c r="CS14" s="660"/>
      <c r="CT14" s="660"/>
      <c r="CU14" s="660"/>
      <c r="CV14" s="660"/>
      <c r="CW14" s="660"/>
      <c r="CX14" s="660"/>
      <c r="CY14" s="661"/>
      <c r="CZ14" s="662">
        <v>3.4</v>
      </c>
      <c r="DA14" s="662"/>
      <c r="DB14" s="662"/>
      <c r="DC14" s="662"/>
      <c r="DD14" s="668">
        <v>281114</v>
      </c>
      <c r="DE14" s="660"/>
      <c r="DF14" s="660"/>
      <c r="DG14" s="660"/>
      <c r="DH14" s="660"/>
      <c r="DI14" s="660"/>
      <c r="DJ14" s="660"/>
      <c r="DK14" s="660"/>
      <c r="DL14" s="660"/>
      <c r="DM14" s="660"/>
      <c r="DN14" s="660"/>
      <c r="DO14" s="660"/>
      <c r="DP14" s="661"/>
      <c r="DQ14" s="668">
        <v>900881</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140</v>
      </c>
      <c r="S15" s="660"/>
      <c r="T15" s="660"/>
      <c r="U15" s="660"/>
      <c r="V15" s="660"/>
      <c r="W15" s="660"/>
      <c r="X15" s="660"/>
      <c r="Y15" s="661"/>
      <c r="Z15" s="662" t="s">
        <v>140</v>
      </c>
      <c r="AA15" s="662"/>
      <c r="AB15" s="662"/>
      <c r="AC15" s="662"/>
      <c r="AD15" s="663" t="s">
        <v>244</v>
      </c>
      <c r="AE15" s="663"/>
      <c r="AF15" s="663"/>
      <c r="AG15" s="663"/>
      <c r="AH15" s="663"/>
      <c r="AI15" s="663"/>
      <c r="AJ15" s="663"/>
      <c r="AK15" s="663"/>
      <c r="AL15" s="664" t="s">
        <v>140</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194431</v>
      </c>
      <c r="BH15" s="660"/>
      <c r="BI15" s="660"/>
      <c r="BJ15" s="660"/>
      <c r="BK15" s="660"/>
      <c r="BL15" s="660"/>
      <c r="BM15" s="660"/>
      <c r="BN15" s="661"/>
      <c r="BO15" s="662">
        <v>6</v>
      </c>
      <c r="BP15" s="662"/>
      <c r="BQ15" s="662"/>
      <c r="BR15" s="662"/>
      <c r="BS15" s="663" t="s">
        <v>180</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3546134</v>
      </c>
      <c r="CS15" s="660"/>
      <c r="CT15" s="660"/>
      <c r="CU15" s="660"/>
      <c r="CV15" s="660"/>
      <c r="CW15" s="660"/>
      <c r="CX15" s="660"/>
      <c r="CY15" s="661"/>
      <c r="CZ15" s="662">
        <v>11.1</v>
      </c>
      <c r="DA15" s="662"/>
      <c r="DB15" s="662"/>
      <c r="DC15" s="662"/>
      <c r="DD15" s="668">
        <v>1969709</v>
      </c>
      <c r="DE15" s="660"/>
      <c r="DF15" s="660"/>
      <c r="DG15" s="660"/>
      <c r="DH15" s="660"/>
      <c r="DI15" s="660"/>
      <c r="DJ15" s="660"/>
      <c r="DK15" s="660"/>
      <c r="DL15" s="660"/>
      <c r="DM15" s="660"/>
      <c r="DN15" s="660"/>
      <c r="DO15" s="660"/>
      <c r="DP15" s="661"/>
      <c r="DQ15" s="668">
        <v>1264061</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10047</v>
      </c>
      <c r="S16" s="660"/>
      <c r="T16" s="660"/>
      <c r="U16" s="660"/>
      <c r="V16" s="660"/>
      <c r="W16" s="660"/>
      <c r="X16" s="660"/>
      <c r="Y16" s="661"/>
      <c r="Z16" s="662">
        <v>0</v>
      </c>
      <c r="AA16" s="662"/>
      <c r="AB16" s="662"/>
      <c r="AC16" s="662"/>
      <c r="AD16" s="663">
        <v>10047</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244</v>
      </c>
      <c r="BH16" s="660"/>
      <c r="BI16" s="660"/>
      <c r="BJ16" s="660"/>
      <c r="BK16" s="660"/>
      <c r="BL16" s="660"/>
      <c r="BM16" s="660"/>
      <c r="BN16" s="661"/>
      <c r="BO16" s="662" t="s">
        <v>140</v>
      </c>
      <c r="BP16" s="662"/>
      <c r="BQ16" s="662"/>
      <c r="BR16" s="662"/>
      <c r="BS16" s="663" t="s">
        <v>140</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180641</v>
      </c>
      <c r="CS16" s="660"/>
      <c r="CT16" s="660"/>
      <c r="CU16" s="660"/>
      <c r="CV16" s="660"/>
      <c r="CW16" s="660"/>
      <c r="CX16" s="660"/>
      <c r="CY16" s="661"/>
      <c r="CZ16" s="662">
        <v>0.6</v>
      </c>
      <c r="DA16" s="662"/>
      <c r="DB16" s="662"/>
      <c r="DC16" s="662"/>
      <c r="DD16" s="668" t="s">
        <v>244</v>
      </c>
      <c r="DE16" s="660"/>
      <c r="DF16" s="660"/>
      <c r="DG16" s="660"/>
      <c r="DH16" s="660"/>
      <c r="DI16" s="660"/>
      <c r="DJ16" s="660"/>
      <c r="DK16" s="660"/>
      <c r="DL16" s="660"/>
      <c r="DM16" s="660"/>
      <c r="DN16" s="660"/>
      <c r="DO16" s="660"/>
      <c r="DP16" s="661"/>
      <c r="DQ16" s="668">
        <v>68859</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44255</v>
      </c>
      <c r="S17" s="660"/>
      <c r="T17" s="660"/>
      <c r="U17" s="660"/>
      <c r="V17" s="660"/>
      <c r="W17" s="660"/>
      <c r="X17" s="660"/>
      <c r="Y17" s="661"/>
      <c r="Z17" s="662">
        <v>0.1</v>
      </c>
      <c r="AA17" s="662"/>
      <c r="AB17" s="662"/>
      <c r="AC17" s="662"/>
      <c r="AD17" s="663">
        <v>44255</v>
      </c>
      <c r="AE17" s="663"/>
      <c r="AF17" s="663"/>
      <c r="AG17" s="663"/>
      <c r="AH17" s="663"/>
      <c r="AI17" s="663"/>
      <c r="AJ17" s="663"/>
      <c r="AK17" s="663"/>
      <c r="AL17" s="664">
        <v>0.3</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140</v>
      </c>
      <c r="BH17" s="660"/>
      <c r="BI17" s="660"/>
      <c r="BJ17" s="660"/>
      <c r="BK17" s="660"/>
      <c r="BL17" s="660"/>
      <c r="BM17" s="660"/>
      <c r="BN17" s="661"/>
      <c r="BO17" s="662" t="s">
        <v>140</v>
      </c>
      <c r="BP17" s="662"/>
      <c r="BQ17" s="662"/>
      <c r="BR17" s="662"/>
      <c r="BS17" s="663" t="s">
        <v>244</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3514178</v>
      </c>
      <c r="CS17" s="660"/>
      <c r="CT17" s="660"/>
      <c r="CU17" s="660"/>
      <c r="CV17" s="660"/>
      <c r="CW17" s="660"/>
      <c r="CX17" s="660"/>
      <c r="CY17" s="661"/>
      <c r="CZ17" s="662">
        <v>11</v>
      </c>
      <c r="DA17" s="662"/>
      <c r="DB17" s="662"/>
      <c r="DC17" s="662"/>
      <c r="DD17" s="668" t="s">
        <v>180</v>
      </c>
      <c r="DE17" s="660"/>
      <c r="DF17" s="660"/>
      <c r="DG17" s="660"/>
      <c r="DH17" s="660"/>
      <c r="DI17" s="660"/>
      <c r="DJ17" s="660"/>
      <c r="DK17" s="660"/>
      <c r="DL17" s="660"/>
      <c r="DM17" s="660"/>
      <c r="DN17" s="660"/>
      <c r="DO17" s="660"/>
      <c r="DP17" s="661"/>
      <c r="DQ17" s="668">
        <v>3375792</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28454</v>
      </c>
      <c r="S18" s="660"/>
      <c r="T18" s="660"/>
      <c r="U18" s="660"/>
      <c r="V18" s="660"/>
      <c r="W18" s="660"/>
      <c r="X18" s="660"/>
      <c r="Y18" s="661"/>
      <c r="Z18" s="662">
        <v>0.1</v>
      </c>
      <c r="AA18" s="662"/>
      <c r="AB18" s="662"/>
      <c r="AC18" s="662"/>
      <c r="AD18" s="663">
        <v>28454</v>
      </c>
      <c r="AE18" s="663"/>
      <c r="AF18" s="663"/>
      <c r="AG18" s="663"/>
      <c r="AH18" s="663"/>
      <c r="AI18" s="663"/>
      <c r="AJ18" s="663"/>
      <c r="AK18" s="663"/>
      <c r="AL18" s="664">
        <v>0.2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140</v>
      </c>
      <c r="BH18" s="660"/>
      <c r="BI18" s="660"/>
      <c r="BJ18" s="660"/>
      <c r="BK18" s="660"/>
      <c r="BL18" s="660"/>
      <c r="BM18" s="660"/>
      <c r="BN18" s="661"/>
      <c r="BO18" s="662" t="s">
        <v>244</v>
      </c>
      <c r="BP18" s="662"/>
      <c r="BQ18" s="662"/>
      <c r="BR18" s="662"/>
      <c r="BS18" s="663" t="s">
        <v>180</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244</v>
      </c>
      <c r="CS18" s="660"/>
      <c r="CT18" s="660"/>
      <c r="CU18" s="660"/>
      <c r="CV18" s="660"/>
      <c r="CW18" s="660"/>
      <c r="CX18" s="660"/>
      <c r="CY18" s="661"/>
      <c r="CZ18" s="662" t="s">
        <v>140</v>
      </c>
      <c r="DA18" s="662"/>
      <c r="DB18" s="662"/>
      <c r="DC18" s="662"/>
      <c r="DD18" s="668" t="s">
        <v>244</v>
      </c>
      <c r="DE18" s="660"/>
      <c r="DF18" s="660"/>
      <c r="DG18" s="660"/>
      <c r="DH18" s="660"/>
      <c r="DI18" s="660"/>
      <c r="DJ18" s="660"/>
      <c r="DK18" s="660"/>
      <c r="DL18" s="660"/>
      <c r="DM18" s="660"/>
      <c r="DN18" s="660"/>
      <c r="DO18" s="660"/>
      <c r="DP18" s="661"/>
      <c r="DQ18" s="668" t="s">
        <v>180</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28234</v>
      </c>
      <c r="S19" s="660"/>
      <c r="T19" s="660"/>
      <c r="U19" s="660"/>
      <c r="V19" s="660"/>
      <c r="W19" s="660"/>
      <c r="X19" s="660"/>
      <c r="Y19" s="661"/>
      <c r="Z19" s="662">
        <v>0.1</v>
      </c>
      <c r="AA19" s="662"/>
      <c r="AB19" s="662"/>
      <c r="AC19" s="662"/>
      <c r="AD19" s="663">
        <v>28234</v>
      </c>
      <c r="AE19" s="663"/>
      <c r="AF19" s="663"/>
      <c r="AG19" s="663"/>
      <c r="AH19" s="663"/>
      <c r="AI19" s="663"/>
      <c r="AJ19" s="663"/>
      <c r="AK19" s="663"/>
      <c r="AL19" s="664">
        <v>0.2</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180</v>
      </c>
      <c r="BH19" s="660"/>
      <c r="BI19" s="660"/>
      <c r="BJ19" s="660"/>
      <c r="BK19" s="660"/>
      <c r="BL19" s="660"/>
      <c r="BM19" s="660"/>
      <c r="BN19" s="661"/>
      <c r="BO19" s="662" t="s">
        <v>140</v>
      </c>
      <c r="BP19" s="662"/>
      <c r="BQ19" s="662"/>
      <c r="BR19" s="662"/>
      <c r="BS19" s="663" t="s">
        <v>140</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140</v>
      </c>
      <c r="CS19" s="660"/>
      <c r="CT19" s="660"/>
      <c r="CU19" s="660"/>
      <c r="CV19" s="660"/>
      <c r="CW19" s="660"/>
      <c r="CX19" s="660"/>
      <c r="CY19" s="661"/>
      <c r="CZ19" s="662" t="s">
        <v>140</v>
      </c>
      <c r="DA19" s="662"/>
      <c r="DB19" s="662"/>
      <c r="DC19" s="662"/>
      <c r="DD19" s="668" t="s">
        <v>180</v>
      </c>
      <c r="DE19" s="660"/>
      <c r="DF19" s="660"/>
      <c r="DG19" s="660"/>
      <c r="DH19" s="660"/>
      <c r="DI19" s="660"/>
      <c r="DJ19" s="660"/>
      <c r="DK19" s="660"/>
      <c r="DL19" s="660"/>
      <c r="DM19" s="660"/>
      <c r="DN19" s="660"/>
      <c r="DO19" s="660"/>
      <c r="DP19" s="661"/>
      <c r="DQ19" s="668" t="s">
        <v>140</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220</v>
      </c>
      <c r="S20" s="660"/>
      <c r="T20" s="660"/>
      <c r="U20" s="660"/>
      <c r="V20" s="660"/>
      <c r="W20" s="660"/>
      <c r="X20" s="660"/>
      <c r="Y20" s="661"/>
      <c r="Z20" s="662">
        <v>0</v>
      </c>
      <c r="AA20" s="662"/>
      <c r="AB20" s="662"/>
      <c r="AC20" s="662"/>
      <c r="AD20" s="663">
        <v>220</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244</v>
      </c>
      <c r="BH20" s="660"/>
      <c r="BI20" s="660"/>
      <c r="BJ20" s="660"/>
      <c r="BK20" s="660"/>
      <c r="BL20" s="660"/>
      <c r="BM20" s="660"/>
      <c r="BN20" s="661"/>
      <c r="BO20" s="662" t="s">
        <v>140</v>
      </c>
      <c r="BP20" s="662"/>
      <c r="BQ20" s="662"/>
      <c r="BR20" s="662"/>
      <c r="BS20" s="663" t="s">
        <v>140</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31932370</v>
      </c>
      <c r="CS20" s="660"/>
      <c r="CT20" s="660"/>
      <c r="CU20" s="660"/>
      <c r="CV20" s="660"/>
      <c r="CW20" s="660"/>
      <c r="CX20" s="660"/>
      <c r="CY20" s="661"/>
      <c r="CZ20" s="662">
        <v>100</v>
      </c>
      <c r="DA20" s="662"/>
      <c r="DB20" s="662"/>
      <c r="DC20" s="662"/>
      <c r="DD20" s="668">
        <v>4900675</v>
      </c>
      <c r="DE20" s="660"/>
      <c r="DF20" s="660"/>
      <c r="DG20" s="660"/>
      <c r="DH20" s="660"/>
      <c r="DI20" s="660"/>
      <c r="DJ20" s="660"/>
      <c r="DK20" s="660"/>
      <c r="DL20" s="660"/>
      <c r="DM20" s="660"/>
      <c r="DN20" s="660"/>
      <c r="DO20" s="660"/>
      <c r="DP20" s="661"/>
      <c r="DQ20" s="668">
        <v>15667565</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9948445</v>
      </c>
      <c r="S21" s="660"/>
      <c r="T21" s="660"/>
      <c r="U21" s="660"/>
      <c r="V21" s="660"/>
      <c r="W21" s="660"/>
      <c r="X21" s="660"/>
      <c r="Y21" s="661"/>
      <c r="Z21" s="662">
        <v>30.1</v>
      </c>
      <c r="AA21" s="662"/>
      <c r="AB21" s="662"/>
      <c r="AC21" s="662"/>
      <c r="AD21" s="663">
        <v>8441414</v>
      </c>
      <c r="AE21" s="663"/>
      <c r="AF21" s="663"/>
      <c r="AG21" s="663"/>
      <c r="AH21" s="663"/>
      <c r="AI21" s="663"/>
      <c r="AJ21" s="663"/>
      <c r="AK21" s="663"/>
      <c r="AL21" s="664">
        <v>65.400000000000006</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180</v>
      </c>
      <c r="BH21" s="660"/>
      <c r="BI21" s="660"/>
      <c r="BJ21" s="660"/>
      <c r="BK21" s="660"/>
      <c r="BL21" s="660"/>
      <c r="BM21" s="660"/>
      <c r="BN21" s="661"/>
      <c r="BO21" s="662" t="s">
        <v>180</v>
      </c>
      <c r="BP21" s="662"/>
      <c r="BQ21" s="662"/>
      <c r="BR21" s="662"/>
      <c r="BS21" s="663" t="s">
        <v>244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8441414</v>
      </c>
      <c r="S22" s="660"/>
      <c r="T22" s="660"/>
      <c r="U22" s="660"/>
      <c r="V22" s="660"/>
      <c r="W22" s="660"/>
      <c r="X22" s="660"/>
      <c r="Y22" s="661"/>
      <c r="Z22" s="662">
        <v>25.5</v>
      </c>
      <c r="AA22" s="662"/>
      <c r="AB22" s="662"/>
      <c r="AC22" s="662"/>
      <c r="AD22" s="663">
        <v>8441414</v>
      </c>
      <c r="AE22" s="663"/>
      <c r="AF22" s="663"/>
      <c r="AG22" s="663"/>
      <c r="AH22" s="663"/>
      <c r="AI22" s="663"/>
      <c r="AJ22" s="663"/>
      <c r="AK22" s="663"/>
      <c r="AL22" s="664">
        <v>65.400000000000006</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140</v>
      </c>
      <c r="BH22" s="660"/>
      <c r="BI22" s="660"/>
      <c r="BJ22" s="660"/>
      <c r="BK22" s="660"/>
      <c r="BL22" s="660"/>
      <c r="BM22" s="660"/>
      <c r="BN22" s="661"/>
      <c r="BO22" s="662" t="s">
        <v>244</v>
      </c>
      <c r="BP22" s="662"/>
      <c r="BQ22" s="662"/>
      <c r="BR22" s="662"/>
      <c r="BS22" s="663" t="s">
        <v>180</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1507031</v>
      </c>
      <c r="S23" s="660"/>
      <c r="T23" s="660"/>
      <c r="U23" s="660"/>
      <c r="V23" s="660"/>
      <c r="W23" s="660"/>
      <c r="X23" s="660"/>
      <c r="Y23" s="661"/>
      <c r="Z23" s="662">
        <v>4.5999999999999996</v>
      </c>
      <c r="AA23" s="662"/>
      <c r="AB23" s="662"/>
      <c r="AC23" s="662"/>
      <c r="AD23" s="663" t="s">
        <v>180</v>
      </c>
      <c r="AE23" s="663"/>
      <c r="AF23" s="663"/>
      <c r="AG23" s="663"/>
      <c r="AH23" s="663"/>
      <c r="AI23" s="663"/>
      <c r="AJ23" s="663"/>
      <c r="AK23" s="663"/>
      <c r="AL23" s="664" t="s">
        <v>244</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140</v>
      </c>
      <c r="BH23" s="660"/>
      <c r="BI23" s="660"/>
      <c r="BJ23" s="660"/>
      <c r="BK23" s="660"/>
      <c r="BL23" s="660"/>
      <c r="BM23" s="660"/>
      <c r="BN23" s="661"/>
      <c r="BO23" s="662" t="s">
        <v>180</v>
      </c>
      <c r="BP23" s="662"/>
      <c r="BQ23" s="662"/>
      <c r="BR23" s="662"/>
      <c r="BS23" s="663" t="s">
        <v>140</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180</v>
      </c>
      <c r="S24" s="660"/>
      <c r="T24" s="660"/>
      <c r="U24" s="660"/>
      <c r="V24" s="660"/>
      <c r="W24" s="660"/>
      <c r="X24" s="660"/>
      <c r="Y24" s="661"/>
      <c r="Z24" s="662" t="s">
        <v>140</v>
      </c>
      <c r="AA24" s="662"/>
      <c r="AB24" s="662"/>
      <c r="AC24" s="662"/>
      <c r="AD24" s="663" t="s">
        <v>180</v>
      </c>
      <c r="AE24" s="663"/>
      <c r="AF24" s="663"/>
      <c r="AG24" s="663"/>
      <c r="AH24" s="663"/>
      <c r="AI24" s="663"/>
      <c r="AJ24" s="663"/>
      <c r="AK24" s="663"/>
      <c r="AL24" s="664" t="s">
        <v>180</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140</v>
      </c>
      <c r="BH24" s="660"/>
      <c r="BI24" s="660"/>
      <c r="BJ24" s="660"/>
      <c r="BK24" s="660"/>
      <c r="BL24" s="660"/>
      <c r="BM24" s="660"/>
      <c r="BN24" s="661"/>
      <c r="BO24" s="662" t="s">
        <v>180</v>
      </c>
      <c r="BP24" s="662"/>
      <c r="BQ24" s="662"/>
      <c r="BR24" s="662"/>
      <c r="BS24" s="663" t="s">
        <v>140</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12471493</v>
      </c>
      <c r="CS24" s="649"/>
      <c r="CT24" s="649"/>
      <c r="CU24" s="649"/>
      <c r="CV24" s="649"/>
      <c r="CW24" s="649"/>
      <c r="CX24" s="649"/>
      <c r="CY24" s="650"/>
      <c r="CZ24" s="653">
        <v>39.1</v>
      </c>
      <c r="DA24" s="654"/>
      <c r="DB24" s="654"/>
      <c r="DC24" s="670"/>
      <c r="DD24" s="694">
        <v>8280429</v>
      </c>
      <c r="DE24" s="649"/>
      <c r="DF24" s="649"/>
      <c r="DG24" s="649"/>
      <c r="DH24" s="649"/>
      <c r="DI24" s="649"/>
      <c r="DJ24" s="649"/>
      <c r="DK24" s="650"/>
      <c r="DL24" s="694">
        <v>7789448</v>
      </c>
      <c r="DM24" s="649"/>
      <c r="DN24" s="649"/>
      <c r="DO24" s="649"/>
      <c r="DP24" s="649"/>
      <c r="DQ24" s="649"/>
      <c r="DR24" s="649"/>
      <c r="DS24" s="649"/>
      <c r="DT24" s="649"/>
      <c r="DU24" s="649"/>
      <c r="DV24" s="650"/>
      <c r="DW24" s="653">
        <v>59.7</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14307771</v>
      </c>
      <c r="S25" s="660"/>
      <c r="T25" s="660"/>
      <c r="U25" s="660"/>
      <c r="V25" s="660"/>
      <c r="W25" s="660"/>
      <c r="X25" s="660"/>
      <c r="Y25" s="661"/>
      <c r="Z25" s="662">
        <v>43.3</v>
      </c>
      <c r="AA25" s="662"/>
      <c r="AB25" s="662"/>
      <c r="AC25" s="662"/>
      <c r="AD25" s="663">
        <v>12800740</v>
      </c>
      <c r="AE25" s="663"/>
      <c r="AF25" s="663"/>
      <c r="AG25" s="663"/>
      <c r="AH25" s="663"/>
      <c r="AI25" s="663"/>
      <c r="AJ25" s="663"/>
      <c r="AK25" s="663"/>
      <c r="AL25" s="664">
        <v>99.1</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180</v>
      </c>
      <c r="BH25" s="660"/>
      <c r="BI25" s="660"/>
      <c r="BJ25" s="660"/>
      <c r="BK25" s="660"/>
      <c r="BL25" s="660"/>
      <c r="BM25" s="660"/>
      <c r="BN25" s="661"/>
      <c r="BO25" s="662" t="s">
        <v>180</v>
      </c>
      <c r="BP25" s="662"/>
      <c r="BQ25" s="662"/>
      <c r="BR25" s="662"/>
      <c r="BS25" s="663" t="s">
        <v>140</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3947657</v>
      </c>
      <c r="CS25" s="691"/>
      <c r="CT25" s="691"/>
      <c r="CU25" s="691"/>
      <c r="CV25" s="691"/>
      <c r="CW25" s="691"/>
      <c r="CX25" s="691"/>
      <c r="CY25" s="692"/>
      <c r="CZ25" s="664">
        <v>12.4</v>
      </c>
      <c r="DA25" s="689"/>
      <c r="DB25" s="689"/>
      <c r="DC25" s="693"/>
      <c r="DD25" s="668">
        <v>3708783</v>
      </c>
      <c r="DE25" s="691"/>
      <c r="DF25" s="691"/>
      <c r="DG25" s="691"/>
      <c r="DH25" s="691"/>
      <c r="DI25" s="691"/>
      <c r="DJ25" s="691"/>
      <c r="DK25" s="692"/>
      <c r="DL25" s="668">
        <v>3623248</v>
      </c>
      <c r="DM25" s="691"/>
      <c r="DN25" s="691"/>
      <c r="DO25" s="691"/>
      <c r="DP25" s="691"/>
      <c r="DQ25" s="691"/>
      <c r="DR25" s="691"/>
      <c r="DS25" s="691"/>
      <c r="DT25" s="691"/>
      <c r="DU25" s="691"/>
      <c r="DV25" s="692"/>
      <c r="DW25" s="664">
        <v>27.8</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3429</v>
      </c>
      <c r="S26" s="660"/>
      <c r="T26" s="660"/>
      <c r="U26" s="660"/>
      <c r="V26" s="660"/>
      <c r="W26" s="660"/>
      <c r="X26" s="660"/>
      <c r="Y26" s="661"/>
      <c r="Z26" s="662">
        <v>0</v>
      </c>
      <c r="AA26" s="662"/>
      <c r="AB26" s="662"/>
      <c r="AC26" s="662"/>
      <c r="AD26" s="663">
        <v>3429</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180</v>
      </c>
      <c r="BH26" s="660"/>
      <c r="BI26" s="660"/>
      <c r="BJ26" s="660"/>
      <c r="BK26" s="660"/>
      <c r="BL26" s="660"/>
      <c r="BM26" s="660"/>
      <c r="BN26" s="661"/>
      <c r="BO26" s="662" t="s">
        <v>244</v>
      </c>
      <c r="BP26" s="662"/>
      <c r="BQ26" s="662"/>
      <c r="BR26" s="662"/>
      <c r="BS26" s="663" t="s">
        <v>140</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2402475</v>
      </c>
      <c r="CS26" s="660"/>
      <c r="CT26" s="660"/>
      <c r="CU26" s="660"/>
      <c r="CV26" s="660"/>
      <c r="CW26" s="660"/>
      <c r="CX26" s="660"/>
      <c r="CY26" s="661"/>
      <c r="CZ26" s="664">
        <v>7.5</v>
      </c>
      <c r="DA26" s="689"/>
      <c r="DB26" s="689"/>
      <c r="DC26" s="693"/>
      <c r="DD26" s="668">
        <v>2263326</v>
      </c>
      <c r="DE26" s="660"/>
      <c r="DF26" s="660"/>
      <c r="DG26" s="660"/>
      <c r="DH26" s="660"/>
      <c r="DI26" s="660"/>
      <c r="DJ26" s="660"/>
      <c r="DK26" s="661"/>
      <c r="DL26" s="668" t="s">
        <v>180</v>
      </c>
      <c r="DM26" s="660"/>
      <c r="DN26" s="660"/>
      <c r="DO26" s="660"/>
      <c r="DP26" s="660"/>
      <c r="DQ26" s="660"/>
      <c r="DR26" s="660"/>
      <c r="DS26" s="660"/>
      <c r="DT26" s="660"/>
      <c r="DU26" s="660"/>
      <c r="DV26" s="661"/>
      <c r="DW26" s="664" t="s">
        <v>180</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154431</v>
      </c>
      <c r="S27" s="660"/>
      <c r="T27" s="660"/>
      <c r="U27" s="660"/>
      <c r="V27" s="660"/>
      <c r="W27" s="660"/>
      <c r="X27" s="660"/>
      <c r="Y27" s="661"/>
      <c r="Z27" s="662">
        <v>0.5</v>
      </c>
      <c r="AA27" s="662"/>
      <c r="AB27" s="662"/>
      <c r="AC27" s="662"/>
      <c r="AD27" s="663" t="s">
        <v>244</v>
      </c>
      <c r="AE27" s="663"/>
      <c r="AF27" s="663"/>
      <c r="AG27" s="663"/>
      <c r="AH27" s="663"/>
      <c r="AI27" s="663"/>
      <c r="AJ27" s="663"/>
      <c r="AK27" s="663"/>
      <c r="AL27" s="664" t="s">
        <v>180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3220707</v>
      </c>
      <c r="BH27" s="660"/>
      <c r="BI27" s="660"/>
      <c r="BJ27" s="660"/>
      <c r="BK27" s="660"/>
      <c r="BL27" s="660"/>
      <c r="BM27" s="660"/>
      <c r="BN27" s="661"/>
      <c r="BO27" s="662">
        <v>100</v>
      </c>
      <c r="BP27" s="662"/>
      <c r="BQ27" s="662"/>
      <c r="BR27" s="662"/>
      <c r="BS27" s="663">
        <v>27160</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5009658</v>
      </c>
      <c r="CS27" s="691"/>
      <c r="CT27" s="691"/>
      <c r="CU27" s="691"/>
      <c r="CV27" s="691"/>
      <c r="CW27" s="691"/>
      <c r="CX27" s="691"/>
      <c r="CY27" s="692"/>
      <c r="CZ27" s="664">
        <v>15.7</v>
      </c>
      <c r="DA27" s="689"/>
      <c r="DB27" s="689"/>
      <c r="DC27" s="693"/>
      <c r="DD27" s="668">
        <v>1195854</v>
      </c>
      <c r="DE27" s="691"/>
      <c r="DF27" s="691"/>
      <c r="DG27" s="691"/>
      <c r="DH27" s="691"/>
      <c r="DI27" s="691"/>
      <c r="DJ27" s="691"/>
      <c r="DK27" s="692"/>
      <c r="DL27" s="668">
        <v>1190408</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221480</v>
      </c>
      <c r="S28" s="660"/>
      <c r="T28" s="660"/>
      <c r="U28" s="660"/>
      <c r="V28" s="660"/>
      <c r="W28" s="660"/>
      <c r="X28" s="660"/>
      <c r="Y28" s="661"/>
      <c r="Z28" s="662">
        <v>0.7</v>
      </c>
      <c r="AA28" s="662"/>
      <c r="AB28" s="662"/>
      <c r="AC28" s="662"/>
      <c r="AD28" s="663">
        <v>30299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3514178</v>
      </c>
      <c r="CS28" s="660"/>
      <c r="CT28" s="660"/>
      <c r="CU28" s="660"/>
      <c r="CV28" s="660"/>
      <c r="CW28" s="660"/>
      <c r="CX28" s="660"/>
      <c r="CY28" s="661"/>
      <c r="CZ28" s="664">
        <v>11</v>
      </c>
      <c r="DA28" s="689"/>
      <c r="DB28" s="689"/>
      <c r="DC28" s="693"/>
      <c r="DD28" s="668">
        <v>3375792</v>
      </c>
      <c r="DE28" s="660"/>
      <c r="DF28" s="660"/>
      <c r="DG28" s="660"/>
      <c r="DH28" s="660"/>
      <c r="DI28" s="660"/>
      <c r="DJ28" s="660"/>
      <c r="DK28" s="661"/>
      <c r="DL28" s="668">
        <v>2975792</v>
      </c>
      <c r="DM28" s="660"/>
      <c r="DN28" s="660"/>
      <c r="DO28" s="660"/>
      <c r="DP28" s="660"/>
      <c r="DQ28" s="660"/>
      <c r="DR28" s="660"/>
      <c r="DS28" s="660"/>
      <c r="DT28" s="660"/>
      <c r="DU28" s="660"/>
      <c r="DV28" s="661"/>
      <c r="DW28" s="664">
        <v>22.8</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27507</v>
      </c>
      <c r="S29" s="660"/>
      <c r="T29" s="660"/>
      <c r="U29" s="660"/>
      <c r="V29" s="660"/>
      <c r="W29" s="660"/>
      <c r="X29" s="660"/>
      <c r="Y29" s="661"/>
      <c r="Z29" s="662">
        <v>0.1</v>
      </c>
      <c r="AA29" s="662"/>
      <c r="AB29" s="662"/>
      <c r="AC29" s="662"/>
      <c r="AD29" s="663" t="s">
        <v>244</v>
      </c>
      <c r="AE29" s="663"/>
      <c r="AF29" s="663"/>
      <c r="AG29" s="663"/>
      <c r="AH29" s="663"/>
      <c r="AI29" s="663"/>
      <c r="AJ29" s="663"/>
      <c r="AK29" s="663"/>
      <c r="AL29" s="664" t="s">
        <v>180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3514178</v>
      </c>
      <c r="CS29" s="691"/>
      <c r="CT29" s="691"/>
      <c r="CU29" s="691"/>
      <c r="CV29" s="691"/>
      <c r="CW29" s="691"/>
      <c r="CX29" s="691"/>
      <c r="CY29" s="692"/>
      <c r="CZ29" s="664">
        <v>11</v>
      </c>
      <c r="DA29" s="689"/>
      <c r="DB29" s="689"/>
      <c r="DC29" s="693"/>
      <c r="DD29" s="668">
        <v>3375792</v>
      </c>
      <c r="DE29" s="691"/>
      <c r="DF29" s="691"/>
      <c r="DG29" s="691"/>
      <c r="DH29" s="691"/>
      <c r="DI29" s="691"/>
      <c r="DJ29" s="691"/>
      <c r="DK29" s="692"/>
      <c r="DL29" s="668">
        <v>2975792</v>
      </c>
      <c r="DM29" s="691"/>
      <c r="DN29" s="691"/>
      <c r="DO29" s="691"/>
      <c r="DP29" s="691"/>
      <c r="DQ29" s="691"/>
      <c r="DR29" s="691"/>
      <c r="DS29" s="691"/>
      <c r="DT29" s="691"/>
      <c r="DU29" s="691"/>
      <c r="DV29" s="692"/>
      <c r="DW29" s="664">
        <v>22.8</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4907369</v>
      </c>
      <c r="S30" s="660"/>
      <c r="T30" s="660"/>
      <c r="U30" s="660"/>
      <c r="V30" s="660"/>
      <c r="W30" s="660"/>
      <c r="X30" s="660"/>
      <c r="Y30" s="661"/>
      <c r="Z30" s="662">
        <v>14.8</v>
      </c>
      <c r="AA30" s="662"/>
      <c r="AB30" s="662"/>
      <c r="AC30" s="662"/>
      <c r="AD30" s="663" t="s">
        <v>244</v>
      </c>
      <c r="AE30" s="663"/>
      <c r="AF30" s="663"/>
      <c r="AG30" s="663"/>
      <c r="AH30" s="663"/>
      <c r="AI30" s="663"/>
      <c r="AJ30" s="663"/>
      <c r="AK30" s="663"/>
      <c r="AL30" s="664" t="s">
        <v>140</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3430223</v>
      </c>
      <c r="CS30" s="660"/>
      <c r="CT30" s="660"/>
      <c r="CU30" s="660"/>
      <c r="CV30" s="660"/>
      <c r="CW30" s="660"/>
      <c r="CX30" s="660"/>
      <c r="CY30" s="661"/>
      <c r="CZ30" s="664">
        <v>10.7</v>
      </c>
      <c r="DA30" s="689"/>
      <c r="DB30" s="689"/>
      <c r="DC30" s="693"/>
      <c r="DD30" s="668">
        <v>3294074</v>
      </c>
      <c r="DE30" s="660"/>
      <c r="DF30" s="660"/>
      <c r="DG30" s="660"/>
      <c r="DH30" s="660"/>
      <c r="DI30" s="660"/>
      <c r="DJ30" s="660"/>
      <c r="DK30" s="661"/>
      <c r="DL30" s="668">
        <v>2894074</v>
      </c>
      <c r="DM30" s="660"/>
      <c r="DN30" s="660"/>
      <c r="DO30" s="660"/>
      <c r="DP30" s="660"/>
      <c r="DQ30" s="660"/>
      <c r="DR30" s="660"/>
      <c r="DS30" s="660"/>
      <c r="DT30" s="660"/>
      <c r="DU30" s="660"/>
      <c r="DV30" s="661"/>
      <c r="DW30" s="664">
        <v>22.2</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244</v>
      </c>
      <c r="S31" s="660"/>
      <c r="T31" s="660"/>
      <c r="U31" s="660"/>
      <c r="V31" s="660"/>
      <c r="W31" s="660"/>
      <c r="X31" s="660"/>
      <c r="Y31" s="661"/>
      <c r="Z31" s="662" t="s">
        <v>140</v>
      </c>
      <c r="AA31" s="662"/>
      <c r="AB31" s="662"/>
      <c r="AC31" s="662"/>
      <c r="AD31" s="663" t="s">
        <v>244</v>
      </c>
      <c r="AE31" s="663"/>
      <c r="AF31" s="663"/>
      <c r="AG31" s="663"/>
      <c r="AH31" s="663"/>
      <c r="AI31" s="663"/>
      <c r="AJ31" s="663"/>
      <c r="AK31" s="663"/>
      <c r="AL31" s="664" t="s">
        <v>180</v>
      </c>
      <c r="AM31" s="665"/>
      <c r="AN31" s="665"/>
      <c r="AO31" s="666"/>
      <c r="AP31" s="705" t="s">
        <v>316</v>
      </c>
      <c r="AQ31" s="706"/>
      <c r="AR31" s="706"/>
      <c r="AS31" s="706"/>
      <c r="AT31" s="711" t="s">
        <v>317</v>
      </c>
      <c r="AU31" s="218"/>
      <c r="AV31" s="218"/>
      <c r="AW31" s="218"/>
      <c r="AX31" s="645" t="s">
        <v>189</v>
      </c>
      <c r="AY31" s="646"/>
      <c r="AZ31" s="646"/>
      <c r="BA31" s="646"/>
      <c r="BB31" s="646"/>
      <c r="BC31" s="646"/>
      <c r="BD31" s="646"/>
      <c r="BE31" s="646"/>
      <c r="BF31" s="647"/>
      <c r="BG31" s="715">
        <v>99</v>
      </c>
      <c r="BH31" s="703"/>
      <c r="BI31" s="703"/>
      <c r="BJ31" s="703"/>
      <c r="BK31" s="703"/>
      <c r="BL31" s="703"/>
      <c r="BM31" s="654">
        <v>96.4</v>
      </c>
      <c r="BN31" s="703"/>
      <c r="BO31" s="703"/>
      <c r="BP31" s="703"/>
      <c r="BQ31" s="704"/>
      <c r="BR31" s="715">
        <v>99</v>
      </c>
      <c r="BS31" s="703"/>
      <c r="BT31" s="703"/>
      <c r="BU31" s="703"/>
      <c r="BV31" s="703"/>
      <c r="BW31" s="703"/>
      <c r="BX31" s="654">
        <v>95.7</v>
      </c>
      <c r="BY31" s="703"/>
      <c r="BZ31" s="703"/>
      <c r="CA31" s="703"/>
      <c r="CB31" s="704"/>
      <c r="CD31" s="697"/>
      <c r="CE31" s="698"/>
      <c r="CF31" s="656" t="s">
        <v>318</v>
      </c>
      <c r="CG31" s="657"/>
      <c r="CH31" s="657"/>
      <c r="CI31" s="657"/>
      <c r="CJ31" s="657"/>
      <c r="CK31" s="657"/>
      <c r="CL31" s="657"/>
      <c r="CM31" s="657"/>
      <c r="CN31" s="657"/>
      <c r="CO31" s="657"/>
      <c r="CP31" s="657"/>
      <c r="CQ31" s="658"/>
      <c r="CR31" s="659">
        <v>83955</v>
      </c>
      <c r="CS31" s="691"/>
      <c r="CT31" s="691"/>
      <c r="CU31" s="691"/>
      <c r="CV31" s="691"/>
      <c r="CW31" s="691"/>
      <c r="CX31" s="691"/>
      <c r="CY31" s="692"/>
      <c r="CZ31" s="664">
        <v>0.3</v>
      </c>
      <c r="DA31" s="689"/>
      <c r="DB31" s="689"/>
      <c r="DC31" s="693"/>
      <c r="DD31" s="668">
        <v>81718</v>
      </c>
      <c r="DE31" s="691"/>
      <c r="DF31" s="691"/>
      <c r="DG31" s="691"/>
      <c r="DH31" s="691"/>
      <c r="DI31" s="691"/>
      <c r="DJ31" s="691"/>
      <c r="DK31" s="692"/>
      <c r="DL31" s="668">
        <v>81718</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1863482</v>
      </c>
      <c r="S32" s="660"/>
      <c r="T32" s="660"/>
      <c r="U32" s="660"/>
      <c r="V32" s="660"/>
      <c r="W32" s="660"/>
      <c r="X32" s="660"/>
      <c r="Y32" s="661"/>
      <c r="Z32" s="662">
        <v>5.6</v>
      </c>
      <c r="AA32" s="662"/>
      <c r="AB32" s="662"/>
      <c r="AC32" s="662"/>
      <c r="AD32" s="663" t="s">
        <v>140</v>
      </c>
      <c r="AE32" s="663"/>
      <c r="AF32" s="663"/>
      <c r="AG32" s="663"/>
      <c r="AH32" s="663"/>
      <c r="AI32" s="663"/>
      <c r="AJ32" s="663"/>
      <c r="AK32" s="663"/>
      <c r="AL32" s="664" t="s">
        <v>244</v>
      </c>
      <c r="AM32" s="665"/>
      <c r="AN32" s="665"/>
      <c r="AO32" s="666"/>
      <c r="AP32" s="707"/>
      <c r="AQ32" s="708"/>
      <c r="AR32" s="708"/>
      <c r="AS32" s="708"/>
      <c r="AT32" s="712"/>
      <c r="AU32" s="214" t="s">
        <v>320</v>
      </c>
      <c r="AX32" s="656" t="s">
        <v>321</v>
      </c>
      <c r="AY32" s="657"/>
      <c r="AZ32" s="657"/>
      <c r="BA32" s="657"/>
      <c r="BB32" s="657"/>
      <c r="BC32" s="657"/>
      <c r="BD32" s="657"/>
      <c r="BE32" s="657"/>
      <c r="BF32" s="658"/>
      <c r="BG32" s="716">
        <v>99.3</v>
      </c>
      <c r="BH32" s="691"/>
      <c r="BI32" s="691"/>
      <c r="BJ32" s="691"/>
      <c r="BK32" s="691"/>
      <c r="BL32" s="691"/>
      <c r="BM32" s="665">
        <v>97.3</v>
      </c>
      <c r="BN32" s="691"/>
      <c r="BO32" s="691"/>
      <c r="BP32" s="691"/>
      <c r="BQ32" s="714"/>
      <c r="BR32" s="716">
        <v>99.3</v>
      </c>
      <c r="BS32" s="691"/>
      <c r="BT32" s="691"/>
      <c r="BU32" s="691"/>
      <c r="BV32" s="691"/>
      <c r="BW32" s="691"/>
      <c r="BX32" s="665">
        <v>97.3</v>
      </c>
      <c r="BY32" s="691"/>
      <c r="BZ32" s="691"/>
      <c r="CA32" s="691"/>
      <c r="CB32" s="714"/>
      <c r="CD32" s="699"/>
      <c r="CE32" s="700"/>
      <c r="CF32" s="656" t="s">
        <v>322</v>
      </c>
      <c r="CG32" s="657"/>
      <c r="CH32" s="657"/>
      <c r="CI32" s="657"/>
      <c r="CJ32" s="657"/>
      <c r="CK32" s="657"/>
      <c r="CL32" s="657"/>
      <c r="CM32" s="657"/>
      <c r="CN32" s="657"/>
      <c r="CO32" s="657"/>
      <c r="CP32" s="657"/>
      <c r="CQ32" s="658"/>
      <c r="CR32" s="659" t="s">
        <v>140</v>
      </c>
      <c r="CS32" s="660"/>
      <c r="CT32" s="660"/>
      <c r="CU32" s="660"/>
      <c r="CV32" s="660"/>
      <c r="CW32" s="660"/>
      <c r="CX32" s="660"/>
      <c r="CY32" s="661"/>
      <c r="CZ32" s="664" t="s">
        <v>180</v>
      </c>
      <c r="DA32" s="689"/>
      <c r="DB32" s="689"/>
      <c r="DC32" s="693"/>
      <c r="DD32" s="668" t="s">
        <v>244</v>
      </c>
      <c r="DE32" s="660"/>
      <c r="DF32" s="660"/>
      <c r="DG32" s="660"/>
      <c r="DH32" s="660"/>
      <c r="DI32" s="660"/>
      <c r="DJ32" s="660"/>
      <c r="DK32" s="661"/>
      <c r="DL32" s="668" t="s">
        <v>140</v>
      </c>
      <c r="DM32" s="660"/>
      <c r="DN32" s="660"/>
      <c r="DO32" s="660"/>
      <c r="DP32" s="660"/>
      <c r="DQ32" s="660"/>
      <c r="DR32" s="660"/>
      <c r="DS32" s="660"/>
      <c r="DT32" s="660"/>
      <c r="DU32" s="660"/>
      <c r="DV32" s="661"/>
      <c r="DW32" s="664" t="s">
        <v>140</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140757</v>
      </c>
      <c r="S33" s="660"/>
      <c r="T33" s="660"/>
      <c r="U33" s="660"/>
      <c r="V33" s="660"/>
      <c r="W33" s="660"/>
      <c r="X33" s="660"/>
      <c r="Y33" s="661"/>
      <c r="Z33" s="662">
        <v>0.4</v>
      </c>
      <c r="AA33" s="662"/>
      <c r="AB33" s="662"/>
      <c r="AC33" s="662"/>
      <c r="AD33" s="663">
        <v>53298</v>
      </c>
      <c r="AE33" s="663"/>
      <c r="AF33" s="663"/>
      <c r="AG33" s="663"/>
      <c r="AH33" s="663"/>
      <c r="AI33" s="663"/>
      <c r="AJ33" s="663"/>
      <c r="AK33" s="663"/>
      <c r="AL33" s="664">
        <v>0.4</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98.7</v>
      </c>
      <c r="BH33" s="718"/>
      <c r="BI33" s="718"/>
      <c r="BJ33" s="718"/>
      <c r="BK33" s="718"/>
      <c r="BL33" s="718"/>
      <c r="BM33" s="719">
        <v>95.2</v>
      </c>
      <c r="BN33" s="718"/>
      <c r="BO33" s="718"/>
      <c r="BP33" s="718"/>
      <c r="BQ33" s="720"/>
      <c r="BR33" s="717">
        <v>98.7</v>
      </c>
      <c r="BS33" s="718"/>
      <c r="BT33" s="718"/>
      <c r="BU33" s="718"/>
      <c r="BV33" s="718"/>
      <c r="BW33" s="718"/>
      <c r="BX33" s="719">
        <v>93.9</v>
      </c>
      <c r="BY33" s="718"/>
      <c r="BZ33" s="718"/>
      <c r="CA33" s="718"/>
      <c r="CB33" s="720"/>
      <c r="CD33" s="656" t="s">
        <v>325</v>
      </c>
      <c r="CE33" s="657"/>
      <c r="CF33" s="657"/>
      <c r="CG33" s="657"/>
      <c r="CH33" s="657"/>
      <c r="CI33" s="657"/>
      <c r="CJ33" s="657"/>
      <c r="CK33" s="657"/>
      <c r="CL33" s="657"/>
      <c r="CM33" s="657"/>
      <c r="CN33" s="657"/>
      <c r="CO33" s="657"/>
      <c r="CP33" s="657"/>
      <c r="CQ33" s="658"/>
      <c r="CR33" s="659">
        <v>14379561</v>
      </c>
      <c r="CS33" s="691"/>
      <c r="CT33" s="691"/>
      <c r="CU33" s="691"/>
      <c r="CV33" s="691"/>
      <c r="CW33" s="691"/>
      <c r="CX33" s="691"/>
      <c r="CY33" s="692"/>
      <c r="CZ33" s="664">
        <v>45</v>
      </c>
      <c r="DA33" s="689"/>
      <c r="DB33" s="689"/>
      <c r="DC33" s="693"/>
      <c r="DD33" s="668">
        <v>6569566</v>
      </c>
      <c r="DE33" s="691"/>
      <c r="DF33" s="691"/>
      <c r="DG33" s="691"/>
      <c r="DH33" s="691"/>
      <c r="DI33" s="691"/>
      <c r="DJ33" s="691"/>
      <c r="DK33" s="692"/>
      <c r="DL33" s="668">
        <v>4123972</v>
      </c>
      <c r="DM33" s="691"/>
      <c r="DN33" s="691"/>
      <c r="DO33" s="691"/>
      <c r="DP33" s="691"/>
      <c r="DQ33" s="691"/>
      <c r="DR33" s="691"/>
      <c r="DS33" s="691"/>
      <c r="DT33" s="691"/>
      <c r="DU33" s="691"/>
      <c r="DV33" s="692"/>
      <c r="DW33" s="664">
        <v>31.6</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5366233</v>
      </c>
      <c r="S34" s="660"/>
      <c r="T34" s="660"/>
      <c r="U34" s="660"/>
      <c r="V34" s="660"/>
      <c r="W34" s="660"/>
      <c r="X34" s="660"/>
      <c r="Y34" s="661"/>
      <c r="Z34" s="662">
        <v>16.2</v>
      </c>
      <c r="AA34" s="662"/>
      <c r="AB34" s="662"/>
      <c r="AC34" s="662"/>
      <c r="AD34" s="663" t="s">
        <v>180</v>
      </c>
      <c r="AE34" s="663"/>
      <c r="AF34" s="663"/>
      <c r="AG34" s="663"/>
      <c r="AH34" s="663"/>
      <c r="AI34" s="663"/>
      <c r="AJ34" s="663"/>
      <c r="AK34" s="663"/>
      <c r="AL34" s="664" t="s">
        <v>180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5558824</v>
      </c>
      <c r="CS34" s="660"/>
      <c r="CT34" s="660"/>
      <c r="CU34" s="660"/>
      <c r="CV34" s="660"/>
      <c r="CW34" s="660"/>
      <c r="CX34" s="660"/>
      <c r="CY34" s="661"/>
      <c r="CZ34" s="664">
        <v>17.399999999999999</v>
      </c>
      <c r="DA34" s="689"/>
      <c r="DB34" s="689"/>
      <c r="DC34" s="693"/>
      <c r="DD34" s="668">
        <v>1802403</v>
      </c>
      <c r="DE34" s="660"/>
      <c r="DF34" s="660"/>
      <c r="DG34" s="660"/>
      <c r="DH34" s="660"/>
      <c r="DI34" s="660"/>
      <c r="DJ34" s="660"/>
      <c r="DK34" s="661"/>
      <c r="DL34" s="668">
        <v>1498815</v>
      </c>
      <c r="DM34" s="660"/>
      <c r="DN34" s="660"/>
      <c r="DO34" s="660"/>
      <c r="DP34" s="660"/>
      <c r="DQ34" s="660"/>
      <c r="DR34" s="660"/>
      <c r="DS34" s="660"/>
      <c r="DT34" s="660"/>
      <c r="DU34" s="660"/>
      <c r="DV34" s="661"/>
      <c r="DW34" s="664">
        <v>11.5</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1472477</v>
      </c>
      <c r="S35" s="660"/>
      <c r="T35" s="660"/>
      <c r="U35" s="660"/>
      <c r="V35" s="660"/>
      <c r="W35" s="660"/>
      <c r="X35" s="660"/>
      <c r="Y35" s="661"/>
      <c r="Z35" s="662">
        <v>4.5</v>
      </c>
      <c r="AA35" s="662"/>
      <c r="AB35" s="662"/>
      <c r="AC35" s="662"/>
      <c r="AD35" s="663" t="s">
        <v>244</v>
      </c>
      <c r="AE35" s="663"/>
      <c r="AF35" s="663"/>
      <c r="AG35" s="663"/>
      <c r="AH35" s="663"/>
      <c r="AI35" s="663"/>
      <c r="AJ35" s="663"/>
      <c r="AK35" s="663"/>
      <c r="AL35" s="664" t="s">
        <v>244</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79388</v>
      </c>
      <c r="CS35" s="691"/>
      <c r="CT35" s="691"/>
      <c r="CU35" s="691"/>
      <c r="CV35" s="691"/>
      <c r="CW35" s="691"/>
      <c r="CX35" s="691"/>
      <c r="CY35" s="692"/>
      <c r="CZ35" s="664">
        <v>0.2</v>
      </c>
      <c r="DA35" s="689"/>
      <c r="DB35" s="689"/>
      <c r="DC35" s="693"/>
      <c r="DD35" s="668">
        <v>63009</v>
      </c>
      <c r="DE35" s="691"/>
      <c r="DF35" s="691"/>
      <c r="DG35" s="691"/>
      <c r="DH35" s="691"/>
      <c r="DI35" s="691"/>
      <c r="DJ35" s="691"/>
      <c r="DK35" s="692"/>
      <c r="DL35" s="668">
        <v>63009</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1216966</v>
      </c>
      <c r="S36" s="660"/>
      <c r="T36" s="660"/>
      <c r="U36" s="660"/>
      <c r="V36" s="660"/>
      <c r="W36" s="660"/>
      <c r="X36" s="660"/>
      <c r="Y36" s="661"/>
      <c r="Z36" s="662">
        <v>3.7</v>
      </c>
      <c r="AA36" s="662"/>
      <c r="AB36" s="662"/>
      <c r="AC36" s="662"/>
      <c r="AD36" s="663" t="s">
        <v>244</v>
      </c>
      <c r="AE36" s="663"/>
      <c r="AF36" s="663"/>
      <c r="AG36" s="663"/>
      <c r="AH36" s="663"/>
      <c r="AI36" s="663"/>
      <c r="AJ36" s="663"/>
      <c r="AK36" s="663"/>
      <c r="AL36" s="664" t="s">
        <v>244</v>
      </c>
      <c r="AM36" s="665"/>
      <c r="AN36" s="665"/>
      <c r="AO36" s="666"/>
      <c r="AP36" s="222"/>
      <c r="AQ36" s="725" t="s">
        <v>333</v>
      </c>
      <c r="AR36" s="726"/>
      <c r="AS36" s="726"/>
      <c r="AT36" s="726"/>
      <c r="AU36" s="726"/>
      <c r="AV36" s="726"/>
      <c r="AW36" s="726"/>
      <c r="AX36" s="726"/>
      <c r="AY36" s="727"/>
      <c r="AZ36" s="648">
        <v>2763907</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131420</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2453745</v>
      </c>
      <c r="CS36" s="660"/>
      <c r="CT36" s="660"/>
      <c r="CU36" s="660"/>
      <c r="CV36" s="660"/>
      <c r="CW36" s="660"/>
      <c r="CX36" s="660"/>
      <c r="CY36" s="661"/>
      <c r="CZ36" s="664">
        <v>7.7</v>
      </c>
      <c r="DA36" s="689"/>
      <c r="DB36" s="689"/>
      <c r="DC36" s="693"/>
      <c r="DD36" s="668">
        <v>1705675</v>
      </c>
      <c r="DE36" s="660"/>
      <c r="DF36" s="660"/>
      <c r="DG36" s="660"/>
      <c r="DH36" s="660"/>
      <c r="DI36" s="660"/>
      <c r="DJ36" s="660"/>
      <c r="DK36" s="661"/>
      <c r="DL36" s="668">
        <v>753999</v>
      </c>
      <c r="DM36" s="660"/>
      <c r="DN36" s="660"/>
      <c r="DO36" s="660"/>
      <c r="DP36" s="660"/>
      <c r="DQ36" s="660"/>
      <c r="DR36" s="660"/>
      <c r="DS36" s="660"/>
      <c r="DT36" s="660"/>
      <c r="DU36" s="660"/>
      <c r="DV36" s="661"/>
      <c r="DW36" s="664">
        <v>5.8</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425232</v>
      </c>
      <c r="S37" s="660"/>
      <c r="T37" s="660"/>
      <c r="U37" s="660"/>
      <c r="V37" s="660"/>
      <c r="W37" s="660"/>
      <c r="X37" s="660"/>
      <c r="Y37" s="661"/>
      <c r="Z37" s="662">
        <v>1.3</v>
      </c>
      <c r="AA37" s="662"/>
      <c r="AB37" s="662"/>
      <c r="AC37" s="662"/>
      <c r="AD37" s="663">
        <v>28496</v>
      </c>
      <c r="AE37" s="663"/>
      <c r="AF37" s="663"/>
      <c r="AG37" s="663"/>
      <c r="AH37" s="663"/>
      <c r="AI37" s="663"/>
      <c r="AJ37" s="663"/>
      <c r="AK37" s="663"/>
      <c r="AL37" s="664">
        <v>0.2</v>
      </c>
      <c r="AM37" s="665"/>
      <c r="AN37" s="665"/>
      <c r="AO37" s="666"/>
      <c r="AQ37" s="722" t="s">
        <v>337</v>
      </c>
      <c r="AR37" s="723"/>
      <c r="AS37" s="723"/>
      <c r="AT37" s="723"/>
      <c r="AU37" s="723"/>
      <c r="AV37" s="723"/>
      <c r="AW37" s="723"/>
      <c r="AX37" s="723"/>
      <c r="AY37" s="724"/>
      <c r="AZ37" s="659">
        <v>129304</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43622</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287002</v>
      </c>
      <c r="CS37" s="691"/>
      <c r="CT37" s="691"/>
      <c r="CU37" s="691"/>
      <c r="CV37" s="691"/>
      <c r="CW37" s="691"/>
      <c r="CX37" s="691"/>
      <c r="CY37" s="692"/>
      <c r="CZ37" s="664">
        <v>0.9</v>
      </c>
      <c r="DA37" s="689"/>
      <c r="DB37" s="689"/>
      <c r="DC37" s="693"/>
      <c r="DD37" s="668">
        <v>287002</v>
      </c>
      <c r="DE37" s="691"/>
      <c r="DF37" s="691"/>
      <c r="DG37" s="691"/>
      <c r="DH37" s="691"/>
      <c r="DI37" s="691"/>
      <c r="DJ37" s="691"/>
      <c r="DK37" s="692"/>
      <c r="DL37" s="668">
        <v>280753</v>
      </c>
      <c r="DM37" s="691"/>
      <c r="DN37" s="691"/>
      <c r="DO37" s="691"/>
      <c r="DP37" s="691"/>
      <c r="DQ37" s="691"/>
      <c r="DR37" s="691"/>
      <c r="DS37" s="691"/>
      <c r="DT37" s="691"/>
      <c r="DU37" s="691"/>
      <c r="DV37" s="692"/>
      <c r="DW37" s="664">
        <v>2.2000000000000002</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2952023</v>
      </c>
      <c r="S38" s="660"/>
      <c r="T38" s="660"/>
      <c r="U38" s="660"/>
      <c r="V38" s="660"/>
      <c r="W38" s="660"/>
      <c r="X38" s="660"/>
      <c r="Y38" s="661"/>
      <c r="Z38" s="662">
        <v>8.9</v>
      </c>
      <c r="AA38" s="662"/>
      <c r="AB38" s="662"/>
      <c r="AC38" s="662"/>
      <c r="AD38" s="663" t="s">
        <v>180</v>
      </c>
      <c r="AE38" s="663"/>
      <c r="AF38" s="663"/>
      <c r="AG38" s="663"/>
      <c r="AH38" s="663"/>
      <c r="AI38" s="663"/>
      <c r="AJ38" s="663"/>
      <c r="AK38" s="663"/>
      <c r="AL38" s="664" t="s">
        <v>180</v>
      </c>
      <c r="AM38" s="665"/>
      <c r="AN38" s="665"/>
      <c r="AO38" s="666"/>
      <c r="AQ38" s="722" t="s">
        <v>341</v>
      </c>
      <c r="AR38" s="723"/>
      <c r="AS38" s="723"/>
      <c r="AT38" s="723"/>
      <c r="AU38" s="723"/>
      <c r="AV38" s="723"/>
      <c r="AW38" s="723"/>
      <c r="AX38" s="723"/>
      <c r="AY38" s="724"/>
      <c r="AZ38" s="659">
        <v>128063</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5038</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2499615</v>
      </c>
      <c r="CS38" s="660"/>
      <c r="CT38" s="660"/>
      <c r="CU38" s="660"/>
      <c r="CV38" s="660"/>
      <c r="CW38" s="660"/>
      <c r="CX38" s="660"/>
      <c r="CY38" s="661"/>
      <c r="CZ38" s="664">
        <v>7.8</v>
      </c>
      <c r="DA38" s="689"/>
      <c r="DB38" s="689"/>
      <c r="DC38" s="693"/>
      <c r="DD38" s="668">
        <v>2025042</v>
      </c>
      <c r="DE38" s="660"/>
      <c r="DF38" s="660"/>
      <c r="DG38" s="660"/>
      <c r="DH38" s="660"/>
      <c r="DI38" s="660"/>
      <c r="DJ38" s="660"/>
      <c r="DK38" s="661"/>
      <c r="DL38" s="668">
        <v>1795148</v>
      </c>
      <c r="DM38" s="660"/>
      <c r="DN38" s="660"/>
      <c r="DO38" s="660"/>
      <c r="DP38" s="660"/>
      <c r="DQ38" s="660"/>
      <c r="DR38" s="660"/>
      <c r="DS38" s="660"/>
      <c r="DT38" s="660"/>
      <c r="DU38" s="660"/>
      <c r="DV38" s="661"/>
      <c r="DW38" s="664">
        <v>13.8</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180</v>
      </c>
      <c r="AA39" s="662"/>
      <c r="AB39" s="662"/>
      <c r="AC39" s="662"/>
      <c r="AD39" s="663" t="s">
        <v>140</v>
      </c>
      <c r="AE39" s="663"/>
      <c r="AF39" s="663"/>
      <c r="AG39" s="663"/>
      <c r="AH39" s="663"/>
      <c r="AI39" s="663"/>
      <c r="AJ39" s="663"/>
      <c r="AK39" s="663"/>
      <c r="AL39" s="664" t="s">
        <v>180</v>
      </c>
      <c r="AM39" s="665"/>
      <c r="AN39" s="665"/>
      <c r="AO39" s="666"/>
      <c r="AQ39" s="722" t="s">
        <v>345</v>
      </c>
      <c r="AR39" s="723"/>
      <c r="AS39" s="723"/>
      <c r="AT39" s="723"/>
      <c r="AU39" s="723"/>
      <c r="AV39" s="723"/>
      <c r="AW39" s="723"/>
      <c r="AX39" s="723"/>
      <c r="AY39" s="724"/>
      <c r="AZ39" s="659">
        <v>122440</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7453</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3747459</v>
      </c>
      <c r="CS39" s="691"/>
      <c r="CT39" s="691"/>
      <c r="CU39" s="691"/>
      <c r="CV39" s="691"/>
      <c r="CW39" s="691"/>
      <c r="CX39" s="691"/>
      <c r="CY39" s="692"/>
      <c r="CZ39" s="664">
        <v>11.7</v>
      </c>
      <c r="DA39" s="689"/>
      <c r="DB39" s="689"/>
      <c r="DC39" s="693"/>
      <c r="DD39" s="668">
        <v>960436</v>
      </c>
      <c r="DE39" s="691"/>
      <c r="DF39" s="691"/>
      <c r="DG39" s="691"/>
      <c r="DH39" s="691"/>
      <c r="DI39" s="691"/>
      <c r="DJ39" s="691"/>
      <c r="DK39" s="692"/>
      <c r="DL39" s="668" t="s">
        <v>180</v>
      </c>
      <c r="DM39" s="691"/>
      <c r="DN39" s="691"/>
      <c r="DO39" s="691"/>
      <c r="DP39" s="691"/>
      <c r="DQ39" s="691"/>
      <c r="DR39" s="691"/>
      <c r="DS39" s="691"/>
      <c r="DT39" s="691"/>
      <c r="DU39" s="691"/>
      <c r="DV39" s="692"/>
      <c r="DW39" s="664" t="s">
        <v>244</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v>129523</v>
      </c>
      <c r="S40" s="660"/>
      <c r="T40" s="660"/>
      <c r="U40" s="660"/>
      <c r="V40" s="660"/>
      <c r="W40" s="660"/>
      <c r="X40" s="660"/>
      <c r="Y40" s="661"/>
      <c r="Z40" s="662">
        <v>0.4</v>
      </c>
      <c r="AA40" s="662"/>
      <c r="AB40" s="662"/>
      <c r="AC40" s="662"/>
      <c r="AD40" s="663" t="s">
        <v>180</v>
      </c>
      <c r="AE40" s="663"/>
      <c r="AF40" s="663"/>
      <c r="AG40" s="663"/>
      <c r="AH40" s="663"/>
      <c r="AI40" s="663"/>
      <c r="AJ40" s="663"/>
      <c r="AK40" s="663"/>
      <c r="AL40" s="664" t="s">
        <v>244</v>
      </c>
      <c r="AM40" s="665"/>
      <c r="AN40" s="665"/>
      <c r="AO40" s="666"/>
      <c r="AQ40" s="722" t="s">
        <v>349</v>
      </c>
      <c r="AR40" s="723"/>
      <c r="AS40" s="723"/>
      <c r="AT40" s="723"/>
      <c r="AU40" s="723"/>
      <c r="AV40" s="723"/>
      <c r="AW40" s="723"/>
      <c r="AX40" s="723"/>
      <c r="AY40" s="724"/>
      <c r="AZ40" s="659">
        <v>90251</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94</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40530</v>
      </c>
      <c r="CS40" s="660"/>
      <c r="CT40" s="660"/>
      <c r="CU40" s="660"/>
      <c r="CV40" s="660"/>
      <c r="CW40" s="660"/>
      <c r="CX40" s="660"/>
      <c r="CY40" s="661"/>
      <c r="CZ40" s="664">
        <v>0.1</v>
      </c>
      <c r="DA40" s="689"/>
      <c r="DB40" s="689"/>
      <c r="DC40" s="693"/>
      <c r="DD40" s="668">
        <v>13001</v>
      </c>
      <c r="DE40" s="660"/>
      <c r="DF40" s="660"/>
      <c r="DG40" s="660"/>
      <c r="DH40" s="660"/>
      <c r="DI40" s="660"/>
      <c r="DJ40" s="660"/>
      <c r="DK40" s="661"/>
      <c r="DL40" s="668">
        <v>13001</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33059157</v>
      </c>
      <c r="S41" s="732"/>
      <c r="T41" s="732"/>
      <c r="U41" s="732"/>
      <c r="V41" s="732"/>
      <c r="W41" s="732"/>
      <c r="X41" s="732"/>
      <c r="Y41" s="736"/>
      <c r="Z41" s="737">
        <v>100</v>
      </c>
      <c r="AA41" s="737"/>
      <c r="AB41" s="737"/>
      <c r="AC41" s="737"/>
      <c r="AD41" s="738">
        <v>12916262</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509745</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180</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180</v>
      </c>
      <c r="CS41" s="691"/>
      <c r="CT41" s="691"/>
      <c r="CU41" s="691"/>
      <c r="CV41" s="691"/>
      <c r="CW41" s="691"/>
      <c r="CX41" s="691"/>
      <c r="CY41" s="692"/>
      <c r="CZ41" s="664" t="s">
        <v>140</v>
      </c>
      <c r="DA41" s="689"/>
      <c r="DB41" s="689"/>
      <c r="DC41" s="693"/>
      <c r="DD41" s="668" t="s">
        <v>180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1784104</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524</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5081316</v>
      </c>
      <c r="CS42" s="691"/>
      <c r="CT42" s="691"/>
      <c r="CU42" s="691"/>
      <c r="CV42" s="691"/>
      <c r="CW42" s="691"/>
      <c r="CX42" s="691"/>
      <c r="CY42" s="692"/>
      <c r="CZ42" s="664">
        <v>15.9</v>
      </c>
      <c r="DA42" s="689"/>
      <c r="DB42" s="689"/>
      <c r="DC42" s="693"/>
      <c r="DD42" s="668">
        <v>817570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190679</v>
      </c>
      <c r="CS43" s="691"/>
      <c r="CT43" s="691"/>
      <c r="CU43" s="691"/>
      <c r="CV43" s="691"/>
      <c r="CW43" s="691"/>
      <c r="CX43" s="691"/>
      <c r="CY43" s="692"/>
      <c r="CZ43" s="664">
        <v>0.6</v>
      </c>
      <c r="DA43" s="689"/>
      <c r="DB43" s="689"/>
      <c r="DC43" s="693"/>
      <c r="DD43" s="668">
        <v>190679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4900675</v>
      </c>
      <c r="CS44" s="660"/>
      <c r="CT44" s="660"/>
      <c r="CU44" s="660"/>
      <c r="CV44" s="660"/>
      <c r="CW44" s="660"/>
      <c r="CX44" s="660"/>
      <c r="CY44" s="661"/>
      <c r="CZ44" s="664">
        <v>15.3</v>
      </c>
      <c r="DA44" s="665"/>
      <c r="DB44" s="665"/>
      <c r="DC44" s="671"/>
      <c r="DD44" s="668">
        <v>748711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2337056</v>
      </c>
      <c r="CS45" s="691"/>
      <c r="CT45" s="691"/>
      <c r="CU45" s="691"/>
      <c r="CV45" s="691"/>
      <c r="CW45" s="691"/>
      <c r="CX45" s="691"/>
      <c r="CY45" s="692"/>
      <c r="CZ45" s="664">
        <v>7.3</v>
      </c>
      <c r="DA45" s="689"/>
      <c r="DB45" s="689"/>
      <c r="DC45" s="693"/>
      <c r="DD45" s="668">
        <v>100848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2255245</v>
      </c>
      <c r="CS46" s="660"/>
      <c r="CT46" s="660"/>
      <c r="CU46" s="660"/>
      <c r="CV46" s="660"/>
      <c r="CW46" s="660"/>
      <c r="CX46" s="660"/>
      <c r="CY46" s="661"/>
      <c r="CZ46" s="664">
        <v>7.1</v>
      </c>
      <c r="DA46" s="665"/>
      <c r="DB46" s="665"/>
      <c r="DC46" s="671"/>
      <c r="DD46" s="668">
        <v>626615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v>180641</v>
      </c>
      <c r="CS47" s="691"/>
      <c r="CT47" s="691"/>
      <c r="CU47" s="691"/>
      <c r="CV47" s="691"/>
      <c r="CW47" s="691"/>
      <c r="CX47" s="691"/>
      <c r="CY47" s="692"/>
      <c r="CZ47" s="664">
        <v>0.6</v>
      </c>
      <c r="DA47" s="689"/>
      <c r="DB47" s="689"/>
      <c r="DC47" s="693"/>
      <c r="DD47" s="668">
        <v>68859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368</v>
      </c>
      <c r="CG48" s="657"/>
      <c r="CH48" s="657"/>
      <c r="CI48" s="657"/>
      <c r="CJ48" s="657"/>
      <c r="CK48" s="657"/>
      <c r="CL48" s="657"/>
      <c r="CM48" s="657"/>
      <c r="CN48" s="657"/>
      <c r="CO48" s="657"/>
      <c r="CP48" s="657"/>
      <c r="CQ48" s="658"/>
      <c r="CR48" s="659" t="s">
        <v>180</v>
      </c>
      <c r="CS48" s="660"/>
      <c r="CT48" s="660"/>
      <c r="CU48" s="660"/>
      <c r="CV48" s="660"/>
      <c r="CW48" s="660"/>
      <c r="CX48" s="660"/>
      <c r="CY48" s="661"/>
      <c r="CZ48" s="664" t="s">
        <v>140</v>
      </c>
      <c r="DA48" s="665"/>
      <c r="DB48" s="665"/>
      <c r="DC48" s="671"/>
      <c r="DD48" s="668" t="s">
        <v>140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31932370</v>
      </c>
      <c r="CS49" s="718"/>
      <c r="CT49" s="718"/>
      <c r="CU49" s="718"/>
      <c r="CV49" s="718"/>
      <c r="CW49" s="718"/>
      <c r="CX49" s="718"/>
      <c r="CY49" s="747"/>
      <c r="CZ49" s="739">
        <v>100</v>
      </c>
      <c r="DA49" s="748"/>
      <c r="DB49" s="748"/>
      <c r="DC49" s="749"/>
      <c r="DD49" s="750">
        <v>15667565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WLD/zKhMSTD/6TBaYlXXaQtRTMyujSEaGT6DRcsFmS+EieM5LuBENk66aq5LGCrQgjZt99LLIKEXZ/ZCHQZg==" saltValue="THVjfgzMuTiMrBalJ6Sw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33073</v>
      </c>
      <c r="R7" s="789"/>
      <c r="S7" s="789"/>
      <c r="T7" s="789"/>
      <c r="U7" s="789"/>
      <c r="V7" s="789">
        <v>31946</v>
      </c>
      <c r="W7" s="789"/>
      <c r="X7" s="789"/>
      <c r="Y7" s="789"/>
      <c r="Z7" s="789"/>
      <c r="AA7" s="789">
        <v>1127</v>
      </c>
      <c r="AB7" s="789"/>
      <c r="AC7" s="789"/>
      <c r="AD7" s="789"/>
      <c r="AE7" s="790"/>
      <c r="AF7" s="791">
        <v>1087</v>
      </c>
      <c r="AG7" s="792"/>
      <c r="AH7" s="792"/>
      <c r="AI7" s="792"/>
      <c r="AJ7" s="793"/>
      <c r="AK7" s="794">
        <v>1472</v>
      </c>
      <c r="AL7" s="795"/>
      <c r="AM7" s="795"/>
      <c r="AN7" s="795"/>
      <c r="AO7" s="795"/>
      <c r="AP7" s="795">
        <v>28732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603</v>
      </c>
      <c r="BT7" s="783"/>
      <c r="BU7" s="783"/>
      <c r="BV7" s="783"/>
      <c r="BW7" s="783"/>
      <c r="BX7" s="783"/>
      <c r="BY7" s="783"/>
      <c r="BZ7" s="783"/>
      <c r="CA7" s="783"/>
      <c r="CB7" s="783"/>
      <c r="CC7" s="783"/>
      <c r="CD7" s="783"/>
      <c r="CE7" s="783"/>
      <c r="CF7" s="783"/>
      <c r="CG7" s="798"/>
      <c r="CH7" s="779">
        <v>5</v>
      </c>
      <c r="CI7" s="780"/>
      <c r="CJ7" s="780"/>
      <c r="CK7" s="780"/>
      <c r="CL7" s="781"/>
      <c r="CM7" s="779">
        <v>187</v>
      </c>
      <c r="CN7" s="780"/>
      <c r="CO7" s="780"/>
      <c r="CP7" s="780"/>
      <c r="CQ7" s="781"/>
      <c r="CR7" s="779">
        <v>42</v>
      </c>
      <c r="CS7" s="780"/>
      <c r="CT7" s="780"/>
      <c r="CU7" s="780"/>
      <c r="CV7" s="781"/>
      <c r="CW7" s="779" t="s">
        <v>606</v>
      </c>
      <c r="CX7" s="780"/>
      <c r="CY7" s="780"/>
      <c r="CZ7" s="780"/>
      <c r="DA7" s="781"/>
      <c r="DB7" s="779" t="s">
        <v>606</v>
      </c>
      <c r="DC7" s="780"/>
      <c r="DD7" s="780"/>
      <c r="DE7" s="780"/>
      <c r="DF7" s="781"/>
      <c r="DG7" s="779" t="s">
        <v>606</v>
      </c>
      <c r="DH7" s="780"/>
      <c r="DI7" s="780"/>
      <c r="DJ7" s="780"/>
      <c r="DK7" s="781"/>
      <c r="DL7" s="779" t="s">
        <v>606</v>
      </c>
      <c r="DM7" s="780"/>
      <c r="DN7" s="780"/>
      <c r="DO7" s="780"/>
      <c r="DP7" s="781"/>
      <c r="DQ7" s="779" t="s">
        <v>606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604</v>
      </c>
      <c r="BT8" s="810"/>
      <c r="BU8" s="810"/>
      <c r="BV8" s="810"/>
      <c r="BW8" s="810"/>
      <c r="BX8" s="810"/>
      <c r="BY8" s="810"/>
      <c r="BZ8" s="810"/>
      <c r="CA8" s="810"/>
      <c r="CB8" s="810"/>
      <c r="CC8" s="810"/>
      <c r="CD8" s="810"/>
      <c r="CE8" s="810"/>
      <c r="CF8" s="810"/>
      <c r="CG8" s="811"/>
      <c r="CH8" s="812">
        <v>1</v>
      </c>
      <c r="CI8" s="813"/>
      <c r="CJ8" s="813"/>
      <c r="CK8" s="813"/>
      <c r="CL8" s="814"/>
      <c r="CM8" s="812">
        <v>21</v>
      </c>
      <c r="CN8" s="813"/>
      <c r="CO8" s="813"/>
      <c r="CP8" s="813"/>
      <c r="CQ8" s="814"/>
      <c r="CR8" s="812">
        <v>8</v>
      </c>
      <c r="CS8" s="813"/>
      <c r="CT8" s="813"/>
      <c r="CU8" s="813"/>
      <c r="CV8" s="814"/>
      <c r="CW8" s="812">
        <v>12</v>
      </c>
      <c r="CX8" s="813"/>
      <c r="CY8" s="813"/>
      <c r="CZ8" s="813"/>
      <c r="DA8" s="814"/>
      <c r="DB8" s="812" t="s">
        <v>606</v>
      </c>
      <c r="DC8" s="813"/>
      <c r="DD8" s="813"/>
      <c r="DE8" s="813"/>
      <c r="DF8" s="814"/>
      <c r="DG8" s="812" t="s">
        <v>606</v>
      </c>
      <c r="DH8" s="813"/>
      <c r="DI8" s="813"/>
      <c r="DJ8" s="813"/>
      <c r="DK8" s="814"/>
      <c r="DL8" s="812" t="s">
        <v>606</v>
      </c>
      <c r="DM8" s="813"/>
      <c r="DN8" s="813"/>
      <c r="DO8" s="813"/>
      <c r="DP8" s="814"/>
      <c r="DQ8" s="812" t="s">
        <v>606</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605</v>
      </c>
      <c r="BT9" s="810"/>
      <c r="BU9" s="810"/>
      <c r="BV9" s="810"/>
      <c r="BW9" s="810"/>
      <c r="BX9" s="810"/>
      <c r="BY9" s="810"/>
      <c r="BZ9" s="810"/>
      <c r="CA9" s="810"/>
      <c r="CB9" s="810"/>
      <c r="CC9" s="810"/>
      <c r="CD9" s="810"/>
      <c r="CE9" s="810"/>
      <c r="CF9" s="810"/>
      <c r="CG9" s="811"/>
      <c r="CH9" s="812">
        <v>28</v>
      </c>
      <c r="CI9" s="813"/>
      <c r="CJ9" s="813"/>
      <c r="CK9" s="813"/>
      <c r="CL9" s="814"/>
      <c r="CM9" s="812">
        <v>134</v>
      </c>
      <c r="CN9" s="813"/>
      <c r="CO9" s="813"/>
      <c r="CP9" s="813"/>
      <c r="CQ9" s="814"/>
      <c r="CR9" s="812" t="s">
        <v>606</v>
      </c>
      <c r="CS9" s="813"/>
      <c r="CT9" s="813"/>
      <c r="CU9" s="813"/>
      <c r="CV9" s="814"/>
      <c r="CW9" s="812" t="s">
        <v>606</v>
      </c>
      <c r="CX9" s="813"/>
      <c r="CY9" s="813"/>
      <c r="CZ9" s="813"/>
      <c r="DA9" s="814"/>
      <c r="DB9" s="812" t="s">
        <v>606</v>
      </c>
      <c r="DC9" s="813"/>
      <c r="DD9" s="813"/>
      <c r="DE9" s="813"/>
      <c r="DF9" s="814"/>
      <c r="DG9" s="812" t="s">
        <v>606</v>
      </c>
      <c r="DH9" s="813"/>
      <c r="DI9" s="813"/>
      <c r="DJ9" s="813"/>
      <c r="DK9" s="814"/>
      <c r="DL9" s="812">
        <v>70</v>
      </c>
      <c r="DM9" s="813"/>
      <c r="DN9" s="813"/>
      <c r="DO9" s="813"/>
      <c r="DP9" s="814"/>
      <c r="DQ9" s="812">
        <v>7</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620</v>
      </c>
      <c r="BT10" s="810"/>
      <c r="BU10" s="810"/>
      <c r="BV10" s="810"/>
      <c r="BW10" s="810"/>
      <c r="BX10" s="810"/>
      <c r="BY10" s="810"/>
      <c r="BZ10" s="810"/>
      <c r="CA10" s="810"/>
      <c r="CB10" s="810"/>
      <c r="CC10" s="810"/>
      <c r="CD10" s="810"/>
      <c r="CE10" s="810"/>
      <c r="CF10" s="810"/>
      <c r="CG10" s="811"/>
      <c r="CH10" s="812">
        <v>11</v>
      </c>
      <c r="CI10" s="813"/>
      <c r="CJ10" s="813"/>
      <c r="CK10" s="813"/>
      <c r="CL10" s="814"/>
      <c r="CM10" s="812">
        <v>111</v>
      </c>
      <c r="CN10" s="813"/>
      <c r="CO10" s="813"/>
      <c r="CP10" s="813"/>
      <c r="CQ10" s="814"/>
      <c r="CR10" s="812">
        <v>51</v>
      </c>
      <c r="CS10" s="813"/>
      <c r="CT10" s="813"/>
      <c r="CU10" s="813"/>
      <c r="CV10" s="814"/>
      <c r="CW10" s="812" t="s">
        <v>621</v>
      </c>
      <c r="CX10" s="813"/>
      <c r="CY10" s="813"/>
      <c r="CZ10" s="813"/>
      <c r="DA10" s="814"/>
      <c r="DB10" s="812" t="s">
        <v>621</v>
      </c>
      <c r="DC10" s="813"/>
      <c r="DD10" s="813"/>
      <c r="DE10" s="813"/>
      <c r="DF10" s="814"/>
      <c r="DG10" s="812" t="s">
        <v>621</v>
      </c>
      <c r="DH10" s="813"/>
      <c r="DI10" s="813"/>
      <c r="DJ10" s="813"/>
      <c r="DK10" s="814"/>
      <c r="DL10" s="812" t="s">
        <v>621</v>
      </c>
      <c r="DM10" s="813"/>
      <c r="DN10" s="813"/>
      <c r="DO10" s="813"/>
      <c r="DP10" s="814"/>
      <c r="DQ10" s="812" t="s">
        <v>621</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394</v>
      </c>
      <c r="B23" s="825" t="s">
        <v>395</v>
      </c>
      <c r="C23" s="826"/>
      <c r="D23" s="826"/>
      <c r="E23" s="826"/>
      <c r="F23" s="826"/>
      <c r="G23" s="826"/>
      <c r="H23" s="826"/>
      <c r="I23" s="826"/>
      <c r="J23" s="826"/>
      <c r="K23" s="826"/>
      <c r="L23" s="826"/>
      <c r="M23" s="826"/>
      <c r="N23" s="826"/>
      <c r="O23" s="826"/>
      <c r="P23" s="827"/>
      <c r="Q23" s="828">
        <v>33073</v>
      </c>
      <c r="R23" s="829"/>
      <c r="S23" s="829"/>
      <c r="T23" s="829"/>
      <c r="U23" s="829"/>
      <c r="V23" s="829">
        <v>31946</v>
      </c>
      <c r="W23" s="829"/>
      <c r="X23" s="829"/>
      <c r="Y23" s="829"/>
      <c r="Z23" s="829"/>
      <c r="AA23" s="829">
        <v>1127</v>
      </c>
      <c r="AB23" s="829"/>
      <c r="AC23" s="829"/>
      <c r="AD23" s="829"/>
      <c r="AE23" s="830"/>
      <c r="AF23" s="831">
        <v>1087</v>
      </c>
      <c r="AG23" s="829"/>
      <c r="AH23" s="829"/>
      <c r="AI23" s="829"/>
      <c r="AJ23" s="832"/>
      <c r="AK23" s="833"/>
      <c r="AL23" s="834"/>
      <c r="AM23" s="834"/>
      <c r="AN23" s="834"/>
      <c r="AO23" s="834"/>
      <c r="AP23" s="829">
        <v>28732</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5526</v>
      </c>
      <c r="R28" s="859"/>
      <c r="S28" s="859"/>
      <c r="T28" s="859"/>
      <c r="U28" s="859"/>
      <c r="V28" s="859">
        <v>5395</v>
      </c>
      <c r="W28" s="859"/>
      <c r="X28" s="859"/>
      <c r="Y28" s="859"/>
      <c r="Z28" s="859"/>
      <c r="AA28" s="859">
        <v>131</v>
      </c>
      <c r="AB28" s="859"/>
      <c r="AC28" s="859"/>
      <c r="AD28" s="859"/>
      <c r="AE28" s="860"/>
      <c r="AF28" s="861">
        <v>131</v>
      </c>
      <c r="AG28" s="859"/>
      <c r="AH28" s="859"/>
      <c r="AI28" s="859"/>
      <c r="AJ28" s="862"/>
      <c r="AK28" s="863">
        <v>510</v>
      </c>
      <c r="AL28" s="864"/>
      <c r="AM28" s="864"/>
      <c r="AN28" s="864"/>
      <c r="AO28" s="864"/>
      <c r="AP28" s="864" t="s">
        <v>602</v>
      </c>
      <c r="AQ28" s="864"/>
      <c r="AR28" s="864"/>
      <c r="AS28" s="864"/>
      <c r="AT28" s="864"/>
      <c r="AU28" s="864" t="s">
        <v>602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5710</v>
      </c>
      <c r="R29" s="820"/>
      <c r="S29" s="820"/>
      <c r="T29" s="820"/>
      <c r="U29" s="820"/>
      <c r="V29" s="820">
        <v>5424</v>
      </c>
      <c r="W29" s="820"/>
      <c r="X29" s="820"/>
      <c r="Y29" s="820"/>
      <c r="Z29" s="820"/>
      <c r="AA29" s="820">
        <v>286</v>
      </c>
      <c r="AB29" s="820"/>
      <c r="AC29" s="820"/>
      <c r="AD29" s="820"/>
      <c r="AE29" s="821"/>
      <c r="AF29" s="822">
        <v>286</v>
      </c>
      <c r="AG29" s="823"/>
      <c r="AH29" s="823"/>
      <c r="AI29" s="823"/>
      <c r="AJ29" s="824"/>
      <c r="AK29" s="870">
        <v>893</v>
      </c>
      <c r="AL29" s="866"/>
      <c r="AM29" s="866"/>
      <c r="AN29" s="866"/>
      <c r="AO29" s="866"/>
      <c r="AP29" s="866" t="s">
        <v>602</v>
      </c>
      <c r="AQ29" s="866"/>
      <c r="AR29" s="866"/>
      <c r="AS29" s="866"/>
      <c r="AT29" s="866"/>
      <c r="AU29" s="866" t="s">
        <v>602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619</v>
      </c>
      <c r="R30" s="820"/>
      <c r="S30" s="820"/>
      <c r="T30" s="820"/>
      <c r="U30" s="820"/>
      <c r="V30" s="820">
        <v>618</v>
      </c>
      <c r="W30" s="820"/>
      <c r="X30" s="820"/>
      <c r="Y30" s="820"/>
      <c r="Z30" s="820"/>
      <c r="AA30" s="820">
        <v>1</v>
      </c>
      <c r="AB30" s="820"/>
      <c r="AC30" s="820"/>
      <c r="AD30" s="820"/>
      <c r="AE30" s="821"/>
      <c r="AF30" s="822">
        <v>1</v>
      </c>
      <c r="AG30" s="823"/>
      <c r="AH30" s="823"/>
      <c r="AI30" s="823"/>
      <c r="AJ30" s="824"/>
      <c r="AK30" s="870">
        <v>213</v>
      </c>
      <c r="AL30" s="866"/>
      <c r="AM30" s="866"/>
      <c r="AN30" s="866"/>
      <c r="AO30" s="866"/>
      <c r="AP30" s="866" t="s">
        <v>602</v>
      </c>
      <c r="AQ30" s="866"/>
      <c r="AR30" s="866"/>
      <c r="AS30" s="866"/>
      <c r="AT30" s="866"/>
      <c r="AU30" s="866" t="s">
        <v>602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313</v>
      </c>
      <c r="R31" s="820"/>
      <c r="S31" s="820"/>
      <c r="T31" s="820"/>
      <c r="U31" s="820"/>
      <c r="V31" s="820">
        <v>313</v>
      </c>
      <c r="W31" s="820"/>
      <c r="X31" s="820"/>
      <c r="Y31" s="820"/>
      <c r="Z31" s="820"/>
      <c r="AA31" s="820">
        <v>0</v>
      </c>
      <c r="AB31" s="820"/>
      <c r="AC31" s="820"/>
      <c r="AD31" s="820"/>
      <c r="AE31" s="821"/>
      <c r="AF31" s="822" t="s">
        <v>411</v>
      </c>
      <c r="AG31" s="823"/>
      <c r="AH31" s="823"/>
      <c r="AI31" s="823"/>
      <c r="AJ31" s="824"/>
      <c r="AK31" s="870">
        <v>122</v>
      </c>
      <c r="AL31" s="866"/>
      <c r="AM31" s="866"/>
      <c r="AN31" s="866"/>
      <c r="AO31" s="866"/>
      <c r="AP31" s="866">
        <v>2</v>
      </c>
      <c r="AQ31" s="866"/>
      <c r="AR31" s="866"/>
      <c r="AS31" s="866"/>
      <c r="AT31" s="866"/>
      <c r="AU31" s="866" t="s">
        <v>602</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412</v>
      </c>
      <c r="C32" s="817"/>
      <c r="D32" s="817"/>
      <c r="E32" s="817"/>
      <c r="F32" s="817"/>
      <c r="G32" s="817"/>
      <c r="H32" s="817"/>
      <c r="I32" s="817"/>
      <c r="J32" s="817"/>
      <c r="K32" s="817"/>
      <c r="L32" s="817"/>
      <c r="M32" s="817"/>
      <c r="N32" s="817"/>
      <c r="O32" s="817"/>
      <c r="P32" s="818"/>
      <c r="Q32" s="819">
        <v>5209</v>
      </c>
      <c r="R32" s="820"/>
      <c r="S32" s="820"/>
      <c r="T32" s="820"/>
      <c r="U32" s="820"/>
      <c r="V32" s="820">
        <v>4510</v>
      </c>
      <c r="W32" s="820"/>
      <c r="X32" s="820"/>
      <c r="Y32" s="820"/>
      <c r="Z32" s="820"/>
      <c r="AA32" s="820">
        <v>699</v>
      </c>
      <c r="AB32" s="820"/>
      <c r="AC32" s="820"/>
      <c r="AD32" s="820"/>
      <c r="AE32" s="821"/>
      <c r="AF32" s="822">
        <v>699</v>
      </c>
      <c r="AG32" s="823"/>
      <c r="AH32" s="823"/>
      <c r="AI32" s="823"/>
      <c r="AJ32" s="824"/>
      <c r="AK32" s="870" t="s">
        <v>601</v>
      </c>
      <c r="AL32" s="866"/>
      <c r="AM32" s="866"/>
      <c r="AN32" s="866"/>
      <c r="AO32" s="866"/>
      <c r="AP32" s="866" t="s">
        <v>602</v>
      </c>
      <c r="AQ32" s="866"/>
      <c r="AR32" s="866"/>
      <c r="AS32" s="866"/>
      <c r="AT32" s="866"/>
      <c r="AU32" s="866" t="s">
        <v>602</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413</v>
      </c>
      <c r="C33" s="817"/>
      <c r="D33" s="817"/>
      <c r="E33" s="817"/>
      <c r="F33" s="817"/>
      <c r="G33" s="817"/>
      <c r="H33" s="817"/>
      <c r="I33" s="817"/>
      <c r="J33" s="817"/>
      <c r="K33" s="817"/>
      <c r="L33" s="817"/>
      <c r="M33" s="817"/>
      <c r="N33" s="817"/>
      <c r="O33" s="817"/>
      <c r="P33" s="818"/>
      <c r="Q33" s="819">
        <v>763</v>
      </c>
      <c r="R33" s="820"/>
      <c r="S33" s="820"/>
      <c r="T33" s="820"/>
      <c r="U33" s="820"/>
      <c r="V33" s="820">
        <v>703</v>
      </c>
      <c r="W33" s="820"/>
      <c r="X33" s="820"/>
      <c r="Y33" s="820"/>
      <c r="Z33" s="820"/>
      <c r="AA33" s="820">
        <v>60</v>
      </c>
      <c r="AB33" s="820"/>
      <c r="AC33" s="820"/>
      <c r="AD33" s="820"/>
      <c r="AE33" s="821"/>
      <c r="AF33" s="822">
        <v>290</v>
      </c>
      <c r="AG33" s="823"/>
      <c r="AH33" s="823"/>
      <c r="AI33" s="823"/>
      <c r="AJ33" s="824"/>
      <c r="AK33" s="870">
        <v>92</v>
      </c>
      <c r="AL33" s="866"/>
      <c r="AM33" s="866"/>
      <c r="AN33" s="866"/>
      <c r="AO33" s="866"/>
      <c r="AP33" s="866">
        <v>3071</v>
      </c>
      <c r="AQ33" s="866"/>
      <c r="AR33" s="866"/>
      <c r="AS33" s="866"/>
      <c r="AT33" s="866"/>
      <c r="AU33" s="866">
        <v>826</v>
      </c>
      <c r="AV33" s="866"/>
      <c r="AW33" s="866"/>
      <c r="AX33" s="866"/>
      <c r="AY33" s="866"/>
      <c r="AZ33" s="867"/>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415</v>
      </c>
      <c r="C34" s="817"/>
      <c r="D34" s="817"/>
      <c r="E34" s="817"/>
      <c r="F34" s="817"/>
      <c r="G34" s="817"/>
      <c r="H34" s="817"/>
      <c r="I34" s="817"/>
      <c r="J34" s="817"/>
      <c r="K34" s="817"/>
      <c r="L34" s="817"/>
      <c r="M34" s="817"/>
      <c r="N34" s="817"/>
      <c r="O34" s="817"/>
      <c r="P34" s="818"/>
      <c r="Q34" s="819">
        <v>462</v>
      </c>
      <c r="R34" s="820"/>
      <c r="S34" s="820"/>
      <c r="T34" s="820"/>
      <c r="U34" s="820"/>
      <c r="V34" s="820">
        <v>429</v>
      </c>
      <c r="W34" s="820"/>
      <c r="X34" s="820"/>
      <c r="Y34" s="820"/>
      <c r="Z34" s="820"/>
      <c r="AA34" s="820">
        <v>33</v>
      </c>
      <c r="AB34" s="820"/>
      <c r="AC34" s="820"/>
      <c r="AD34" s="820"/>
      <c r="AE34" s="821"/>
      <c r="AF34" s="822">
        <v>196</v>
      </c>
      <c r="AG34" s="823"/>
      <c r="AH34" s="823"/>
      <c r="AI34" s="823"/>
      <c r="AJ34" s="824"/>
      <c r="AK34" s="870">
        <v>12</v>
      </c>
      <c r="AL34" s="866"/>
      <c r="AM34" s="866"/>
      <c r="AN34" s="866"/>
      <c r="AO34" s="866"/>
      <c r="AP34" s="866">
        <v>193</v>
      </c>
      <c r="AQ34" s="866"/>
      <c r="AR34" s="866"/>
      <c r="AS34" s="866"/>
      <c r="AT34" s="866"/>
      <c r="AU34" s="866">
        <v>137</v>
      </c>
      <c r="AV34" s="866"/>
      <c r="AW34" s="866"/>
      <c r="AX34" s="866"/>
      <c r="AY34" s="866"/>
      <c r="AZ34" s="867"/>
      <c r="BA34" s="867"/>
      <c r="BB34" s="867"/>
      <c r="BC34" s="867"/>
      <c r="BD34" s="867"/>
      <c r="BE34" s="868" t="s">
        <v>416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417</v>
      </c>
      <c r="C35" s="817"/>
      <c r="D35" s="817"/>
      <c r="E35" s="817"/>
      <c r="F35" s="817"/>
      <c r="G35" s="817"/>
      <c r="H35" s="817"/>
      <c r="I35" s="817"/>
      <c r="J35" s="817"/>
      <c r="K35" s="817"/>
      <c r="L35" s="817"/>
      <c r="M35" s="817"/>
      <c r="N35" s="817"/>
      <c r="O35" s="817"/>
      <c r="P35" s="818"/>
      <c r="Q35" s="819">
        <v>51</v>
      </c>
      <c r="R35" s="820"/>
      <c r="S35" s="820"/>
      <c r="T35" s="820"/>
      <c r="U35" s="820"/>
      <c r="V35" s="820">
        <v>71</v>
      </c>
      <c r="W35" s="820"/>
      <c r="X35" s="820"/>
      <c r="Y35" s="820"/>
      <c r="Z35" s="820"/>
      <c r="AA35" s="820">
        <v>-20</v>
      </c>
      <c r="AB35" s="820"/>
      <c r="AC35" s="820"/>
      <c r="AD35" s="820"/>
      <c r="AE35" s="821"/>
      <c r="AF35" s="822">
        <v>105</v>
      </c>
      <c r="AG35" s="823"/>
      <c r="AH35" s="823"/>
      <c r="AI35" s="823"/>
      <c r="AJ35" s="824"/>
      <c r="AK35" s="870">
        <v>27</v>
      </c>
      <c r="AL35" s="866"/>
      <c r="AM35" s="866"/>
      <c r="AN35" s="866"/>
      <c r="AO35" s="866"/>
      <c r="AP35" s="866">
        <v>1601</v>
      </c>
      <c r="AQ35" s="866"/>
      <c r="AR35" s="866"/>
      <c r="AS35" s="866"/>
      <c r="AT35" s="866"/>
      <c r="AU35" s="866">
        <v>1601</v>
      </c>
      <c r="AV35" s="866"/>
      <c r="AW35" s="866"/>
      <c r="AX35" s="866"/>
      <c r="AY35" s="866"/>
      <c r="AZ35" s="867"/>
      <c r="BA35" s="867"/>
      <c r="BB35" s="867"/>
      <c r="BC35" s="867"/>
      <c r="BD35" s="867"/>
      <c r="BE35" s="868" t="s">
        <v>416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418</v>
      </c>
      <c r="C36" s="817"/>
      <c r="D36" s="817"/>
      <c r="E36" s="817"/>
      <c r="F36" s="817"/>
      <c r="G36" s="817"/>
      <c r="H36" s="817"/>
      <c r="I36" s="817"/>
      <c r="J36" s="817"/>
      <c r="K36" s="817"/>
      <c r="L36" s="817"/>
      <c r="M36" s="817"/>
      <c r="N36" s="817"/>
      <c r="O36" s="817"/>
      <c r="P36" s="818"/>
      <c r="Q36" s="819">
        <v>161</v>
      </c>
      <c r="R36" s="820"/>
      <c r="S36" s="820"/>
      <c r="T36" s="820"/>
      <c r="U36" s="820"/>
      <c r="V36" s="820">
        <v>155</v>
      </c>
      <c r="W36" s="820"/>
      <c r="X36" s="820"/>
      <c r="Y36" s="820"/>
      <c r="Z36" s="820"/>
      <c r="AA36" s="820">
        <v>6</v>
      </c>
      <c r="AB36" s="820"/>
      <c r="AC36" s="820"/>
      <c r="AD36" s="820"/>
      <c r="AE36" s="821"/>
      <c r="AF36" s="822">
        <v>6</v>
      </c>
      <c r="AG36" s="823"/>
      <c r="AH36" s="823"/>
      <c r="AI36" s="823"/>
      <c r="AJ36" s="824"/>
      <c r="AK36" s="870">
        <v>81</v>
      </c>
      <c r="AL36" s="866"/>
      <c r="AM36" s="866"/>
      <c r="AN36" s="866"/>
      <c r="AO36" s="866"/>
      <c r="AP36" s="866">
        <v>397</v>
      </c>
      <c r="AQ36" s="866"/>
      <c r="AR36" s="866"/>
      <c r="AS36" s="866"/>
      <c r="AT36" s="866"/>
      <c r="AU36" s="866">
        <v>397</v>
      </c>
      <c r="AV36" s="866"/>
      <c r="AW36" s="866"/>
      <c r="AX36" s="866"/>
      <c r="AY36" s="866"/>
      <c r="AZ36" s="867"/>
      <c r="BA36" s="867"/>
      <c r="BB36" s="867"/>
      <c r="BC36" s="867"/>
      <c r="BD36" s="867"/>
      <c r="BE36" s="868" t="s">
        <v>419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420</v>
      </c>
      <c r="C37" s="817"/>
      <c r="D37" s="817"/>
      <c r="E37" s="817"/>
      <c r="F37" s="817"/>
      <c r="G37" s="817"/>
      <c r="H37" s="817"/>
      <c r="I37" s="817"/>
      <c r="J37" s="817"/>
      <c r="K37" s="817"/>
      <c r="L37" s="817"/>
      <c r="M37" s="817"/>
      <c r="N37" s="817"/>
      <c r="O37" s="817"/>
      <c r="P37" s="818"/>
      <c r="Q37" s="819">
        <v>17</v>
      </c>
      <c r="R37" s="820"/>
      <c r="S37" s="820"/>
      <c r="T37" s="820"/>
      <c r="U37" s="820"/>
      <c r="V37" s="820">
        <v>16</v>
      </c>
      <c r="W37" s="820"/>
      <c r="X37" s="820"/>
      <c r="Y37" s="820"/>
      <c r="Z37" s="820"/>
      <c r="AA37" s="820">
        <v>1</v>
      </c>
      <c r="AB37" s="820"/>
      <c r="AC37" s="820"/>
      <c r="AD37" s="820"/>
      <c r="AE37" s="821"/>
      <c r="AF37" s="822">
        <v>1</v>
      </c>
      <c r="AG37" s="823"/>
      <c r="AH37" s="823"/>
      <c r="AI37" s="823"/>
      <c r="AJ37" s="824"/>
      <c r="AK37" s="870">
        <v>2</v>
      </c>
      <c r="AL37" s="866"/>
      <c r="AM37" s="866"/>
      <c r="AN37" s="866"/>
      <c r="AO37" s="866"/>
      <c r="AP37" s="866">
        <v>18</v>
      </c>
      <c r="AQ37" s="866"/>
      <c r="AR37" s="866"/>
      <c r="AS37" s="866"/>
      <c r="AT37" s="866"/>
      <c r="AU37" s="866">
        <v>10</v>
      </c>
      <c r="AV37" s="866"/>
      <c r="AW37" s="866"/>
      <c r="AX37" s="866"/>
      <c r="AY37" s="866"/>
      <c r="AZ37" s="867"/>
      <c r="BA37" s="867"/>
      <c r="BB37" s="867"/>
      <c r="BC37" s="867"/>
      <c r="BD37" s="867"/>
      <c r="BE37" s="868" t="s">
        <v>421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394</v>
      </c>
      <c r="B63" s="825" t="s">
        <v>423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1018</v>
      </c>
      <c r="AG63" s="880"/>
      <c r="AH63" s="880"/>
      <c r="AI63" s="880"/>
      <c r="AJ63" s="881"/>
      <c r="AK63" s="882"/>
      <c r="AL63" s="877"/>
      <c r="AM63" s="877"/>
      <c r="AN63" s="877"/>
      <c r="AO63" s="877"/>
      <c r="AP63" s="880">
        <v>5282</v>
      </c>
      <c r="AQ63" s="880"/>
      <c r="AR63" s="880"/>
      <c r="AS63" s="880"/>
      <c r="AT63" s="880"/>
      <c r="AU63" s="880">
        <v>2971</v>
      </c>
      <c r="AV63" s="880"/>
      <c r="AW63" s="880"/>
      <c r="AX63" s="880"/>
      <c r="AY63" s="880"/>
      <c r="AZ63" s="884"/>
      <c r="BA63" s="884"/>
      <c r="BB63" s="884"/>
      <c r="BC63" s="884"/>
      <c r="BD63" s="884"/>
      <c r="BE63" s="885"/>
      <c r="BF63" s="885"/>
      <c r="BG63" s="885"/>
      <c r="BH63" s="885"/>
      <c r="BI63" s="886"/>
      <c r="BJ63" s="887" t="s">
        <v>396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612</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618</v>
      </c>
      <c r="AQ68" s="902"/>
      <c r="AR68" s="902"/>
      <c r="AS68" s="902"/>
      <c r="AT68" s="902"/>
      <c r="AU68" s="902" t="s">
        <v>618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613</v>
      </c>
      <c r="C69" s="910"/>
      <c r="D69" s="910"/>
      <c r="E69" s="910"/>
      <c r="F69" s="910"/>
      <c r="G69" s="910"/>
      <c r="H69" s="910"/>
      <c r="I69" s="910"/>
      <c r="J69" s="910"/>
      <c r="K69" s="910"/>
      <c r="L69" s="910"/>
      <c r="M69" s="910"/>
      <c r="N69" s="910"/>
      <c r="O69" s="910"/>
      <c r="P69" s="911"/>
      <c r="Q69" s="912">
        <v>2629</v>
      </c>
      <c r="R69" s="866"/>
      <c r="S69" s="866"/>
      <c r="T69" s="866"/>
      <c r="U69" s="866"/>
      <c r="V69" s="866">
        <v>2411</v>
      </c>
      <c r="W69" s="866"/>
      <c r="X69" s="866"/>
      <c r="Y69" s="866"/>
      <c r="Z69" s="866"/>
      <c r="AA69" s="866">
        <v>219</v>
      </c>
      <c r="AB69" s="866"/>
      <c r="AC69" s="866"/>
      <c r="AD69" s="866"/>
      <c r="AE69" s="866"/>
      <c r="AF69" s="866">
        <v>219</v>
      </c>
      <c r="AG69" s="866"/>
      <c r="AH69" s="866"/>
      <c r="AI69" s="866"/>
      <c r="AJ69" s="866"/>
      <c r="AK69" s="866">
        <v>89</v>
      </c>
      <c r="AL69" s="866"/>
      <c r="AM69" s="866"/>
      <c r="AN69" s="866"/>
      <c r="AO69" s="866"/>
      <c r="AP69" s="866" t="s">
        <v>618</v>
      </c>
      <c r="AQ69" s="866"/>
      <c r="AR69" s="866"/>
      <c r="AS69" s="866"/>
      <c r="AT69" s="866"/>
      <c r="AU69" s="866" t="s">
        <v>618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614</v>
      </c>
      <c r="C70" s="910"/>
      <c r="D70" s="910"/>
      <c r="E70" s="910"/>
      <c r="F70" s="910"/>
      <c r="G70" s="910"/>
      <c r="H70" s="910"/>
      <c r="I70" s="910"/>
      <c r="J70" s="910"/>
      <c r="K70" s="910"/>
      <c r="L70" s="910"/>
      <c r="M70" s="910"/>
      <c r="N70" s="910"/>
      <c r="O70" s="910"/>
      <c r="P70" s="911"/>
      <c r="Q70" s="912">
        <v>1775</v>
      </c>
      <c r="R70" s="866"/>
      <c r="S70" s="866"/>
      <c r="T70" s="866"/>
      <c r="U70" s="866"/>
      <c r="V70" s="866">
        <v>1752</v>
      </c>
      <c r="W70" s="866"/>
      <c r="X70" s="866"/>
      <c r="Y70" s="866"/>
      <c r="Z70" s="866"/>
      <c r="AA70" s="866">
        <v>23</v>
      </c>
      <c r="AB70" s="866"/>
      <c r="AC70" s="866"/>
      <c r="AD70" s="866"/>
      <c r="AE70" s="866"/>
      <c r="AF70" s="866">
        <v>23</v>
      </c>
      <c r="AG70" s="866"/>
      <c r="AH70" s="866"/>
      <c r="AI70" s="866"/>
      <c r="AJ70" s="866"/>
      <c r="AK70" s="866">
        <v>14</v>
      </c>
      <c r="AL70" s="866"/>
      <c r="AM70" s="866"/>
      <c r="AN70" s="866"/>
      <c r="AO70" s="866"/>
      <c r="AP70" s="866">
        <v>1178</v>
      </c>
      <c r="AQ70" s="866"/>
      <c r="AR70" s="866"/>
      <c r="AS70" s="866"/>
      <c r="AT70" s="866"/>
      <c r="AU70" s="866">
        <v>175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615</v>
      </c>
      <c r="C71" s="910"/>
      <c r="D71" s="910"/>
      <c r="E71" s="910"/>
      <c r="F71" s="910"/>
      <c r="G71" s="910"/>
      <c r="H71" s="910"/>
      <c r="I71" s="910"/>
      <c r="J71" s="910"/>
      <c r="K71" s="910"/>
      <c r="L71" s="910"/>
      <c r="M71" s="910"/>
      <c r="N71" s="910"/>
      <c r="O71" s="910"/>
      <c r="P71" s="911"/>
      <c r="Q71" s="912">
        <v>224</v>
      </c>
      <c r="R71" s="866"/>
      <c r="S71" s="866"/>
      <c r="T71" s="866"/>
      <c r="U71" s="866"/>
      <c r="V71" s="866">
        <v>209</v>
      </c>
      <c r="W71" s="866"/>
      <c r="X71" s="866"/>
      <c r="Y71" s="866"/>
      <c r="Z71" s="866"/>
      <c r="AA71" s="866">
        <v>15</v>
      </c>
      <c r="AB71" s="866"/>
      <c r="AC71" s="866"/>
      <c r="AD71" s="866"/>
      <c r="AE71" s="866"/>
      <c r="AF71" s="866">
        <v>15</v>
      </c>
      <c r="AG71" s="866"/>
      <c r="AH71" s="866"/>
      <c r="AI71" s="866"/>
      <c r="AJ71" s="866"/>
      <c r="AK71" s="866">
        <v>17</v>
      </c>
      <c r="AL71" s="866"/>
      <c r="AM71" s="866"/>
      <c r="AN71" s="866"/>
      <c r="AO71" s="866"/>
      <c r="AP71" s="866" t="s">
        <v>618</v>
      </c>
      <c r="AQ71" s="866"/>
      <c r="AR71" s="866"/>
      <c r="AS71" s="866"/>
      <c r="AT71" s="866"/>
      <c r="AU71" s="866" t="s">
        <v>618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616</v>
      </c>
      <c r="C72" s="910"/>
      <c r="D72" s="910"/>
      <c r="E72" s="910"/>
      <c r="F72" s="910"/>
      <c r="G72" s="910"/>
      <c r="H72" s="910"/>
      <c r="I72" s="910"/>
      <c r="J72" s="910"/>
      <c r="K72" s="910"/>
      <c r="L72" s="910"/>
      <c r="M72" s="910"/>
      <c r="N72" s="910"/>
      <c r="O72" s="910"/>
      <c r="P72" s="911"/>
      <c r="Q72" s="912">
        <v>84</v>
      </c>
      <c r="R72" s="866"/>
      <c r="S72" s="866"/>
      <c r="T72" s="866"/>
      <c r="U72" s="866"/>
      <c r="V72" s="866">
        <v>79</v>
      </c>
      <c r="W72" s="866"/>
      <c r="X72" s="866"/>
      <c r="Y72" s="866"/>
      <c r="Z72" s="866"/>
      <c r="AA72" s="866">
        <v>5</v>
      </c>
      <c r="AB72" s="866"/>
      <c r="AC72" s="866"/>
      <c r="AD72" s="866"/>
      <c r="AE72" s="866"/>
      <c r="AF72" s="866">
        <v>5</v>
      </c>
      <c r="AG72" s="866"/>
      <c r="AH72" s="866"/>
      <c r="AI72" s="866"/>
      <c r="AJ72" s="866"/>
      <c r="AK72" s="866">
        <v>5</v>
      </c>
      <c r="AL72" s="866"/>
      <c r="AM72" s="866"/>
      <c r="AN72" s="866"/>
      <c r="AO72" s="866"/>
      <c r="AP72" s="866" t="s">
        <v>618</v>
      </c>
      <c r="AQ72" s="866"/>
      <c r="AR72" s="866"/>
      <c r="AS72" s="866"/>
      <c r="AT72" s="866"/>
      <c r="AU72" s="866" t="s">
        <v>618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617</v>
      </c>
      <c r="C73" s="910"/>
      <c r="D73" s="910"/>
      <c r="E73" s="910"/>
      <c r="F73" s="910"/>
      <c r="G73" s="910"/>
      <c r="H73" s="910"/>
      <c r="I73" s="910"/>
      <c r="J73" s="910"/>
      <c r="K73" s="910"/>
      <c r="L73" s="910"/>
      <c r="M73" s="910"/>
      <c r="N73" s="910"/>
      <c r="O73" s="910"/>
      <c r="P73" s="911"/>
      <c r="Q73" s="912">
        <v>288382</v>
      </c>
      <c r="R73" s="866"/>
      <c r="S73" s="866"/>
      <c r="T73" s="866"/>
      <c r="U73" s="866"/>
      <c r="V73" s="866">
        <v>283191</v>
      </c>
      <c r="W73" s="866"/>
      <c r="X73" s="866"/>
      <c r="Y73" s="866"/>
      <c r="Z73" s="866"/>
      <c r="AA73" s="866">
        <v>5190</v>
      </c>
      <c r="AB73" s="866"/>
      <c r="AC73" s="866"/>
      <c r="AD73" s="866"/>
      <c r="AE73" s="866"/>
      <c r="AF73" s="866">
        <v>5190</v>
      </c>
      <c r="AG73" s="866"/>
      <c r="AH73" s="866"/>
      <c r="AI73" s="866"/>
      <c r="AJ73" s="866"/>
      <c r="AK73" s="866">
        <v>0</v>
      </c>
      <c r="AL73" s="866"/>
      <c r="AM73" s="866"/>
      <c r="AN73" s="866"/>
      <c r="AO73" s="866"/>
      <c r="AP73" s="866" t="s">
        <v>618</v>
      </c>
      <c r="AQ73" s="866"/>
      <c r="AR73" s="866"/>
      <c r="AS73" s="866"/>
      <c r="AT73" s="866"/>
      <c r="AU73" s="866" t="s">
        <v>618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394</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5777</v>
      </c>
      <c r="AG88" s="880"/>
      <c r="AH88" s="880"/>
      <c r="AI88" s="880"/>
      <c r="AJ88" s="880"/>
      <c r="AK88" s="877"/>
      <c r="AL88" s="877"/>
      <c r="AM88" s="877"/>
      <c r="AN88" s="877"/>
      <c r="AO88" s="877"/>
      <c r="AP88" s="880">
        <v>1178</v>
      </c>
      <c r="AQ88" s="880"/>
      <c r="AR88" s="880"/>
      <c r="AS88" s="880"/>
      <c r="AT88" s="880"/>
      <c r="AU88" s="880">
        <v>175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50</v>
      </c>
      <c r="CS102" s="888"/>
      <c r="CT102" s="888"/>
      <c r="CU102" s="888"/>
      <c r="CV102" s="927"/>
      <c r="CW102" s="926">
        <v>10</v>
      </c>
      <c r="CX102" s="888"/>
      <c r="CY102" s="888"/>
      <c r="CZ102" s="888"/>
      <c r="DA102" s="927"/>
      <c r="DB102" s="926" t="s">
        <v>619</v>
      </c>
      <c r="DC102" s="888"/>
      <c r="DD102" s="888"/>
      <c r="DE102" s="888"/>
      <c r="DF102" s="927"/>
      <c r="DG102" s="926" t="s">
        <v>619</v>
      </c>
      <c r="DH102" s="888"/>
      <c r="DI102" s="888"/>
      <c r="DJ102" s="888"/>
      <c r="DK102" s="927"/>
      <c r="DL102" s="926">
        <v>70</v>
      </c>
      <c r="DM102" s="888"/>
      <c r="DN102" s="888"/>
      <c r="DO102" s="888"/>
      <c r="DP102" s="927"/>
      <c r="DQ102" s="926">
        <v>7</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312</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312</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312</v>
      </c>
      <c r="DR109" s="929"/>
      <c r="DS109" s="929"/>
      <c r="DT109" s="929"/>
      <c r="DU109" s="930"/>
      <c r="DV109" s="928" t="s">
        <v>444</v>
      </c>
      <c r="DW109" s="929"/>
      <c r="DX109" s="929"/>
      <c r="DY109" s="929"/>
      <c r="DZ109" s="931"/>
    </row>
    <row r="110" spans="1:131" s="230"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3066994</v>
      </c>
      <c r="AB110" s="936"/>
      <c r="AC110" s="936"/>
      <c r="AD110" s="936"/>
      <c r="AE110" s="937"/>
      <c r="AF110" s="938">
        <v>3004990</v>
      </c>
      <c r="AG110" s="936"/>
      <c r="AH110" s="936"/>
      <c r="AI110" s="936"/>
      <c r="AJ110" s="937"/>
      <c r="AK110" s="938">
        <v>3114178</v>
      </c>
      <c r="AL110" s="936"/>
      <c r="AM110" s="936"/>
      <c r="AN110" s="936"/>
      <c r="AO110" s="937"/>
      <c r="AP110" s="939">
        <v>29.7</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29895795</v>
      </c>
      <c r="BR110" s="967"/>
      <c r="BS110" s="967"/>
      <c r="BT110" s="967"/>
      <c r="BU110" s="967"/>
      <c r="BV110" s="967">
        <v>29210157</v>
      </c>
      <c r="BW110" s="967"/>
      <c r="BX110" s="967"/>
      <c r="BY110" s="967"/>
      <c r="BZ110" s="967"/>
      <c r="CA110" s="967">
        <v>28731957</v>
      </c>
      <c r="CB110" s="967"/>
      <c r="CC110" s="967"/>
      <c r="CD110" s="967"/>
      <c r="CE110" s="967"/>
      <c r="CF110" s="980">
        <v>273.7</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450</v>
      </c>
      <c r="DH110" s="967"/>
      <c r="DI110" s="967"/>
      <c r="DJ110" s="967"/>
      <c r="DK110" s="967"/>
      <c r="DL110" s="967" t="s">
        <v>450</v>
      </c>
      <c r="DM110" s="967"/>
      <c r="DN110" s="967"/>
      <c r="DO110" s="967"/>
      <c r="DP110" s="967"/>
      <c r="DQ110" s="967" t="s">
        <v>450</v>
      </c>
      <c r="DR110" s="967"/>
      <c r="DS110" s="967"/>
      <c r="DT110" s="967"/>
      <c r="DU110" s="967"/>
      <c r="DV110" s="968" t="s">
        <v>450</v>
      </c>
      <c r="DW110" s="968"/>
      <c r="DX110" s="968"/>
      <c r="DY110" s="968"/>
      <c r="DZ110" s="969"/>
    </row>
    <row r="111" spans="1:131" s="230" customFormat="1" ht="26.25" customHeight="1" x14ac:dyDescent="0.2">
      <c r="A111" s="970" t="s">
        <v>451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452</v>
      </c>
      <c r="AB111" s="974"/>
      <c r="AC111" s="974"/>
      <c r="AD111" s="974"/>
      <c r="AE111" s="975"/>
      <c r="AF111" s="976" t="s">
        <v>452</v>
      </c>
      <c r="AG111" s="974"/>
      <c r="AH111" s="974"/>
      <c r="AI111" s="974"/>
      <c r="AJ111" s="975"/>
      <c r="AK111" s="976" t="s">
        <v>452</v>
      </c>
      <c r="AL111" s="974"/>
      <c r="AM111" s="974"/>
      <c r="AN111" s="974"/>
      <c r="AO111" s="975"/>
      <c r="AP111" s="977" t="s">
        <v>452</v>
      </c>
      <c r="AQ111" s="978"/>
      <c r="AR111" s="978"/>
      <c r="AS111" s="978"/>
      <c r="AT111" s="979"/>
      <c r="AU111" s="944"/>
      <c r="AV111" s="945"/>
      <c r="AW111" s="945"/>
      <c r="AX111" s="945"/>
      <c r="AY111" s="945"/>
      <c r="AZ111" s="958" t="s">
        <v>453</v>
      </c>
      <c r="BA111" s="959"/>
      <c r="BB111" s="959"/>
      <c r="BC111" s="959"/>
      <c r="BD111" s="959"/>
      <c r="BE111" s="959"/>
      <c r="BF111" s="959"/>
      <c r="BG111" s="959"/>
      <c r="BH111" s="959"/>
      <c r="BI111" s="959"/>
      <c r="BJ111" s="959"/>
      <c r="BK111" s="959"/>
      <c r="BL111" s="959"/>
      <c r="BM111" s="959"/>
      <c r="BN111" s="959"/>
      <c r="BO111" s="959"/>
      <c r="BP111" s="960"/>
      <c r="BQ111" s="961">
        <v>344394</v>
      </c>
      <c r="BR111" s="962"/>
      <c r="BS111" s="962"/>
      <c r="BT111" s="962"/>
      <c r="BU111" s="962"/>
      <c r="BV111" s="962">
        <v>374160</v>
      </c>
      <c r="BW111" s="962"/>
      <c r="BX111" s="962"/>
      <c r="BY111" s="962"/>
      <c r="BZ111" s="962"/>
      <c r="CA111" s="962">
        <v>317718</v>
      </c>
      <c r="CB111" s="962"/>
      <c r="CC111" s="962"/>
      <c r="CD111" s="962"/>
      <c r="CE111" s="962"/>
      <c r="CF111" s="956">
        <v>3</v>
      </c>
      <c r="CG111" s="957"/>
      <c r="CH111" s="957"/>
      <c r="CI111" s="957"/>
      <c r="CJ111" s="957"/>
      <c r="CK111" s="984"/>
      <c r="CL111" s="985"/>
      <c r="CM111" s="958" t="s">
        <v>454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455</v>
      </c>
      <c r="DH111" s="962"/>
      <c r="DI111" s="962"/>
      <c r="DJ111" s="962"/>
      <c r="DK111" s="962"/>
      <c r="DL111" s="962" t="s">
        <v>411</v>
      </c>
      <c r="DM111" s="962"/>
      <c r="DN111" s="962"/>
      <c r="DO111" s="962"/>
      <c r="DP111" s="962"/>
      <c r="DQ111" s="962" t="s">
        <v>411</v>
      </c>
      <c r="DR111" s="962"/>
      <c r="DS111" s="962"/>
      <c r="DT111" s="962"/>
      <c r="DU111" s="962"/>
      <c r="DV111" s="963" t="s">
        <v>411</v>
      </c>
      <c r="DW111" s="963"/>
      <c r="DX111" s="963"/>
      <c r="DY111" s="963"/>
      <c r="DZ111" s="964"/>
    </row>
    <row r="112" spans="1:131" s="230" customFormat="1" ht="26.25" customHeight="1" x14ac:dyDescent="0.2">
      <c r="A112" s="988" t="s">
        <v>456</v>
      </c>
      <c r="B112" s="989"/>
      <c r="C112" s="959" t="s">
        <v>457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458</v>
      </c>
      <c r="AB112" s="995"/>
      <c r="AC112" s="995"/>
      <c r="AD112" s="995"/>
      <c r="AE112" s="996"/>
      <c r="AF112" s="997" t="s">
        <v>459</v>
      </c>
      <c r="AG112" s="995"/>
      <c r="AH112" s="995"/>
      <c r="AI112" s="995"/>
      <c r="AJ112" s="996"/>
      <c r="AK112" s="997" t="s">
        <v>411</v>
      </c>
      <c r="AL112" s="995"/>
      <c r="AM112" s="995"/>
      <c r="AN112" s="995"/>
      <c r="AO112" s="996"/>
      <c r="AP112" s="998" t="s">
        <v>460</v>
      </c>
      <c r="AQ112" s="999"/>
      <c r="AR112" s="999"/>
      <c r="AS112" s="999"/>
      <c r="AT112" s="1000"/>
      <c r="AU112" s="944"/>
      <c r="AV112" s="945"/>
      <c r="AW112" s="945"/>
      <c r="AX112" s="945"/>
      <c r="AY112" s="945"/>
      <c r="AZ112" s="958" t="s">
        <v>461</v>
      </c>
      <c r="BA112" s="959"/>
      <c r="BB112" s="959"/>
      <c r="BC112" s="959"/>
      <c r="BD112" s="959"/>
      <c r="BE112" s="959"/>
      <c r="BF112" s="959"/>
      <c r="BG112" s="959"/>
      <c r="BH112" s="959"/>
      <c r="BI112" s="959"/>
      <c r="BJ112" s="959"/>
      <c r="BK112" s="959"/>
      <c r="BL112" s="959"/>
      <c r="BM112" s="959"/>
      <c r="BN112" s="959"/>
      <c r="BO112" s="959"/>
      <c r="BP112" s="960"/>
      <c r="BQ112" s="961">
        <v>1699925</v>
      </c>
      <c r="BR112" s="962"/>
      <c r="BS112" s="962"/>
      <c r="BT112" s="962"/>
      <c r="BU112" s="962"/>
      <c r="BV112" s="962">
        <v>2432628</v>
      </c>
      <c r="BW112" s="962"/>
      <c r="BX112" s="962"/>
      <c r="BY112" s="962"/>
      <c r="BZ112" s="962"/>
      <c r="CA112" s="962">
        <v>2970815</v>
      </c>
      <c r="CB112" s="962"/>
      <c r="CC112" s="962"/>
      <c r="CD112" s="962"/>
      <c r="CE112" s="962"/>
      <c r="CF112" s="956">
        <v>28.3</v>
      </c>
      <c r="CG112" s="957"/>
      <c r="CH112" s="957"/>
      <c r="CI112" s="957"/>
      <c r="CJ112" s="957"/>
      <c r="CK112" s="984"/>
      <c r="CL112" s="985"/>
      <c r="CM112" s="958" t="s">
        <v>462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463</v>
      </c>
      <c r="DH112" s="962"/>
      <c r="DI112" s="962"/>
      <c r="DJ112" s="962"/>
      <c r="DK112" s="962"/>
      <c r="DL112" s="962" t="s">
        <v>411</v>
      </c>
      <c r="DM112" s="962"/>
      <c r="DN112" s="962"/>
      <c r="DO112" s="962"/>
      <c r="DP112" s="962"/>
      <c r="DQ112" s="962" t="s">
        <v>463</v>
      </c>
      <c r="DR112" s="962"/>
      <c r="DS112" s="962"/>
      <c r="DT112" s="962"/>
      <c r="DU112" s="962"/>
      <c r="DV112" s="963" t="s">
        <v>464</v>
      </c>
      <c r="DW112" s="963"/>
      <c r="DX112" s="963"/>
      <c r="DY112" s="963"/>
      <c r="DZ112" s="964"/>
    </row>
    <row r="113" spans="1:130" s="230" customFormat="1" ht="26.25" customHeight="1" x14ac:dyDescent="0.2">
      <c r="A113" s="990"/>
      <c r="B113" s="991"/>
      <c r="C113" s="959" t="s">
        <v>465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153751</v>
      </c>
      <c r="AB113" s="974"/>
      <c r="AC113" s="974"/>
      <c r="AD113" s="974"/>
      <c r="AE113" s="975"/>
      <c r="AF113" s="976">
        <v>165798</v>
      </c>
      <c r="AG113" s="974"/>
      <c r="AH113" s="974"/>
      <c r="AI113" s="974"/>
      <c r="AJ113" s="975"/>
      <c r="AK113" s="976">
        <v>174271</v>
      </c>
      <c r="AL113" s="974"/>
      <c r="AM113" s="974"/>
      <c r="AN113" s="974"/>
      <c r="AO113" s="975"/>
      <c r="AP113" s="977">
        <v>1.7</v>
      </c>
      <c r="AQ113" s="978"/>
      <c r="AR113" s="978"/>
      <c r="AS113" s="978"/>
      <c r="AT113" s="979"/>
      <c r="AU113" s="944"/>
      <c r="AV113" s="945"/>
      <c r="AW113" s="945"/>
      <c r="AX113" s="945"/>
      <c r="AY113" s="945"/>
      <c r="AZ113" s="958" t="s">
        <v>466</v>
      </c>
      <c r="BA113" s="959"/>
      <c r="BB113" s="959"/>
      <c r="BC113" s="959"/>
      <c r="BD113" s="959"/>
      <c r="BE113" s="959"/>
      <c r="BF113" s="959"/>
      <c r="BG113" s="959"/>
      <c r="BH113" s="959"/>
      <c r="BI113" s="959"/>
      <c r="BJ113" s="959"/>
      <c r="BK113" s="959"/>
      <c r="BL113" s="959"/>
      <c r="BM113" s="959"/>
      <c r="BN113" s="959"/>
      <c r="BO113" s="959"/>
      <c r="BP113" s="960"/>
      <c r="BQ113" s="961">
        <v>306847</v>
      </c>
      <c r="BR113" s="962"/>
      <c r="BS113" s="962"/>
      <c r="BT113" s="962"/>
      <c r="BU113" s="962"/>
      <c r="BV113" s="962">
        <v>241219</v>
      </c>
      <c r="BW113" s="962"/>
      <c r="BX113" s="962"/>
      <c r="BY113" s="962"/>
      <c r="BZ113" s="962"/>
      <c r="CA113" s="962">
        <v>175317</v>
      </c>
      <c r="CB113" s="962"/>
      <c r="CC113" s="962"/>
      <c r="CD113" s="962"/>
      <c r="CE113" s="962"/>
      <c r="CF113" s="956">
        <v>1.7</v>
      </c>
      <c r="CG113" s="957"/>
      <c r="CH113" s="957"/>
      <c r="CI113" s="957"/>
      <c r="CJ113" s="957"/>
      <c r="CK113" s="984"/>
      <c r="CL113" s="985"/>
      <c r="CM113" s="958" t="s">
        <v>467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411</v>
      </c>
      <c r="DH113" s="995"/>
      <c r="DI113" s="995"/>
      <c r="DJ113" s="995"/>
      <c r="DK113" s="996"/>
      <c r="DL113" s="997" t="s">
        <v>455</v>
      </c>
      <c r="DM113" s="995"/>
      <c r="DN113" s="995"/>
      <c r="DO113" s="995"/>
      <c r="DP113" s="996"/>
      <c r="DQ113" s="997" t="s">
        <v>180</v>
      </c>
      <c r="DR113" s="995"/>
      <c r="DS113" s="995"/>
      <c r="DT113" s="995"/>
      <c r="DU113" s="996"/>
      <c r="DV113" s="998" t="s">
        <v>468</v>
      </c>
      <c r="DW113" s="999"/>
      <c r="DX113" s="999"/>
      <c r="DY113" s="999"/>
      <c r="DZ113" s="1000"/>
    </row>
    <row r="114" spans="1:130" s="230" customFormat="1" ht="26.25" customHeight="1" x14ac:dyDescent="0.2">
      <c r="A114" s="990"/>
      <c r="B114" s="991"/>
      <c r="C114" s="959" t="s">
        <v>469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455</v>
      </c>
      <c r="AB114" s="995"/>
      <c r="AC114" s="995"/>
      <c r="AD114" s="995"/>
      <c r="AE114" s="996"/>
      <c r="AF114" s="997" t="s">
        <v>463</v>
      </c>
      <c r="AG114" s="995"/>
      <c r="AH114" s="995"/>
      <c r="AI114" s="995"/>
      <c r="AJ114" s="996"/>
      <c r="AK114" s="997" t="s">
        <v>459</v>
      </c>
      <c r="AL114" s="995"/>
      <c r="AM114" s="995"/>
      <c r="AN114" s="995"/>
      <c r="AO114" s="996"/>
      <c r="AP114" s="998" t="s">
        <v>470</v>
      </c>
      <c r="AQ114" s="999"/>
      <c r="AR114" s="999"/>
      <c r="AS114" s="999"/>
      <c r="AT114" s="1000"/>
      <c r="AU114" s="944"/>
      <c r="AV114" s="945"/>
      <c r="AW114" s="945"/>
      <c r="AX114" s="945"/>
      <c r="AY114" s="945"/>
      <c r="AZ114" s="958" t="s">
        <v>471</v>
      </c>
      <c r="BA114" s="959"/>
      <c r="BB114" s="959"/>
      <c r="BC114" s="959"/>
      <c r="BD114" s="959"/>
      <c r="BE114" s="959"/>
      <c r="BF114" s="959"/>
      <c r="BG114" s="959"/>
      <c r="BH114" s="959"/>
      <c r="BI114" s="959"/>
      <c r="BJ114" s="959"/>
      <c r="BK114" s="959"/>
      <c r="BL114" s="959"/>
      <c r="BM114" s="959"/>
      <c r="BN114" s="959"/>
      <c r="BO114" s="959"/>
      <c r="BP114" s="960"/>
      <c r="BQ114" s="961">
        <v>3116858</v>
      </c>
      <c r="BR114" s="962"/>
      <c r="BS114" s="962"/>
      <c r="BT114" s="962"/>
      <c r="BU114" s="962"/>
      <c r="BV114" s="962">
        <v>2910352</v>
      </c>
      <c r="BW114" s="962"/>
      <c r="BX114" s="962"/>
      <c r="BY114" s="962"/>
      <c r="BZ114" s="962"/>
      <c r="CA114" s="962">
        <v>2781494</v>
      </c>
      <c r="CB114" s="962"/>
      <c r="CC114" s="962"/>
      <c r="CD114" s="962"/>
      <c r="CE114" s="962"/>
      <c r="CF114" s="956">
        <v>26.5</v>
      </c>
      <c r="CG114" s="957"/>
      <c r="CH114" s="957"/>
      <c r="CI114" s="957"/>
      <c r="CJ114" s="957"/>
      <c r="CK114" s="984"/>
      <c r="CL114" s="985"/>
      <c r="CM114" s="958" t="s">
        <v>472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458</v>
      </c>
      <c r="DH114" s="995"/>
      <c r="DI114" s="995"/>
      <c r="DJ114" s="995"/>
      <c r="DK114" s="996"/>
      <c r="DL114" s="997" t="s">
        <v>460</v>
      </c>
      <c r="DM114" s="995"/>
      <c r="DN114" s="995"/>
      <c r="DO114" s="995"/>
      <c r="DP114" s="996"/>
      <c r="DQ114" s="997" t="s">
        <v>411</v>
      </c>
      <c r="DR114" s="995"/>
      <c r="DS114" s="995"/>
      <c r="DT114" s="995"/>
      <c r="DU114" s="996"/>
      <c r="DV114" s="998" t="s">
        <v>411</v>
      </c>
      <c r="DW114" s="999"/>
      <c r="DX114" s="999"/>
      <c r="DY114" s="999"/>
      <c r="DZ114" s="1000"/>
    </row>
    <row r="115" spans="1:130" s="230" customFormat="1" ht="26.25" customHeight="1" x14ac:dyDescent="0.2">
      <c r="A115" s="990"/>
      <c r="B115" s="991"/>
      <c r="C115" s="959" t="s">
        <v>473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33131</v>
      </c>
      <c r="AB115" s="974"/>
      <c r="AC115" s="974"/>
      <c r="AD115" s="974"/>
      <c r="AE115" s="975"/>
      <c r="AF115" s="976">
        <v>33131</v>
      </c>
      <c r="AG115" s="974"/>
      <c r="AH115" s="974"/>
      <c r="AI115" s="974"/>
      <c r="AJ115" s="975"/>
      <c r="AK115" s="976">
        <v>22258</v>
      </c>
      <c r="AL115" s="974"/>
      <c r="AM115" s="974"/>
      <c r="AN115" s="974"/>
      <c r="AO115" s="975"/>
      <c r="AP115" s="977">
        <v>0.2</v>
      </c>
      <c r="AQ115" s="978"/>
      <c r="AR115" s="978"/>
      <c r="AS115" s="978"/>
      <c r="AT115" s="979"/>
      <c r="AU115" s="944"/>
      <c r="AV115" s="945"/>
      <c r="AW115" s="945"/>
      <c r="AX115" s="945"/>
      <c r="AY115" s="945"/>
      <c r="AZ115" s="958" t="s">
        <v>474</v>
      </c>
      <c r="BA115" s="959"/>
      <c r="BB115" s="959"/>
      <c r="BC115" s="959"/>
      <c r="BD115" s="959"/>
      <c r="BE115" s="959"/>
      <c r="BF115" s="959"/>
      <c r="BG115" s="959"/>
      <c r="BH115" s="959"/>
      <c r="BI115" s="959"/>
      <c r="BJ115" s="959"/>
      <c r="BK115" s="959"/>
      <c r="BL115" s="959"/>
      <c r="BM115" s="959"/>
      <c r="BN115" s="959"/>
      <c r="BO115" s="959"/>
      <c r="BP115" s="960"/>
      <c r="BQ115" s="961">
        <v>26316</v>
      </c>
      <c r="BR115" s="962"/>
      <c r="BS115" s="962"/>
      <c r="BT115" s="962"/>
      <c r="BU115" s="962"/>
      <c r="BV115" s="962">
        <v>7464</v>
      </c>
      <c r="BW115" s="962"/>
      <c r="BX115" s="962"/>
      <c r="BY115" s="962"/>
      <c r="BZ115" s="962"/>
      <c r="CA115" s="962">
        <v>6984</v>
      </c>
      <c r="CB115" s="962"/>
      <c r="CC115" s="962"/>
      <c r="CD115" s="962"/>
      <c r="CE115" s="962"/>
      <c r="CF115" s="956">
        <v>0.1</v>
      </c>
      <c r="CG115" s="957"/>
      <c r="CH115" s="957"/>
      <c r="CI115" s="957"/>
      <c r="CJ115" s="957"/>
      <c r="CK115" s="984"/>
      <c r="CL115" s="985"/>
      <c r="CM115" s="958" t="s">
        <v>475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463</v>
      </c>
      <c r="DH115" s="995"/>
      <c r="DI115" s="995"/>
      <c r="DJ115" s="995"/>
      <c r="DK115" s="996"/>
      <c r="DL115" s="997" t="s">
        <v>411</v>
      </c>
      <c r="DM115" s="995"/>
      <c r="DN115" s="995"/>
      <c r="DO115" s="995"/>
      <c r="DP115" s="996"/>
      <c r="DQ115" s="997" t="s">
        <v>460</v>
      </c>
      <c r="DR115" s="995"/>
      <c r="DS115" s="995"/>
      <c r="DT115" s="995"/>
      <c r="DU115" s="996"/>
      <c r="DV115" s="998" t="s">
        <v>411</v>
      </c>
      <c r="DW115" s="999"/>
      <c r="DX115" s="999"/>
      <c r="DY115" s="999"/>
      <c r="DZ115" s="1000"/>
    </row>
    <row r="116" spans="1:130" s="230" customFormat="1" ht="26.25" customHeight="1" x14ac:dyDescent="0.2">
      <c r="A116" s="992"/>
      <c r="B116" s="993"/>
      <c r="C116" s="1001" t="s">
        <v>476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331</v>
      </c>
      <c r="AB116" s="995"/>
      <c r="AC116" s="995"/>
      <c r="AD116" s="995"/>
      <c r="AE116" s="996"/>
      <c r="AF116" s="997">
        <v>558</v>
      </c>
      <c r="AG116" s="995"/>
      <c r="AH116" s="995"/>
      <c r="AI116" s="995"/>
      <c r="AJ116" s="996"/>
      <c r="AK116" s="997" t="s">
        <v>411</v>
      </c>
      <c r="AL116" s="995"/>
      <c r="AM116" s="995"/>
      <c r="AN116" s="995"/>
      <c r="AO116" s="996"/>
      <c r="AP116" s="998" t="s">
        <v>470</v>
      </c>
      <c r="AQ116" s="999"/>
      <c r="AR116" s="999"/>
      <c r="AS116" s="999"/>
      <c r="AT116" s="1000"/>
      <c r="AU116" s="944"/>
      <c r="AV116" s="945"/>
      <c r="AW116" s="945"/>
      <c r="AX116" s="945"/>
      <c r="AY116" s="945"/>
      <c r="AZ116" s="1003" t="s">
        <v>477</v>
      </c>
      <c r="BA116" s="1004"/>
      <c r="BB116" s="1004"/>
      <c r="BC116" s="1004"/>
      <c r="BD116" s="1004"/>
      <c r="BE116" s="1004"/>
      <c r="BF116" s="1004"/>
      <c r="BG116" s="1004"/>
      <c r="BH116" s="1004"/>
      <c r="BI116" s="1004"/>
      <c r="BJ116" s="1004"/>
      <c r="BK116" s="1004"/>
      <c r="BL116" s="1004"/>
      <c r="BM116" s="1004"/>
      <c r="BN116" s="1004"/>
      <c r="BO116" s="1004"/>
      <c r="BP116" s="1005"/>
      <c r="BQ116" s="961" t="s">
        <v>478</v>
      </c>
      <c r="BR116" s="962"/>
      <c r="BS116" s="962"/>
      <c r="BT116" s="962"/>
      <c r="BU116" s="962"/>
      <c r="BV116" s="962" t="s">
        <v>460</v>
      </c>
      <c r="BW116" s="962"/>
      <c r="BX116" s="962"/>
      <c r="BY116" s="962"/>
      <c r="BZ116" s="962"/>
      <c r="CA116" s="962" t="s">
        <v>411</v>
      </c>
      <c r="CB116" s="962"/>
      <c r="CC116" s="962"/>
      <c r="CD116" s="962"/>
      <c r="CE116" s="962"/>
      <c r="CF116" s="956" t="s">
        <v>460</v>
      </c>
      <c r="CG116" s="957"/>
      <c r="CH116" s="957"/>
      <c r="CI116" s="957"/>
      <c r="CJ116" s="957"/>
      <c r="CK116" s="984"/>
      <c r="CL116" s="985"/>
      <c r="CM116" s="958" t="s">
        <v>479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411</v>
      </c>
      <c r="DH116" s="995"/>
      <c r="DI116" s="995"/>
      <c r="DJ116" s="995"/>
      <c r="DK116" s="996"/>
      <c r="DL116" s="997" t="s">
        <v>460</v>
      </c>
      <c r="DM116" s="995"/>
      <c r="DN116" s="995"/>
      <c r="DO116" s="995"/>
      <c r="DP116" s="996"/>
      <c r="DQ116" s="997" t="s">
        <v>455</v>
      </c>
      <c r="DR116" s="995"/>
      <c r="DS116" s="995"/>
      <c r="DT116" s="995"/>
      <c r="DU116" s="996"/>
      <c r="DV116" s="998" t="s">
        <v>411</v>
      </c>
      <c r="DW116" s="999"/>
      <c r="DX116" s="999"/>
      <c r="DY116" s="999"/>
      <c r="DZ116" s="1000"/>
    </row>
    <row r="117" spans="1:130" s="230"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480</v>
      </c>
      <c r="Z117" s="930"/>
      <c r="AA117" s="1014">
        <v>3254207</v>
      </c>
      <c r="AB117" s="1015"/>
      <c r="AC117" s="1015"/>
      <c r="AD117" s="1015"/>
      <c r="AE117" s="1016"/>
      <c r="AF117" s="1017">
        <v>3204477</v>
      </c>
      <c r="AG117" s="1015"/>
      <c r="AH117" s="1015"/>
      <c r="AI117" s="1015"/>
      <c r="AJ117" s="1016"/>
      <c r="AK117" s="1017">
        <v>3310707</v>
      </c>
      <c r="AL117" s="1015"/>
      <c r="AM117" s="1015"/>
      <c r="AN117" s="1015"/>
      <c r="AO117" s="1016"/>
      <c r="AP117" s="1018"/>
      <c r="AQ117" s="1019"/>
      <c r="AR117" s="1019"/>
      <c r="AS117" s="1019"/>
      <c r="AT117" s="1020"/>
      <c r="AU117" s="944"/>
      <c r="AV117" s="945"/>
      <c r="AW117" s="945"/>
      <c r="AX117" s="945"/>
      <c r="AY117" s="945"/>
      <c r="AZ117" s="1010" t="s">
        <v>481</v>
      </c>
      <c r="BA117" s="1011"/>
      <c r="BB117" s="1011"/>
      <c r="BC117" s="1011"/>
      <c r="BD117" s="1011"/>
      <c r="BE117" s="1011"/>
      <c r="BF117" s="1011"/>
      <c r="BG117" s="1011"/>
      <c r="BH117" s="1011"/>
      <c r="BI117" s="1011"/>
      <c r="BJ117" s="1011"/>
      <c r="BK117" s="1011"/>
      <c r="BL117" s="1011"/>
      <c r="BM117" s="1011"/>
      <c r="BN117" s="1011"/>
      <c r="BO117" s="1011"/>
      <c r="BP117" s="1012"/>
      <c r="BQ117" s="961" t="s">
        <v>482</v>
      </c>
      <c r="BR117" s="962"/>
      <c r="BS117" s="962"/>
      <c r="BT117" s="962"/>
      <c r="BU117" s="962"/>
      <c r="BV117" s="962" t="s">
        <v>483</v>
      </c>
      <c r="BW117" s="962"/>
      <c r="BX117" s="962"/>
      <c r="BY117" s="962"/>
      <c r="BZ117" s="962"/>
      <c r="CA117" s="962" t="s">
        <v>482</v>
      </c>
      <c r="CB117" s="962"/>
      <c r="CC117" s="962"/>
      <c r="CD117" s="962"/>
      <c r="CE117" s="962"/>
      <c r="CF117" s="956" t="s">
        <v>470</v>
      </c>
      <c r="CG117" s="957"/>
      <c r="CH117" s="957"/>
      <c r="CI117" s="957"/>
      <c r="CJ117" s="957"/>
      <c r="CK117" s="984"/>
      <c r="CL117" s="985"/>
      <c r="CM117" s="958" t="s">
        <v>484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411</v>
      </c>
      <c r="DH117" s="995"/>
      <c r="DI117" s="995"/>
      <c r="DJ117" s="995"/>
      <c r="DK117" s="996"/>
      <c r="DL117" s="997" t="s">
        <v>464</v>
      </c>
      <c r="DM117" s="995"/>
      <c r="DN117" s="995"/>
      <c r="DO117" s="995"/>
      <c r="DP117" s="996"/>
      <c r="DQ117" s="997" t="s">
        <v>396</v>
      </c>
      <c r="DR117" s="995"/>
      <c r="DS117" s="995"/>
      <c r="DT117" s="995"/>
      <c r="DU117" s="996"/>
      <c r="DV117" s="998" t="s">
        <v>483</v>
      </c>
      <c r="DW117" s="999"/>
      <c r="DX117" s="999"/>
      <c r="DY117" s="999"/>
      <c r="DZ117" s="1000"/>
    </row>
    <row r="118" spans="1:130" s="230"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312</v>
      </c>
      <c r="AL118" s="929"/>
      <c r="AM118" s="929"/>
      <c r="AN118" s="929"/>
      <c r="AO118" s="930"/>
      <c r="AP118" s="1006" t="s">
        <v>444</v>
      </c>
      <c r="AQ118" s="1007"/>
      <c r="AR118" s="1007"/>
      <c r="AS118" s="1007"/>
      <c r="AT118" s="1008"/>
      <c r="AU118" s="944"/>
      <c r="AV118" s="945"/>
      <c r="AW118" s="945"/>
      <c r="AX118" s="945"/>
      <c r="AY118" s="945"/>
      <c r="AZ118" s="1009" t="s">
        <v>485</v>
      </c>
      <c r="BA118" s="1001"/>
      <c r="BB118" s="1001"/>
      <c r="BC118" s="1001"/>
      <c r="BD118" s="1001"/>
      <c r="BE118" s="1001"/>
      <c r="BF118" s="1001"/>
      <c r="BG118" s="1001"/>
      <c r="BH118" s="1001"/>
      <c r="BI118" s="1001"/>
      <c r="BJ118" s="1001"/>
      <c r="BK118" s="1001"/>
      <c r="BL118" s="1001"/>
      <c r="BM118" s="1001"/>
      <c r="BN118" s="1001"/>
      <c r="BO118" s="1001"/>
      <c r="BP118" s="1002"/>
      <c r="BQ118" s="1035" t="s">
        <v>460</v>
      </c>
      <c r="BR118" s="1036"/>
      <c r="BS118" s="1036"/>
      <c r="BT118" s="1036"/>
      <c r="BU118" s="1036"/>
      <c r="BV118" s="1036" t="s">
        <v>180</v>
      </c>
      <c r="BW118" s="1036"/>
      <c r="BX118" s="1036"/>
      <c r="BY118" s="1036"/>
      <c r="BZ118" s="1036"/>
      <c r="CA118" s="1036" t="s">
        <v>411</v>
      </c>
      <c r="CB118" s="1036"/>
      <c r="CC118" s="1036"/>
      <c r="CD118" s="1036"/>
      <c r="CE118" s="1036"/>
      <c r="CF118" s="956" t="s">
        <v>478</v>
      </c>
      <c r="CG118" s="957"/>
      <c r="CH118" s="957"/>
      <c r="CI118" s="957"/>
      <c r="CJ118" s="957"/>
      <c r="CK118" s="984"/>
      <c r="CL118" s="985"/>
      <c r="CM118" s="958" t="s">
        <v>486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180</v>
      </c>
      <c r="DH118" s="995"/>
      <c r="DI118" s="995"/>
      <c r="DJ118" s="995"/>
      <c r="DK118" s="996"/>
      <c r="DL118" s="997" t="s">
        <v>460</v>
      </c>
      <c r="DM118" s="995"/>
      <c r="DN118" s="995"/>
      <c r="DO118" s="995"/>
      <c r="DP118" s="996"/>
      <c r="DQ118" s="997" t="s">
        <v>460</v>
      </c>
      <c r="DR118" s="995"/>
      <c r="DS118" s="995"/>
      <c r="DT118" s="995"/>
      <c r="DU118" s="996"/>
      <c r="DV118" s="998" t="s">
        <v>411</v>
      </c>
      <c r="DW118" s="999"/>
      <c r="DX118" s="999"/>
      <c r="DY118" s="999"/>
      <c r="DZ118" s="1000"/>
    </row>
    <row r="119" spans="1:130" s="230" customFormat="1" ht="26.25" customHeight="1" x14ac:dyDescent="0.2">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455</v>
      </c>
      <c r="AB119" s="936"/>
      <c r="AC119" s="936"/>
      <c r="AD119" s="936"/>
      <c r="AE119" s="937"/>
      <c r="AF119" s="938" t="s">
        <v>459</v>
      </c>
      <c r="AG119" s="936"/>
      <c r="AH119" s="936"/>
      <c r="AI119" s="936"/>
      <c r="AJ119" s="937"/>
      <c r="AK119" s="938" t="s">
        <v>460</v>
      </c>
      <c r="AL119" s="936"/>
      <c r="AM119" s="936"/>
      <c r="AN119" s="936"/>
      <c r="AO119" s="937"/>
      <c r="AP119" s="939" t="s">
        <v>459</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487</v>
      </c>
      <c r="BP119" s="1041"/>
      <c r="BQ119" s="1035">
        <v>35390135</v>
      </c>
      <c r="BR119" s="1036"/>
      <c r="BS119" s="1036"/>
      <c r="BT119" s="1036"/>
      <c r="BU119" s="1036"/>
      <c r="BV119" s="1036">
        <v>35175980</v>
      </c>
      <c r="BW119" s="1036"/>
      <c r="BX119" s="1036"/>
      <c r="BY119" s="1036"/>
      <c r="BZ119" s="1036"/>
      <c r="CA119" s="1036">
        <v>34984285</v>
      </c>
      <c r="CB119" s="1036"/>
      <c r="CC119" s="1036"/>
      <c r="CD119" s="1036"/>
      <c r="CE119" s="1036"/>
      <c r="CF119" s="1037"/>
      <c r="CG119" s="1038"/>
      <c r="CH119" s="1038"/>
      <c r="CI119" s="1038"/>
      <c r="CJ119" s="1039"/>
      <c r="CK119" s="986"/>
      <c r="CL119" s="987"/>
      <c r="CM119" s="1009" t="s">
        <v>488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344394</v>
      </c>
      <c r="DH119" s="1022"/>
      <c r="DI119" s="1022"/>
      <c r="DJ119" s="1022"/>
      <c r="DK119" s="1023"/>
      <c r="DL119" s="1021">
        <v>374160</v>
      </c>
      <c r="DM119" s="1022"/>
      <c r="DN119" s="1022"/>
      <c r="DO119" s="1022"/>
      <c r="DP119" s="1023"/>
      <c r="DQ119" s="1021">
        <v>317718</v>
      </c>
      <c r="DR119" s="1022"/>
      <c r="DS119" s="1022"/>
      <c r="DT119" s="1022"/>
      <c r="DU119" s="1023"/>
      <c r="DV119" s="1024">
        <v>3</v>
      </c>
      <c r="DW119" s="1025"/>
      <c r="DX119" s="1025"/>
      <c r="DY119" s="1025"/>
      <c r="DZ119" s="1026"/>
    </row>
    <row r="120" spans="1:130" s="230" customFormat="1" ht="26.25" customHeight="1" x14ac:dyDescent="0.2">
      <c r="A120" s="1093"/>
      <c r="B120" s="985"/>
      <c r="C120" s="958" t="s">
        <v>454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411</v>
      </c>
      <c r="AB120" s="995"/>
      <c r="AC120" s="995"/>
      <c r="AD120" s="995"/>
      <c r="AE120" s="996"/>
      <c r="AF120" s="997" t="s">
        <v>411</v>
      </c>
      <c r="AG120" s="995"/>
      <c r="AH120" s="995"/>
      <c r="AI120" s="995"/>
      <c r="AJ120" s="996"/>
      <c r="AK120" s="997" t="s">
        <v>460</v>
      </c>
      <c r="AL120" s="995"/>
      <c r="AM120" s="995"/>
      <c r="AN120" s="995"/>
      <c r="AO120" s="996"/>
      <c r="AP120" s="998" t="s">
        <v>463</v>
      </c>
      <c r="AQ120" s="999"/>
      <c r="AR120" s="999"/>
      <c r="AS120" s="999"/>
      <c r="AT120" s="1000"/>
      <c r="AU120" s="1027" t="s">
        <v>489</v>
      </c>
      <c r="AV120" s="1028"/>
      <c r="AW120" s="1028"/>
      <c r="AX120" s="1028"/>
      <c r="AY120" s="1029"/>
      <c r="AZ120" s="965" t="s">
        <v>490</v>
      </c>
      <c r="BA120" s="933"/>
      <c r="BB120" s="933"/>
      <c r="BC120" s="933"/>
      <c r="BD120" s="933"/>
      <c r="BE120" s="933"/>
      <c r="BF120" s="933"/>
      <c r="BG120" s="933"/>
      <c r="BH120" s="933"/>
      <c r="BI120" s="933"/>
      <c r="BJ120" s="933"/>
      <c r="BK120" s="933"/>
      <c r="BL120" s="933"/>
      <c r="BM120" s="933"/>
      <c r="BN120" s="933"/>
      <c r="BO120" s="933"/>
      <c r="BP120" s="934"/>
      <c r="BQ120" s="966">
        <v>20818415</v>
      </c>
      <c r="BR120" s="967"/>
      <c r="BS120" s="967"/>
      <c r="BT120" s="967"/>
      <c r="BU120" s="967"/>
      <c r="BV120" s="967">
        <v>23007569</v>
      </c>
      <c r="BW120" s="967"/>
      <c r="BX120" s="967"/>
      <c r="BY120" s="967"/>
      <c r="BZ120" s="967"/>
      <c r="CA120" s="967">
        <v>25590885</v>
      </c>
      <c r="CB120" s="967"/>
      <c r="CC120" s="967"/>
      <c r="CD120" s="967"/>
      <c r="CE120" s="967"/>
      <c r="CF120" s="980">
        <v>243.8</v>
      </c>
      <c r="CG120" s="981"/>
      <c r="CH120" s="981"/>
      <c r="CI120" s="981"/>
      <c r="CJ120" s="981"/>
      <c r="CK120" s="1042" t="s">
        <v>491</v>
      </c>
      <c r="CL120" s="1043"/>
      <c r="CM120" s="1043"/>
      <c r="CN120" s="1043"/>
      <c r="CO120" s="1044"/>
      <c r="CP120" s="1050" t="s">
        <v>492</v>
      </c>
      <c r="CQ120" s="1051"/>
      <c r="CR120" s="1051"/>
      <c r="CS120" s="1051"/>
      <c r="CT120" s="1051"/>
      <c r="CU120" s="1051"/>
      <c r="CV120" s="1051"/>
      <c r="CW120" s="1051"/>
      <c r="CX120" s="1051"/>
      <c r="CY120" s="1051"/>
      <c r="CZ120" s="1051"/>
      <c r="DA120" s="1051"/>
      <c r="DB120" s="1051"/>
      <c r="DC120" s="1051"/>
      <c r="DD120" s="1051"/>
      <c r="DE120" s="1051"/>
      <c r="DF120" s="1052"/>
      <c r="DG120" s="966">
        <v>791700</v>
      </c>
      <c r="DH120" s="967"/>
      <c r="DI120" s="967"/>
      <c r="DJ120" s="967"/>
      <c r="DK120" s="967"/>
      <c r="DL120" s="967">
        <v>1278796</v>
      </c>
      <c r="DM120" s="967"/>
      <c r="DN120" s="967"/>
      <c r="DO120" s="967"/>
      <c r="DP120" s="967"/>
      <c r="DQ120" s="967">
        <v>1601278</v>
      </c>
      <c r="DR120" s="967"/>
      <c r="DS120" s="967"/>
      <c r="DT120" s="967"/>
      <c r="DU120" s="967"/>
      <c r="DV120" s="968">
        <v>15.3</v>
      </c>
      <c r="DW120" s="968"/>
      <c r="DX120" s="968"/>
      <c r="DY120" s="968"/>
      <c r="DZ120" s="969"/>
    </row>
    <row r="121" spans="1:130" s="230" customFormat="1" ht="26.25" customHeight="1" x14ac:dyDescent="0.2">
      <c r="A121" s="1093"/>
      <c r="B121" s="985"/>
      <c r="C121" s="1010" t="s">
        <v>493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494</v>
      </c>
      <c r="AB121" s="995"/>
      <c r="AC121" s="995"/>
      <c r="AD121" s="995"/>
      <c r="AE121" s="996"/>
      <c r="AF121" s="997" t="s">
        <v>411</v>
      </c>
      <c r="AG121" s="995"/>
      <c r="AH121" s="995"/>
      <c r="AI121" s="995"/>
      <c r="AJ121" s="996"/>
      <c r="AK121" s="997" t="s">
        <v>458</v>
      </c>
      <c r="AL121" s="995"/>
      <c r="AM121" s="995"/>
      <c r="AN121" s="995"/>
      <c r="AO121" s="996"/>
      <c r="AP121" s="998" t="s">
        <v>494</v>
      </c>
      <c r="AQ121" s="999"/>
      <c r="AR121" s="999"/>
      <c r="AS121" s="999"/>
      <c r="AT121" s="1000"/>
      <c r="AU121" s="1030"/>
      <c r="AV121" s="1031"/>
      <c r="AW121" s="1031"/>
      <c r="AX121" s="1031"/>
      <c r="AY121" s="1032"/>
      <c r="AZ121" s="958" t="s">
        <v>495</v>
      </c>
      <c r="BA121" s="959"/>
      <c r="BB121" s="959"/>
      <c r="BC121" s="959"/>
      <c r="BD121" s="959"/>
      <c r="BE121" s="959"/>
      <c r="BF121" s="959"/>
      <c r="BG121" s="959"/>
      <c r="BH121" s="959"/>
      <c r="BI121" s="959"/>
      <c r="BJ121" s="959"/>
      <c r="BK121" s="959"/>
      <c r="BL121" s="959"/>
      <c r="BM121" s="959"/>
      <c r="BN121" s="959"/>
      <c r="BO121" s="959"/>
      <c r="BP121" s="960"/>
      <c r="BQ121" s="961">
        <v>921011</v>
      </c>
      <c r="BR121" s="962"/>
      <c r="BS121" s="962"/>
      <c r="BT121" s="962"/>
      <c r="BU121" s="962"/>
      <c r="BV121" s="962">
        <v>808458</v>
      </c>
      <c r="BW121" s="962"/>
      <c r="BX121" s="962"/>
      <c r="BY121" s="962"/>
      <c r="BZ121" s="962"/>
      <c r="CA121" s="962">
        <v>663355</v>
      </c>
      <c r="CB121" s="962"/>
      <c r="CC121" s="962"/>
      <c r="CD121" s="962"/>
      <c r="CE121" s="962"/>
      <c r="CF121" s="956">
        <v>6.3</v>
      </c>
      <c r="CG121" s="957"/>
      <c r="CH121" s="957"/>
      <c r="CI121" s="957"/>
      <c r="CJ121" s="957"/>
      <c r="CK121" s="1045"/>
      <c r="CL121" s="1046"/>
      <c r="CM121" s="1046"/>
      <c r="CN121" s="1046"/>
      <c r="CO121" s="1047"/>
      <c r="CP121" s="1055" t="s">
        <v>496</v>
      </c>
      <c r="CQ121" s="1056"/>
      <c r="CR121" s="1056"/>
      <c r="CS121" s="1056"/>
      <c r="CT121" s="1056"/>
      <c r="CU121" s="1056"/>
      <c r="CV121" s="1056"/>
      <c r="CW121" s="1056"/>
      <c r="CX121" s="1056"/>
      <c r="CY121" s="1056"/>
      <c r="CZ121" s="1056"/>
      <c r="DA121" s="1056"/>
      <c r="DB121" s="1056"/>
      <c r="DC121" s="1056"/>
      <c r="DD121" s="1056"/>
      <c r="DE121" s="1056"/>
      <c r="DF121" s="1057"/>
      <c r="DG121" s="961">
        <v>287574</v>
      </c>
      <c r="DH121" s="962"/>
      <c r="DI121" s="962"/>
      <c r="DJ121" s="962"/>
      <c r="DK121" s="962"/>
      <c r="DL121" s="962">
        <v>570545</v>
      </c>
      <c r="DM121" s="962"/>
      <c r="DN121" s="962"/>
      <c r="DO121" s="962"/>
      <c r="DP121" s="962"/>
      <c r="DQ121" s="962">
        <v>825993</v>
      </c>
      <c r="DR121" s="962"/>
      <c r="DS121" s="962"/>
      <c r="DT121" s="962"/>
      <c r="DU121" s="962"/>
      <c r="DV121" s="963">
        <v>7.9</v>
      </c>
      <c r="DW121" s="963"/>
      <c r="DX121" s="963"/>
      <c r="DY121" s="963"/>
      <c r="DZ121" s="964"/>
    </row>
    <row r="122" spans="1:130" s="230" customFormat="1" ht="26.25" customHeight="1" x14ac:dyDescent="0.2">
      <c r="A122" s="1093"/>
      <c r="B122" s="985"/>
      <c r="C122" s="958" t="s">
        <v>472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411</v>
      </c>
      <c r="AB122" s="995"/>
      <c r="AC122" s="995"/>
      <c r="AD122" s="995"/>
      <c r="AE122" s="996"/>
      <c r="AF122" s="997" t="s">
        <v>482</v>
      </c>
      <c r="AG122" s="995"/>
      <c r="AH122" s="995"/>
      <c r="AI122" s="995"/>
      <c r="AJ122" s="996"/>
      <c r="AK122" s="997" t="s">
        <v>483</v>
      </c>
      <c r="AL122" s="995"/>
      <c r="AM122" s="995"/>
      <c r="AN122" s="995"/>
      <c r="AO122" s="996"/>
      <c r="AP122" s="998" t="s">
        <v>459</v>
      </c>
      <c r="AQ122" s="999"/>
      <c r="AR122" s="999"/>
      <c r="AS122" s="999"/>
      <c r="AT122" s="1000"/>
      <c r="AU122" s="1030"/>
      <c r="AV122" s="1031"/>
      <c r="AW122" s="1031"/>
      <c r="AX122" s="1031"/>
      <c r="AY122" s="1032"/>
      <c r="AZ122" s="1009" t="s">
        <v>497</v>
      </c>
      <c r="BA122" s="1001"/>
      <c r="BB122" s="1001"/>
      <c r="BC122" s="1001"/>
      <c r="BD122" s="1001"/>
      <c r="BE122" s="1001"/>
      <c r="BF122" s="1001"/>
      <c r="BG122" s="1001"/>
      <c r="BH122" s="1001"/>
      <c r="BI122" s="1001"/>
      <c r="BJ122" s="1001"/>
      <c r="BK122" s="1001"/>
      <c r="BL122" s="1001"/>
      <c r="BM122" s="1001"/>
      <c r="BN122" s="1001"/>
      <c r="BO122" s="1001"/>
      <c r="BP122" s="1002"/>
      <c r="BQ122" s="1035">
        <v>25946347</v>
      </c>
      <c r="BR122" s="1036"/>
      <c r="BS122" s="1036"/>
      <c r="BT122" s="1036"/>
      <c r="BU122" s="1036"/>
      <c r="BV122" s="1036">
        <v>24411852</v>
      </c>
      <c r="BW122" s="1036"/>
      <c r="BX122" s="1036"/>
      <c r="BY122" s="1036"/>
      <c r="BZ122" s="1036"/>
      <c r="CA122" s="1036">
        <v>24178301</v>
      </c>
      <c r="CB122" s="1036"/>
      <c r="CC122" s="1036"/>
      <c r="CD122" s="1036"/>
      <c r="CE122" s="1036"/>
      <c r="CF122" s="1053">
        <v>230.3</v>
      </c>
      <c r="CG122" s="1054"/>
      <c r="CH122" s="1054"/>
      <c r="CI122" s="1054"/>
      <c r="CJ122" s="1054"/>
      <c r="CK122" s="1045"/>
      <c r="CL122" s="1046"/>
      <c r="CM122" s="1046"/>
      <c r="CN122" s="1046"/>
      <c r="CO122" s="1047"/>
      <c r="CP122" s="1055" t="s">
        <v>498</v>
      </c>
      <c r="CQ122" s="1056"/>
      <c r="CR122" s="1056"/>
      <c r="CS122" s="1056"/>
      <c r="CT122" s="1056"/>
      <c r="CU122" s="1056"/>
      <c r="CV122" s="1056"/>
      <c r="CW122" s="1056"/>
      <c r="CX122" s="1056"/>
      <c r="CY122" s="1056"/>
      <c r="CZ122" s="1056"/>
      <c r="DA122" s="1056"/>
      <c r="DB122" s="1056"/>
      <c r="DC122" s="1056"/>
      <c r="DD122" s="1056"/>
      <c r="DE122" s="1056"/>
      <c r="DF122" s="1057"/>
      <c r="DG122" s="961">
        <v>459603</v>
      </c>
      <c r="DH122" s="962"/>
      <c r="DI122" s="962"/>
      <c r="DJ122" s="962"/>
      <c r="DK122" s="962"/>
      <c r="DL122" s="962">
        <v>430387</v>
      </c>
      <c r="DM122" s="962"/>
      <c r="DN122" s="962"/>
      <c r="DO122" s="962"/>
      <c r="DP122" s="962"/>
      <c r="DQ122" s="962">
        <v>396551</v>
      </c>
      <c r="DR122" s="962"/>
      <c r="DS122" s="962"/>
      <c r="DT122" s="962"/>
      <c r="DU122" s="962"/>
      <c r="DV122" s="963">
        <v>3.8</v>
      </c>
      <c r="DW122" s="963"/>
      <c r="DX122" s="963"/>
      <c r="DY122" s="963"/>
      <c r="DZ122" s="964"/>
    </row>
    <row r="123" spans="1:130" s="230" customFormat="1" ht="26.25" customHeight="1" x14ac:dyDescent="0.2">
      <c r="A123" s="1093"/>
      <c r="B123" s="985"/>
      <c r="C123" s="958" t="s">
        <v>479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483</v>
      </c>
      <c r="AB123" s="995"/>
      <c r="AC123" s="995"/>
      <c r="AD123" s="995"/>
      <c r="AE123" s="996"/>
      <c r="AF123" s="997" t="s">
        <v>411</v>
      </c>
      <c r="AG123" s="995"/>
      <c r="AH123" s="995"/>
      <c r="AI123" s="995"/>
      <c r="AJ123" s="996"/>
      <c r="AK123" s="997" t="s">
        <v>482</v>
      </c>
      <c r="AL123" s="995"/>
      <c r="AM123" s="995"/>
      <c r="AN123" s="995"/>
      <c r="AO123" s="996"/>
      <c r="AP123" s="998" t="s">
        <v>455</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499</v>
      </c>
      <c r="BP123" s="1041"/>
      <c r="BQ123" s="1099">
        <v>47685773</v>
      </c>
      <c r="BR123" s="1100"/>
      <c r="BS123" s="1100"/>
      <c r="BT123" s="1100"/>
      <c r="BU123" s="1100"/>
      <c r="BV123" s="1100">
        <v>48227879</v>
      </c>
      <c r="BW123" s="1100"/>
      <c r="BX123" s="1100"/>
      <c r="BY123" s="1100"/>
      <c r="BZ123" s="1100"/>
      <c r="CA123" s="1100">
        <v>50432541</v>
      </c>
      <c r="CB123" s="1100"/>
      <c r="CC123" s="1100"/>
      <c r="CD123" s="1100"/>
      <c r="CE123" s="1100"/>
      <c r="CF123" s="1037"/>
      <c r="CG123" s="1038"/>
      <c r="CH123" s="1038"/>
      <c r="CI123" s="1038"/>
      <c r="CJ123" s="1039"/>
      <c r="CK123" s="1045"/>
      <c r="CL123" s="1046"/>
      <c r="CM123" s="1046"/>
      <c r="CN123" s="1046"/>
      <c r="CO123" s="1047"/>
      <c r="CP123" s="1055" t="s">
        <v>500</v>
      </c>
      <c r="CQ123" s="1056"/>
      <c r="CR123" s="1056"/>
      <c r="CS123" s="1056"/>
      <c r="CT123" s="1056"/>
      <c r="CU123" s="1056"/>
      <c r="CV123" s="1056"/>
      <c r="CW123" s="1056"/>
      <c r="CX123" s="1056"/>
      <c r="CY123" s="1056"/>
      <c r="CZ123" s="1056"/>
      <c r="DA123" s="1056"/>
      <c r="DB123" s="1056"/>
      <c r="DC123" s="1056"/>
      <c r="DD123" s="1056"/>
      <c r="DE123" s="1056"/>
      <c r="DF123" s="1057"/>
      <c r="DG123" s="994">
        <v>146558</v>
      </c>
      <c r="DH123" s="995"/>
      <c r="DI123" s="995"/>
      <c r="DJ123" s="995"/>
      <c r="DK123" s="996"/>
      <c r="DL123" s="997">
        <v>140504</v>
      </c>
      <c r="DM123" s="995"/>
      <c r="DN123" s="995"/>
      <c r="DO123" s="995"/>
      <c r="DP123" s="996"/>
      <c r="DQ123" s="997">
        <v>136886</v>
      </c>
      <c r="DR123" s="995"/>
      <c r="DS123" s="995"/>
      <c r="DT123" s="995"/>
      <c r="DU123" s="996"/>
      <c r="DV123" s="998">
        <v>1.3</v>
      </c>
      <c r="DW123" s="999"/>
      <c r="DX123" s="999"/>
      <c r="DY123" s="999"/>
      <c r="DZ123" s="1000"/>
    </row>
    <row r="124" spans="1:130" s="230" customFormat="1" ht="26.25" customHeight="1" thickBot="1" x14ac:dyDescent="0.25">
      <c r="A124" s="1093"/>
      <c r="B124" s="985"/>
      <c r="C124" s="958" t="s">
        <v>484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482</v>
      </c>
      <c r="AB124" s="995"/>
      <c r="AC124" s="995"/>
      <c r="AD124" s="995"/>
      <c r="AE124" s="996"/>
      <c r="AF124" s="997" t="s">
        <v>411</v>
      </c>
      <c r="AG124" s="995"/>
      <c r="AH124" s="995"/>
      <c r="AI124" s="995"/>
      <c r="AJ124" s="996"/>
      <c r="AK124" s="997" t="s">
        <v>459</v>
      </c>
      <c r="AL124" s="995"/>
      <c r="AM124" s="995"/>
      <c r="AN124" s="995"/>
      <c r="AO124" s="996"/>
      <c r="AP124" s="998" t="s">
        <v>396</v>
      </c>
      <c r="AQ124" s="999"/>
      <c r="AR124" s="999"/>
      <c r="AS124" s="999"/>
      <c r="AT124" s="1000"/>
      <c r="AU124" s="1095" t="s">
        <v>501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458</v>
      </c>
      <c r="BR124" s="1063"/>
      <c r="BS124" s="1063"/>
      <c r="BT124" s="1063"/>
      <c r="BU124" s="1063"/>
      <c r="BV124" s="1063" t="s">
        <v>180</v>
      </c>
      <c r="BW124" s="1063"/>
      <c r="BX124" s="1063"/>
      <c r="BY124" s="1063"/>
      <c r="BZ124" s="1063"/>
      <c r="CA124" s="1063" t="s">
        <v>460</v>
      </c>
      <c r="CB124" s="1063"/>
      <c r="CC124" s="1063"/>
      <c r="CD124" s="1063"/>
      <c r="CE124" s="1063"/>
      <c r="CF124" s="1064"/>
      <c r="CG124" s="1065"/>
      <c r="CH124" s="1065"/>
      <c r="CI124" s="1065"/>
      <c r="CJ124" s="1066"/>
      <c r="CK124" s="1048"/>
      <c r="CL124" s="1048"/>
      <c r="CM124" s="1048"/>
      <c r="CN124" s="1048"/>
      <c r="CO124" s="1049"/>
      <c r="CP124" s="1055" t="s">
        <v>502</v>
      </c>
      <c r="CQ124" s="1056"/>
      <c r="CR124" s="1056"/>
      <c r="CS124" s="1056"/>
      <c r="CT124" s="1056"/>
      <c r="CU124" s="1056"/>
      <c r="CV124" s="1056"/>
      <c r="CW124" s="1056"/>
      <c r="CX124" s="1056"/>
      <c r="CY124" s="1056"/>
      <c r="CZ124" s="1056"/>
      <c r="DA124" s="1056"/>
      <c r="DB124" s="1056"/>
      <c r="DC124" s="1056"/>
      <c r="DD124" s="1056"/>
      <c r="DE124" s="1056"/>
      <c r="DF124" s="1057"/>
      <c r="DG124" s="1040">
        <v>14490</v>
      </c>
      <c r="DH124" s="1022"/>
      <c r="DI124" s="1022"/>
      <c r="DJ124" s="1022"/>
      <c r="DK124" s="1023"/>
      <c r="DL124" s="1021">
        <v>12396</v>
      </c>
      <c r="DM124" s="1022"/>
      <c r="DN124" s="1022"/>
      <c r="DO124" s="1022"/>
      <c r="DP124" s="1023"/>
      <c r="DQ124" s="1021">
        <v>10107</v>
      </c>
      <c r="DR124" s="1022"/>
      <c r="DS124" s="1022"/>
      <c r="DT124" s="1022"/>
      <c r="DU124" s="1023"/>
      <c r="DV124" s="1024">
        <v>0.1</v>
      </c>
      <c r="DW124" s="1025"/>
      <c r="DX124" s="1025"/>
      <c r="DY124" s="1025"/>
      <c r="DZ124" s="1026"/>
    </row>
    <row r="125" spans="1:130" s="230" customFormat="1" ht="26.25" customHeight="1" x14ac:dyDescent="0.2">
      <c r="A125" s="1093"/>
      <c r="B125" s="985"/>
      <c r="C125" s="958" t="s">
        <v>486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483</v>
      </c>
      <c r="AB125" s="995"/>
      <c r="AC125" s="995"/>
      <c r="AD125" s="995"/>
      <c r="AE125" s="996"/>
      <c r="AF125" s="997" t="s">
        <v>180</v>
      </c>
      <c r="AG125" s="995"/>
      <c r="AH125" s="995"/>
      <c r="AI125" s="995"/>
      <c r="AJ125" s="996"/>
      <c r="AK125" s="997" t="s">
        <v>470</v>
      </c>
      <c r="AL125" s="995"/>
      <c r="AM125" s="995"/>
      <c r="AN125" s="995"/>
      <c r="AO125" s="996"/>
      <c r="AP125" s="998" t="s">
        <v>411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503</v>
      </c>
      <c r="CL125" s="1043"/>
      <c r="CM125" s="1043"/>
      <c r="CN125" s="1043"/>
      <c r="CO125" s="1044"/>
      <c r="CP125" s="965" t="s">
        <v>504</v>
      </c>
      <c r="CQ125" s="933"/>
      <c r="CR125" s="933"/>
      <c r="CS125" s="933"/>
      <c r="CT125" s="933"/>
      <c r="CU125" s="933"/>
      <c r="CV125" s="933"/>
      <c r="CW125" s="933"/>
      <c r="CX125" s="933"/>
      <c r="CY125" s="933"/>
      <c r="CZ125" s="933"/>
      <c r="DA125" s="933"/>
      <c r="DB125" s="933"/>
      <c r="DC125" s="933"/>
      <c r="DD125" s="933"/>
      <c r="DE125" s="933"/>
      <c r="DF125" s="934"/>
      <c r="DG125" s="966" t="s">
        <v>483</v>
      </c>
      <c r="DH125" s="967"/>
      <c r="DI125" s="967"/>
      <c r="DJ125" s="967"/>
      <c r="DK125" s="967"/>
      <c r="DL125" s="967" t="s">
        <v>505</v>
      </c>
      <c r="DM125" s="967"/>
      <c r="DN125" s="967"/>
      <c r="DO125" s="967"/>
      <c r="DP125" s="967"/>
      <c r="DQ125" s="967" t="s">
        <v>458</v>
      </c>
      <c r="DR125" s="967"/>
      <c r="DS125" s="967"/>
      <c r="DT125" s="967"/>
      <c r="DU125" s="967"/>
      <c r="DV125" s="968" t="s">
        <v>463</v>
      </c>
      <c r="DW125" s="968"/>
      <c r="DX125" s="968"/>
      <c r="DY125" s="968"/>
      <c r="DZ125" s="969"/>
    </row>
    <row r="126" spans="1:130" s="230" customFormat="1" ht="26.25" customHeight="1" thickBot="1" x14ac:dyDescent="0.25">
      <c r="A126" s="1093"/>
      <c r="B126" s="985"/>
      <c r="C126" s="958" t="s">
        <v>488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483</v>
      </c>
      <c r="AB126" s="995"/>
      <c r="AC126" s="995"/>
      <c r="AD126" s="995"/>
      <c r="AE126" s="996"/>
      <c r="AF126" s="997" t="s">
        <v>411</v>
      </c>
      <c r="AG126" s="995"/>
      <c r="AH126" s="995"/>
      <c r="AI126" s="995"/>
      <c r="AJ126" s="996"/>
      <c r="AK126" s="997" t="s">
        <v>180</v>
      </c>
      <c r="AL126" s="995"/>
      <c r="AM126" s="995"/>
      <c r="AN126" s="995"/>
      <c r="AO126" s="996"/>
      <c r="AP126" s="998" t="s">
        <v>180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506</v>
      </c>
      <c r="CQ126" s="959"/>
      <c r="CR126" s="959"/>
      <c r="CS126" s="959"/>
      <c r="CT126" s="959"/>
      <c r="CU126" s="959"/>
      <c r="CV126" s="959"/>
      <c r="CW126" s="959"/>
      <c r="CX126" s="959"/>
      <c r="CY126" s="959"/>
      <c r="CZ126" s="959"/>
      <c r="DA126" s="959"/>
      <c r="DB126" s="959"/>
      <c r="DC126" s="959"/>
      <c r="DD126" s="959"/>
      <c r="DE126" s="959"/>
      <c r="DF126" s="960"/>
      <c r="DG126" s="961" t="s">
        <v>482</v>
      </c>
      <c r="DH126" s="962"/>
      <c r="DI126" s="962"/>
      <c r="DJ126" s="962"/>
      <c r="DK126" s="962"/>
      <c r="DL126" s="962" t="s">
        <v>482</v>
      </c>
      <c r="DM126" s="962"/>
      <c r="DN126" s="962"/>
      <c r="DO126" s="962"/>
      <c r="DP126" s="962"/>
      <c r="DQ126" s="962" t="s">
        <v>463</v>
      </c>
      <c r="DR126" s="962"/>
      <c r="DS126" s="962"/>
      <c r="DT126" s="962"/>
      <c r="DU126" s="962"/>
      <c r="DV126" s="963" t="s">
        <v>463</v>
      </c>
      <c r="DW126" s="963"/>
      <c r="DX126" s="963"/>
      <c r="DY126" s="963"/>
      <c r="DZ126" s="964"/>
    </row>
    <row r="127" spans="1:130" s="230" customFormat="1" ht="26.25" customHeight="1" x14ac:dyDescent="0.2">
      <c r="A127" s="1094"/>
      <c r="B127" s="987"/>
      <c r="C127" s="1009" t="s">
        <v>507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33131</v>
      </c>
      <c r="AB127" s="995"/>
      <c r="AC127" s="995"/>
      <c r="AD127" s="995"/>
      <c r="AE127" s="996"/>
      <c r="AF127" s="997">
        <v>33131</v>
      </c>
      <c r="AG127" s="995"/>
      <c r="AH127" s="995"/>
      <c r="AI127" s="995"/>
      <c r="AJ127" s="996"/>
      <c r="AK127" s="997">
        <v>22258</v>
      </c>
      <c r="AL127" s="995"/>
      <c r="AM127" s="995"/>
      <c r="AN127" s="995"/>
      <c r="AO127" s="996"/>
      <c r="AP127" s="998">
        <v>0.2</v>
      </c>
      <c r="AQ127" s="999"/>
      <c r="AR127" s="999"/>
      <c r="AS127" s="999"/>
      <c r="AT127" s="1000"/>
      <c r="AU127" s="232"/>
      <c r="AV127" s="232"/>
      <c r="AW127" s="232"/>
      <c r="AX127" s="1067" t="s">
        <v>508</v>
      </c>
      <c r="AY127" s="1068"/>
      <c r="AZ127" s="1068"/>
      <c r="BA127" s="1068"/>
      <c r="BB127" s="1068"/>
      <c r="BC127" s="1068"/>
      <c r="BD127" s="1068"/>
      <c r="BE127" s="1069"/>
      <c r="BF127" s="1070" t="s">
        <v>509</v>
      </c>
      <c r="BG127" s="1068"/>
      <c r="BH127" s="1068"/>
      <c r="BI127" s="1068"/>
      <c r="BJ127" s="1068"/>
      <c r="BK127" s="1068"/>
      <c r="BL127" s="1069"/>
      <c r="BM127" s="1070" t="s">
        <v>510</v>
      </c>
      <c r="BN127" s="1068"/>
      <c r="BO127" s="1068"/>
      <c r="BP127" s="1068"/>
      <c r="BQ127" s="1068"/>
      <c r="BR127" s="1068"/>
      <c r="BS127" s="1069"/>
      <c r="BT127" s="1070" t="s">
        <v>511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512</v>
      </c>
      <c r="CQ127" s="959"/>
      <c r="CR127" s="959"/>
      <c r="CS127" s="959"/>
      <c r="CT127" s="959"/>
      <c r="CU127" s="959"/>
      <c r="CV127" s="959"/>
      <c r="CW127" s="959"/>
      <c r="CX127" s="959"/>
      <c r="CY127" s="959"/>
      <c r="CZ127" s="959"/>
      <c r="DA127" s="959"/>
      <c r="DB127" s="959"/>
      <c r="DC127" s="959"/>
      <c r="DD127" s="959"/>
      <c r="DE127" s="959"/>
      <c r="DF127" s="960"/>
      <c r="DG127" s="961" t="s">
        <v>411</v>
      </c>
      <c r="DH127" s="962"/>
      <c r="DI127" s="962"/>
      <c r="DJ127" s="962"/>
      <c r="DK127" s="962"/>
      <c r="DL127" s="962" t="s">
        <v>411</v>
      </c>
      <c r="DM127" s="962"/>
      <c r="DN127" s="962"/>
      <c r="DO127" s="962"/>
      <c r="DP127" s="962"/>
      <c r="DQ127" s="962" t="s">
        <v>483</v>
      </c>
      <c r="DR127" s="962"/>
      <c r="DS127" s="962"/>
      <c r="DT127" s="962"/>
      <c r="DU127" s="962"/>
      <c r="DV127" s="963" t="s">
        <v>396</v>
      </c>
      <c r="DW127" s="963"/>
      <c r="DX127" s="963"/>
      <c r="DY127" s="963"/>
      <c r="DZ127" s="964"/>
    </row>
    <row r="128" spans="1:130" s="230" customFormat="1" ht="26.25" customHeight="1" thickBot="1" x14ac:dyDescent="0.25">
      <c r="A128" s="1077" t="s">
        <v>513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514</v>
      </c>
      <c r="X128" s="1079"/>
      <c r="Y128" s="1079"/>
      <c r="Z128" s="1080"/>
      <c r="AA128" s="1081">
        <v>117627</v>
      </c>
      <c r="AB128" s="1082"/>
      <c r="AC128" s="1082"/>
      <c r="AD128" s="1082"/>
      <c r="AE128" s="1083"/>
      <c r="AF128" s="1084">
        <v>135779</v>
      </c>
      <c r="AG128" s="1082"/>
      <c r="AH128" s="1082"/>
      <c r="AI128" s="1082"/>
      <c r="AJ128" s="1083"/>
      <c r="AK128" s="1084">
        <v>138386</v>
      </c>
      <c r="AL128" s="1082"/>
      <c r="AM128" s="1082"/>
      <c r="AN128" s="1082"/>
      <c r="AO128" s="1083"/>
      <c r="AP128" s="1085"/>
      <c r="AQ128" s="1086"/>
      <c r="AR128" s="1086"/>
      <c r="AS128" s="1086"/>
      <c r="AT128" s="1087"/>
      <c r="AU128" s="232"/>
      <c r="AV128" s="232"/>
      <c r="AW128" s="232"/>
      <c r="AX128" s="932" t="s">
        <v>515</v>
      </c>
      <c r="AY128" s="933"/>
      <c r="AZ128" s="933"/>
      <c r="BA128" s="933"/>
      <c r="BB128" s="933"/>
      <c r="BC128" s="933"/>
      <c r="BD128" s="933"/>
      <c r="BE128" s="934"/>
      <c r="BF128" s="1088" t="s">
        <v>411</v>
      </c>
      <c r="BG128" s="1089"/>
      <c r="BH128" s="1089"/>
      <c r="BI128" s="1089"/>
      <c r="BJ128" s="1089"/>
      <c r="BK128" s="1089"/>
      <c r="BL128" s="1090"/>
      <c r="BM128" s="1088">
        <v>12.96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516</v>
      </c>
      <c r="CQ128" s="762"/>
      <c r="CR128" s="762"/>
      <c r="CS128" s="762"/>
      <c r="CT128" s="762"/>
      <c r="CU128" s="762"/>
      <c r="CV128" s="762"/>
      <c r="CW128" s="762"/>
      <c r="CX128" s="762"/>
      <c r="CY128" s="762"/>
      <c r="CZ128" s="762"/>
      <c r="DA128" s="762"/>
      <c r="DB128" s="762"/>
      <c r="DC128" s="762"/>
      <c r="DD128" s="762"/>
      <c r="DE128" s="762"/>
      <c r="DF128" s="1072"/>
      <c r="DG128" s="1073">
        <v>26316</v>
      </c>
      <c r="DH128" s="1074"/>
      <c r="DI128" s="1074"/>
      <c r="DJ128" s="1074"/>
      <c r="DK128" s="1074"/>
      <c r="DL128" s="1074">
        <v>7464</v>
      </c>
      <c r="DM128" s="1074"/>
      <c r="DN128" s="1074"/>
      <c r="DO128" s="1074"/>
      <c r="DP128" s="1074"/>
      <c r="DQ128" s="1074">
        <v>6984</v>
      </c>
      <c r="DR128" s="1074"/>
      <c r="DS128" s="1074"/>
      <c r="DT128" s="1074"/>
      <c r="DU128" s="1074"/>
      <c r="DV128" s="1075">
        <v>0.1</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517</v>
      </c>
      <c r="X129" s="1107"/>
      <c r="Y129" s="1107"/>
      <c r="Z129" s="1108"/>
      <c r="AA129" s="994">
        <v>12960407</v>
      </c>
      <c r="AB129" s="995"/>
      <c r="AC129" s="995"/>
      <c r="AD129" s="995"/>
      <c r="AE129" s="996"/>
      <c r="AF129" s="997">
        <v>13219722</v>
      </c>
      <c r="AG129" s="995"/>
      <c r="AH129" s="995"/>
      <c r="AI129" s="995"/>
      <c r="AJ129" s="996"/>
      <c r="AK129" s="997">
        <v>12875979</v>
      </c>
      <c r="AL129" s="995"/>
      <c r="AM129" s="995"/>
      <c r="AN129" s="995"/>
      <c r="AO129" s="996"/>
      <c r="AP129" s="1109"/>
      <c r="AQ129" s="1110"/>
      <c r="AR129" s="1110"/>
      <c r="AS129" s="1110"/>
      <c r="AT129" s="1111"/>
      <c r="AU129" s="233"/>
      <c r="AV129" s="233"/>
      <c r="AW129" s="233"/>
      <c r="AX129" s="1101" t="s">
        <v>518</v>
      </c>
      <c r="AY129" s="959"/>
      <c r="AZ129" s="959"/>
      <c r="BA129" s="959"/>
      <c r="BB129" s="959"/>
      <c r="BC129" s="959"/>
      <c r="BD129" s="959"/>
      <c r="BE129" s="960"/>
      <c r="BF129" s="1102" t="s">
        <v>411</v>
      </c>
      <c r="BG129" s="1103"/>
      <c r="BH129" s="1103"/>
      <c r="BI129" s="1103"/>
      <c r="BJ129" s="1103"/>
      <c r="BK129" s="1103"/>
      <c r="BL129" s="1104"/>
      <c r="BM129" s="1102">
        <v>17.96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520</v>
      </c>
      <c r="X130" s="1107"/>
      <c r="Y130" s="1107"/>
      <c r="Z130" s="1108"/>
      <c r="AA130" s="994">
        <v>2354415</v>
      </c>
      <c r="AB130" s="995"/>
      <c r="AC130" s="995"/>
      <c r="AD130" s="995"/>
      <c r="AE130" s="996"/>
      <c r="AF130" s="997">
        <v>2290679</v>
      </c>
      <c r="AG130" s="995"/>
      <c r="AH130" s="995"/>
      <c r="AI130" s="995"/>
      <c r="AJ130" s="996"/>
      <c r="AK130" s="997">
        <v>2379298</v>
      </c>
      <c r="AL130" s="995"/>
      <c r="AM130" s="995"/>
      <c r="AN130" s="995"/>
      <c r="AO130" s="996"/>
      <c r="AP130" s="1109"/>
      <c r="AQ130" s="1110"/>
      <c r="AR130" s="1110"/>
      <c r="AS130" s="1110"/>
      <c r="AT130" s="1111"/>
      <c r="AU130" s="233"/>
      <c r="AV130" s="233"/>
      <c r="AW130" s="233"/>
      <c r="AX130" s="1101" t="s">
        <v>521</v>
      </c>
      <c r="AY130" s="959"/>
      <c r="AZ130" s="959"/>
      <c r="BA130" s="959"/>
      <c r="BB130" s="959"/>
      <c r="BC130" s="959"/>
      <c r="BD130" s="959"/>
      <c r="BE130" s="960"/>
      <c r="BF130" s="1137">
        <v>7.3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522</v>
      </c>
      <c r="X131" s="1144"/>
      <c r="Y131" s="1144"/>
      <c r="Z131" s="1145"/>
      <c r="AA131" s="1040">
        <v>10605992</v>
      </c>
      <c r="AB131" s="1022"/>
      <c r="AC131" s="1022"/>
      <c r="AD131" s="1022"/>
      <c r="AE131" s="1023"/>
      <c r="AF131" s="1021">
        <v>10929043</v>
      </c>
      <c r="AG131" s="1022"/>
      <c r="AH131" s="1022"/>
      <c r="AI131" s="1022"/>
      <c r="AJ131" s="1023"/>
      <c r="AK131" s="1021">
        <v>10496681</v>
      </c>
      <c r="AL131" s="1022"/>
      <c r="AM131" s="1022"/>
      <c r="AN131" s="1022"/>
      <c r="AO131" s="1023"/>
      <c r="AP131" s="1146"/>
      <c r="AQ131" s="1147"/>
      <c r="AR131" s="1147"/>
      <c r="AS131" s="1147"/>
      <c r="AT131" s="1148"/>
      <c r="AU131" s="233"/>
      <c r="AV131" s="233"/>
      <c r="AW131" s="233"/>
      <c r="AX131" s="1119" t="s">
        <v>523</v>
      </c>
      <c r="AY131" s="762"/>
      <c r="AZ131" s="762"/>
      <c r="BA131" s="762"/>
      <c r="BB131" s="762"/>
      <c r="BC131" s="762"/>
      <c r="BD131" s="762"/>
      <c r="BE131" s="1072"/>
      <c r="BF131" s="1120" t="s">
        <v>411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524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525</v>
      </c>
      <c r="W132" s="1130"/>
      <c r="X132" s="1130"/>
      <c r="Y132" s="1130"/>
      <c r="Z132" s="1131"/>
      <c r="AA132" s="1132">
        <v>7.3747462759999998</v>
      </c>
      <c r="AB132" s="1133"/>
      <c r="AC132" s="1133"/>
      <c r="AD132" s="1133"/>
      <c r="AE132" s="1134"/>
      <c r="AF132" s="1135">
        <v>7.1188209249999996</v>
      </c>
      <c r="AG132" s="1133"/>
      <c r="AH132" s="1133"/>
      <c r="AI132" s="1133"/>
      <c r="AJ132" s="1134"/>
      <c r="AK132" s="1135">
        <v>7.5549880959999998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526</v>
      </c>
      <c r="W133" s="1113"/>
      <c r="X133" s="1113"/>
      <c r="Y133" s="1113"/>
      <c r="Z133" s="1114"/>
      <c r="AA133" s="1115">
        <v>7.7</v>
      </c>
      <c r="AB133" s="1116"/>
      <c r="AC133" s="1116"/>
      <c r="AD133" s="1116"/>
      <c r="AE133" s="1117"/>
      <c r="AF133" s="1115">
        <v>7.3</v>
      </c>
      <c r="AG133" s="1116"/>
      <c r="AH133" s="1116"/>
      <c r="AI133" s="1116"/>
      <c r="AJ133" s="1117"/>
      <c r="AK133" s="1115">
        <v>7.3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KeW3yaaPC5RRQFCv/u3pKVVKns+tAEUj4Kul8/ZUHpsmHe8fV1WDEf0/pqollQ5RvOtC+KwU1881ue46c69sA==" saltValue="GsHVRcIj+PggIYUQp2A/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527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8t8RzID/V54eq3UOLqKBcdPkC5otKPQU8SBRKQZezDIY8m930elcFs2spCDAkmQ5oYGNNnuR2lydS83l45ksA==" saltValue="RaKgoQbCDsP1cIS+K5N7M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8qAzE9ez2rREfB6taQY9ujc/js4frczOHKNtpIwgvT+toBQ/qGc2w97WeyXY/4yhX4fupUV6G3cANYY21/qoA==" saltValue="E4EY5d2qTLRxdqgxLKhCC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528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530</v>
      </c>
      <c r="AP7" s="272"/>
      <c r="AQ7" s="273" t="s">
        <v>531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532</v>
      </c>
      <c r="AQ8" s="279" t="s">
        <v>533</v>
      </c>
      <c r="AR8" s="280" t="s">
        <v>534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535</v>
      </c>
      <c r="AL9" s="1153"/>
      <c r="AM9" s="1153"/>
      <c r="AN9" s="1154"/>
      <c r="AO9" s="281">
        <v>3947657</v>
      </c>
      <c r="AP9" s="281">
        <v>122298</v>
      </c>
      <c r="AQ9" s="282">
        <v>105319</v>
      </c>
      <c r="AR9" s="283">
        <v>16.100000000000001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536</v>
      </c>
      <c r="AL10" s="1153"/>
      <c r="AM10" s="1153"/>
      <c r="AN10" s="1154"/>
      <c r="AO10" s="284">
        <v>35250</v>
      </c>
      <c r="AP10" s="284">
        <v>1092</v>
      </c>
      <c r="AQ10" s="285">
        <v>9860</v>
      </c>
      <c r="AR10" s="286">
        <v>-88.9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537</v>
      </c>
      <c r="AL11" s="1153"/>
      <c r="AM11" s="1153"/>
      <c r="AN11" s="1154"/>
      <c r="AO11" s="284" t="s">
        <v>538</v>
      </c>
      <c r="AP11" s="284" t="s">
        <v>538</v>
      </c>
      <c r="AQ11" s="285">
        <v>1656</v>
      </c>
      <c r="AR11" s="286" t="s">
        <v>538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539</v>
      </c>
      <c r="AL12" s="1153"/>
      <c r="AM12" s="1153"/>
      <c r="AN12" s="1154"/>
      <c r="AO12" s="284" t="s">
        <v>538</v>
      </c>
      <c r="AP12" s="284" t="s">
        <v>538</v>
      </c>
      <c r="AQ12" s="285">
        <v>3</v>
      </c>
      <c r="AR12" s="286" t="s">
        <v>538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540</v>
      </c>
      <c r="AL13" s="1153"/>
      <c r="AM13" s="1153"/>
      <c r="AN13" s="1154"/>
      <c r="AO13" s="284">
        <v>168695</v>
      </c>
      <c r="AP13" s="284">
        <v>5226</v>
      </c>
      <c r="AQ13" s="285">
        <v>4056</v>
      </c>
      <c r="AR13" s="286">
        <v>28.8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541</v>
      </c>
      <c r="AL14" s="1153"/>
      <c r="AM14" s="1153"/>
      <c r="AN14" s="1154"/>
      <c r="AO14" s="284">
        <v>190679</v>
      </c>
      <c r="AP14" s="284">
        <v>5907</v>
      </c>
      <c r="AQ14" s="285">
        <v>2339</v>
      </c>
      <c r="AR14" s="286">
        <v>152.5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542</v>
      </c>
      <c r="AL15" s="1156"/>
      <c r="AM15" s="1156"/>
      <c r="AN15" s="1157"/>
      <c r="AO15" s="284">
        <v>-427565</v>
      </c>
      <c r="AP15" s="284">
        <v>-13246</v>
      </c>
      <c r="AQ15" s="285">
        <v>-7717</v>
      </c>
      <c r="AR15" s="286">
        <v>71.599999999999994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3914716</v>
      </c>
      <c r="AP16" s="284">
        <v>121277</v>
      </c>
      <c r="AQ16" s="285">
        <v>115515</v>
      </c>
      <c r="AR16" s="286">
        <v>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544</v>
      </c>
      <c r="AP20" s="293" t="s">
        <v>545</v>
      </c>
      <c r="AQ20" s="294" t="s">
        <v>546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547</v>
      </c>
      <c r="AL21" s="1159"/>
      <c r="AM21" s="1159"/>
      <c r="AN21" s="1160"/>
      <c r="AO21" s="297">
        <v>13.51</v>
      </c>
      <c r="AP21" s="298">
        <v>10.69</v>
      </c>
      <c r="AQ21" s="299">
        <v>2.82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548</v>
      </c>
      <c r="AL22" s="1159"/>
      <c r="AM22" s="1159"/>
      <c r="AN22" s="1160"/>
      <c r="AO22" s="302">
        <v>95.6</v>
      </c>
      <c r="AP22" s="303">
        <v>97.4</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549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550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530</v>
      </c>
      <c r="AP30" s="272"/>
      <c r="AQ30" s="273" t="s">
        <v>531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532</v>
      </c>
      <c r="AQ31" s="279" t="s">
        <v>533</v>
      </c>
      <c r="AR31" s="280" t="s">
        <v>534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552</v>
      </c>
      <c r="AL32" s="1167"/>
      <c r="AM32" s="1167"/>
      <c r="AN32" s="1168"/>
      <c r="AO32" s="312">
        <v>3114178</v>
      </c>
      <c r="AP32" s="312">
        <v>96477</v>
      </c>
      <c r="AQ32" s="313">
        <v>74824</v>
      </c>
      <c r="AR32" s="314">
        <v>28.9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553</v>
      </c>
      <c r="AL33" s="1167"/>
      <c r="AM33" s="1167"/>
      <c r="AN33" s="1168"/>
      <c r="AO33" s="312" t="s">
        <v>538</v>
      </c>
      <c r="AP33" s="312" t="s">
        <v>538</v>
      </c>
      <c r="AQ33" s="313" t="s">
        <v>538</v>
      </c>
      <c r="AR33" s="314" t="s">
        <v>538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554</v>
      </c>
      <c r="AL34" s="1167"/>
      <c r="AM34" s="1167"/>
      <c r="AN34" s="1168"/>
      <c r="AO34" s="312" t="s">
        <v>538</v>
      </c>
      <c r="AP34" s="312" t="s">
        <v>538</v>
      </c>
      <c r="AQ34" s="313">
        <v>1</v>
      </c>
      <c r="AR34" s="314" t="s">
        <v>538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555</v>
      </c>
      <c r="AL35" s="1167"/>
      <c r="AM35" s="1167"/>
      <c r="AN35" s="1168"/>
      <c r="AO35" s="312">
        <v>174271</v>
      </c>
      <c r="AP35" s="312">
        <v>5399</v>
      </c>
      <c r="AQ35" s="313">
        <v>17427</v>
      </c>
      <c r="AR35" s="314">
        <v>-69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556</v>
      </c>
      <c r="AL36" s="1167"/>
      <c r="AM36" s="1167"/>
      <c r="AN36" s="1168"/>
      <c r="AO36" s="312" t="s">
        <v>538</v>
      </c>
      <c r="AP36" s="312" t="s">
        <v>538</v>
      </c>
      <c r="AQ36" s="313">
        <v>2447</v>
      </c>
      <c r="AR36" s="314" t="s">
        <v>538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557</v>
      </c>
      <c r="AL37" s="1167"/>
      <c r="AM37" s="1167"/>
      <c r="AN37" s="1168"/>
      <c r="AO37" s="312">
        <v>22258</v>
      </c>
      <c r="AP37" s="312">
        <v>690</v>
      </c>
      <c r="AQ37" s="313">
        <v>591</v>
      </c>
      <c r="AR37" s="314">
        <v>16.8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558</v>
      </c>
      <c r="AL38" s="1170"/>
      <c r="AM38" s="1170"/>
      <c r="AN38" s="1171"/>
      <c r="AO38" s="315" t="s">
        <v>538</v>
      </c>
      <c r="AP38" s="315" t="s">
        <v>538</v>
      </c>
      <c r="AQ38" s="316">
        <v>2</v>
      </c>
      <c r="AR38" s="304" t="s">
        <v>538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559</v>
      </c>
      <c r="AL39" s="1170"/>
      <c r="AM39" s="1170"/>
      <c r="AN39" s="1171"/>
      <c r="AO39" s="312">
        <v>-138386</v>
      </c>
      <c r="AP39" s="312">
        <v>-4287</v>
      </c>
      <c r="AQ39" s="313">
        <v>-3618</v>
      </c>
      <c r="AR39" s="314">
        <v>18.5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560</v>
      </c>
      <c r="AL40" s="1167"/>
      <c r="AM40" s="1167"/>
      <c r="AN40" s="1168"/>
      <c r="AO40" s="312">
        <v>-2379298</v>
      </c>
      <c r="AP40" s="312">
        <v>-73710</v>
      </c>
      <c r="AQ40" s="313">
        <v>-63812</v>
      </c>
      <c r="AR40" s="314">
        <v>15.5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793023</v>
      </c>
      <c r="AP41" s="312">
        <v>24568</v>
      </c>
      <c r="AQ41" s="313">
        <v>27863</v>
      </c>
      <c r="AR41" s="314">
        <v>-11.8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530</v>
      </c>
      <c r="AN49" s="1163" t="s">
        <v>564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565</v>
      </c>
      <c r="AO50" s="329" t="s">
        <v>566</v>
      </c>
      <c r="AP50" s="330" t="s">
        <v>567</v>
      </c>
      <c r="AQ50" s="331" t="s">
        <v>568</v>
      </c>
      <c r="AR50" s="332" t="s">
        <v>569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570</v>
      </c>
      <c r="AL51" s="325"/>
      <c r="AM51" s="333">
        <v>5501228</v>
      </c>
      <c r="AN51" s="334">
        <v>159980</v>
      </c>
      <c r="AO51" s="335">
        <v>11.6</v>
      </c>
      <c r="AP51" s="336">
        <v>85173</v>
      </c>
      <c r="AQ51" s="337">
        <v>-4.3</v>
      </c>
      <c r="AR51" s="338">
        <v>15.9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571</v>
      </c>
      <c r="AM52" s="341">
        <v>3020244</v>
      </c>
      <c r="AN52" s="342">
        <v>87831</v>
      </c>
      <c r="AO52" s="343">
        <v>9.3000000000000007</v>
      </c>
      <c r="AP52" s="344">
        <v>43913</v>
      </c>
      <c r="AQ52" s="345">
        <v>-3.4</v>
      </c>
      <c r="AR52" s="346">
        <v>12.7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572</v>
      </c>
      <c r="AL53" s="325"/>
      <c r="AM53" s="333">
        <v>4000846</v>
      </c>
      <c r="AN53" s="334">
        <v>118113</v>
      </c>
      <c r="AO53" s="335">
        <v>-26.2</v>
      </c>
      <c r="AP53" s="336">
        <v>94081</v>
      </c>
      <c r="AQ53" s="337">
        <v>10.5</v>
      </c>
      <c r="AR53" s="338">
        <v>-36.700000000000003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571</v>
      </c>
      <c r="AM54" s="341">
        <v>2282288</v>
      </c>
      <c r="AN54" s="342">
        <v>67378</v>
      </c>
      <c r="AO54" s="343">
        <v>-23.3</v>
      </c>
      <c r="AP54" s="344">
        <v>48949</v>
      </c>
      <c r="AQ54" s="345">
        <v>11.5</v>
      </c>
      <c r="AR54" s="346">
        <v>-34.799999999999997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573</v>
      </c>
      <c r="AL55" s="325"/>
      <c r="AM55" s="333">
        <v>4410000</v>
      </c>
      <c r="AN55" s="334">
        <v>132174</v>
      </c>
      <c r="AO55" s="335">
        <v>11.9</v>
      </c>
      <c r="AP55" s="336">
        <v>92632</v>
      </c>
      <c r="AQ55" s="337">
        <v>-1.5</v>
      </c>
      <c r="AR55" s="338">
        <v>13.4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571</v>
      </c>
      <c r="AM56" s="341">
        <v>2255803</v>
      </c>
      <c r="AN56" s="342">
        <v>67610</v>
      </c>
      <c r="AO56" s="343">
        <v>0.3</v>
      </c>
      <c r="AP56" s="344">
        <v>47978</v>
      </c>
      <c r="AQ56" s="345">
        <v>-2</v>
      </c>
      <c r="AR56" s="346">
        <v>2.2999999999999998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574</v>
      </c>
      <c r="AL57" s="325"/>
      <c r="AM57" s="333">
        <v>4137966</v>
      </c>
      <c r="AN57" s="334">
        <v>125740</v>
      </c>
      <c r="AO57" s="335">
        <v>-4.9000000000000004</v>
      </c>
      <c r="AP57" s="336">
        <v>96469</v>
      </c>
      <c r="AQ57" s="337">
        <v>4.0999999999999996</v>
      </c>
      <c r="AR57" s="338">
        <v>-9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571</v>
      </c>
      <c r="AM58" s="341">
        <v>1670364</v>
      </c>
      <c r="AN58" s="342">
        <v>50757</v>
      </c>
      <c r="AO58" s="343">
        <v>-24.9</v>
      </c>
      <c r="AP58" s="344">
        <v>49775</v>
      </c>
      <c r="AQ58" s="345">
        <v>3.7</v>
      </c>
      <c r="AR58" s="346">
        <v>-28.6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575</v>
      </c>
      <c r="AL59" s="325"/>
      <c r="AM59" s="333">
        <v>4900675</v>
      </c>
      <c r="AN59" s="334">
        <v>151822</v>
      </c>
      <c r="AO59" s="335">
        <v>20.7</v>
      </c>
      <c r="AP59" s="336">
        <v>85743</v>
      </c>
      <c r="AQ59" s="337">
        <v>-11.1</v>
      </c>
      <c r="AR59" s="338">
        <v>31.8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571</v>
      </c>
      <c r="AM60" s="341">
        <v>2255245</v>
      </c>
      <c r="AN60" s="342">
        <v>69867</v>
      </c>
      <c r="AO60" s="343">
        <v>37.6</v>
      </c>
      <c r="AP60" s="344">
        <v>45231</v>
      </c>
      <c r="AQ60" s="345">
        <v>-9.1</v>
      </c>
      <c r="AR60" s="346">
        <v>46.7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576</v>
      </c>
      <c r="AL61" s="347"/>
      <c r="AM61" s="348">
        <v>4590143</v>
      </c>
      <c r="AN61" s="349">
        <v>137566</v>
      </c>
      <c r="AO61" s="350">
        <v>2.6</v>
      </c>
      <c r="AP61" s="351">
        <v>90820</v>
      </c>
      <c r="AQ61" s="352">
        <v>-0.5</v>
      </c>
      <c r="AR61" s="338">
        <v>3.1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571</v>
      </c>
      <c r="AM62" s="341">
        <v>2296789</v>
      </c>
      <c r="AN62" s="342">
        <v>68689</v>
      </c>
      <c r="AO62" s="343">
        <v>-0.2</v>
      </c>
      <c r="AP62" s="344">
        <v>47169</v>
      </c>
      <c r="AQ62" s="345">
        <v>0.1</v>
      </c>
      <c r="AR62" s="346">
        <v>-0.3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mktYoBS8ShvzuRjuoRMpWTXJVNYTgaot3OF8g5S7LAWVHuS+athynG+9OKYudeqB6V7fEzlRdjcMqm7xwY59g==" saltValue="dab6l714fUoiWnNj1nNK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578</v>
      </c>
    </row>
    <row r="120" spans="125:125" ht="13.5" hidden="1" customHeight="1" x14ac:dyDescent="0.2"/>
    <row r="121" spans="125:125" ht="13.5" hidden="1" customHeight="1" x14ac:dyDescent="0.2">
      <c r="DU121" s="259"/>
    </row>
  </sheetData>
  <sheetProtection algorithmName="SHA-512" hashValue="yMNRYMhVbly357SPts4oJuJdCUNIg4flUOzmwN3E7eV4+Sa/YBeDwiMa8sJrUJQShloa/dh0RTx6/vKwTQAn1A==" saltValue="Ln3kwBcNXGO3bzwcm66c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579</v>
      </c>
    </row>
  </sheetData>
  <sheetProtection algorithmName="SHA-512" hashValue="fpiTCGSzFvFQbTzMwtMv1ILcGM1DjZCldkNuic5oRM2uEJFSkTpnQzEVRQPqY5mrJiiMsYgqCx7WtsW6bJXXlw==" saltValue="pSjVOWsn7ddqXhZEyomN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580</v>
      </c>
      <c r="G46" s="8" t="s">
        <v>581</v>
      </c>
      <c r="H46" s="8" t="s">
        <v>582</v>
      </c>
      <c r="I46" s="8" t="s">
        <v>583</v>
      </c>
      <c r="J46" s="9" t="s">
        <v>584</v>
      </c>
    </row>
    <row r="47" spans="2:10" ht="57.75" customHeight="1" x14ac:dyDescent="0.2">
      <c r="B47" s="10"/>
      <c r="C47" s="1175" t="s">
        <v>3</v>
      </c>
      <c r="D47" s="1175"/>
      <c r="E47" s="1176"/>
      <c r="F47" s="11">
        <v>12.21</v>
      </c>
      <c r="G47" s="12">
        <v>11.58</v>
      </c>
      <c r="H47" s="12">
        <v>13.99</v>
      </c>
      <c r="I47" s="12">
        <v>14.8</v>
      </c>
      <c r="J47" s="13">
        <v>15.12</v>
      </c>
    </row>
    <row r="48" spans="2:10" ht="57.75" customHeight="1" x14ac:dyDescent="0.2">
      <c r="B48" s="14"/>
      <c r="C48" s="1177" t="s">
        <v>4</v>
      </c>
      <c r="D48" s="1177"/>
      <c r="E48" s="1178"/>
      <c r="F48" s="15">
        <v>8.9499999999999993</v>
      </c>
      <c r="G48" s="16">
        <v>8.36</v>
      </c>
      <c r="H48" s="16">
        <v>8.56</v>
      </c>
      <c r="I48" s="16">
        <v>8.6</v>
      </c>
      <c r="J48" s="17">
        <v>8.4499999999999993</v>
      </c>
    </row>
    <row r="49" spans="2:10" ht="57.75" customHeight="1" thickBot="1" x14ac:dyDescent="0.25">
      <c r="B49" s="18"/>
      <c r="C49" s="1179" t="s">
        <v>5</v>
      </c>
      <c r="D49" s="1179"/>
      <c r="E49" s="1180"/>
      <c r="F49" s="19">
        <v>1.26</v>
      </c>
      <c r="G49" s="20">
        <v>2.64</v>
      </c>
      <c r="H49" s="20">
        <v>5.7</v>
      </c>
      <c r="I49" s="20">
        <v>4.12</v>
      </c>
      <c r="J49" s="21">
        <v>2.64</v>
      </c>
    </row>
    <row r="50" spans="2:10" ht="13" x14ac:dyDescent="0.2"/>
  </sheetData>
  <sheetProtection algorithmName="SHA-512" hashValue="hPH6OkuJQOcia7Nj+65CORaETy4trMCPkHurCUU8TrNMV9OglfWoABz4uDVwyDXifV9jD0yTzoH9K5yA8Nrrrg==" saltValue="jF0hEgQB+j4YgD4aTnA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2024-03-12T05:02:18Z</cp:lastPrinted>
  <dcterms:created xsi:type="dcterms:W3CDTF">2024-02-05T03:58:31Z</dcterms:created>
  <dcterms:modified xsi:type="dcterms:W3CDTF">2024-09-24T23:50:19Z</dcterms:modified>
  <cp:category/>
</cp:coreProperties>
</file>