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92D18E59-B125-41B9-9C71-F88F3F6E917D}"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W34" i="10"/>
  <c r="BW35" i="10" s="1"/>
  <c r="BW36" i="10" s="1"/>
  <c r="BW37" i="10" s="1"/>
  <c r="BW38" i="10" s="1"/>
  <c r="BW39" i="10" s="1"/>
  <c r="CO34" i="10"/>
  <c r="CO35" i="10" s="1"/>
  <c r="CO36" i="10" s="1"/>
  <c r="CO37" i="10" s="1"/>
</calcChain>
</file>

<file path=xl/sharedStrings.xml><?xml version="1.0" encoding="utf-8"?>
<sst xmlns="http://schemas.openxmlformats.org/spreadsheetml/2006/main" count="1096" uniqueCount="573">
  <si>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</si>
  <si>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</si>
  <si>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</si>
  <si>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</si>
  <si>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</si>
  <si>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</si>
  <si>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</si>
  <si>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</si>
  <si>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</si>
  <si>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</si>
  <si>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</si>
  <si>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</si>
  <si>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</si>
  <si>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</si>
  <si>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</si>
  <si>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</si>
  <si>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</si>
  <si>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</si>
  <si>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</si>
  <si>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</si>
  <si>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</si>
  <si>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</si>
  <si>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</si>
  <si>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</si>
  <si>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</si>
  <si>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</si>
  <si>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</si>
  <si>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</si>
  <si>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</si>
  <si>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</si>
  <si>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</si>
  <si>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</si>
  <si>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</si>
  <si>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</si>
  <si>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</si>
  <si>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</si>
  <si>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</si>
  <si>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</si>
  <si>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</si>
  <si>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</si>
  <si>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</si>
  <si>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</si>
  <si>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</si>
  <si>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</si>
  <si>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</si>
  <si>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</si>
  <si>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</si>
  <si>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</si>
  <si>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</si>
  <si>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</si>
  <si>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</si>
  <si>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</si>
  <si>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</si>
  <si>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</si>
  <si>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</si>
  <si>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</si>
  <si>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</si>
  <si>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</si>
  <si>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</si>
  <si>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</si>
  <si>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</si>
  <si>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</si>
  <si>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</si>
  <si>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</si>
  <si>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</si>
  <si>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</si>
  <si>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</si>
  <si>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</si>
  <si>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</si>
  <si>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</si>
  <si>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</si>
  <si>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</si>
  <si>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</si>
  <si>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</si>
  <si>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</si>
  <si>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</si>
  <si>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</si>
  <si>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</si>
  <si>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</si>
  <si>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</si>
  <si>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</si>
  <si>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</si>
  <si>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</si>
  <si>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</si>
  <si>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</si>
  <si>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</si>
  <si>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</si>
  <si>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</si>
  <si>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</si>
  <si>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</si>
  <si>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</si>
  <si>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</si>
  <si>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</si>
  <si>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</si>
  <si>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</si>
  <si>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</si>
  <si>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</si>
  <si>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</si>
  <si>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</si>
  <si>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</si>
  <si>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</si>
  <si>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</si>
  <si>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</si>
  <si>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</si>
  <si>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</si>
  <si>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</si>
  <si>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</si>
  <si>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</si>
  <si>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</si>
  <si>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</si>
  <si>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</si>
  <si>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</si>
  <si>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</si>
  <si>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</si>
  <si>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</si>
  <si>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</si>
  <si>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</si>
  <si>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</si>
  <si>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</si>
  <si>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</si>
  <si>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</si>
  <si>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</si>
  <si>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</si>
  <si>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</si>
  <si>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</si>
  <si>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</si>
  <si>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</si>
  <si>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</si>
  <si>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</si>
  <si>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</si>
  <si>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鹿児島県鹿屋市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</si>
  <si>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</si>
  <si>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</si>
  <si>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</si>
  <si>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</si>
  <si>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</si>
  <si>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</si>
  <si>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</si>
  <si>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</si>
  <si>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</si>
  <si>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</si>
  <si>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</si>
  <si>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</si>
  <si>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</si>
  <si>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</si>
  <si>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</si>
  <si>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</si>
  <si>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</si>
  <si>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</si>
  <si>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</si>
  <si>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</si>
  <si>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</si>
  <si>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</si>
  <si>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</si>
  <si>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</si>
  <si>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</si>
  <si>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</si>
  <si>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</si>
  <si>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</si>
  <si>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</si>
  <si>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</si>
  <si>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</si>
  <si>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</si>
  <si>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</si>
  <si>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</si>
  <si>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</si>
  <si>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</si>
  <si>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</si>
  <si>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</si>
  <si>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</si>
  <si>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</si>
  <si>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</si>
  <si>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</si>
  <si>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</si>
  <si>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</si>
  <si>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</si>
  <si>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</si>
  <si>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</si>
  <si>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</si>
  <si>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</si>
  <si>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</si>
  <si>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</si>
  <si>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</si>
  <si>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</si>
  <si>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</si>
  <si>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</si>
  <si>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</si>
  <si>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</si>
  <si>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</si>
  <si>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</si>
  <si>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</si>
  <si>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</si>
  <si>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</si>
  <si>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</si>
  <si>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</si>
  <si>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</si>
  <si>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</si>
  <si>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</si>
  <si>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</si>
  <si>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</si>
  <si>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</si>
  <si>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</si>
  <si>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</si>
  <si>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</si>
  <si>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</si>
  <si>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</si>
  <si>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</si>
  <si>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</si>
  <si>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</si>
  <si>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</si>
  <si>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</si>
  <si>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</si>
  <si>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</si>
  <si>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</si>
  <si>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</si>
  <si>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</si>
  <si>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</si>
  <si>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</si>
  <si>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</si>
  <si>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</si>
  <si>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</si>
  <si>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</si>
  <si>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</si>
  <si>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</si>
  <si>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</si>
  <si>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</si>
  <si>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</si>
  <si>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</si>
  <si>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</si>
  <si>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</si>
  <si>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</si>
  <si>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</si>
  <si>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</si>
  <si>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</si>
  <si>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</si>
  <si>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</si>
  <si>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</si>
  <si>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</si>
  <si>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</si>
  <si>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</si>
  <si>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</si>
  <si>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</si>
  <si>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</si>
  <si>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</si>
  <si>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</si>
  <si>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</si>
  <si>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</si>
  <si>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</si>
  <si>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</si>
  <si>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</si>
  <si>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</si>
  <si>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</si>
  <si>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</si>
  <si>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</si>
  <si>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</si>
  <si>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</si>
  <si>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</si>
  <si>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</si>
  <si>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</si>
  <si>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</si>
  <si>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</si>
  <si>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</si>
  <si>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</si>
  <si>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</si>
  <si>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</si>
  <si>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</si>
  <si>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</si>
  <si>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</si>
  <si>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</si>
  <si>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</si>
  <si>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</si>
  <si>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</si>
  <si>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</si>
  <si>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</si>
  <si>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</si>
  <si>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</si>
  <si>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</si>
  <si>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</si>
  <si>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</si>
  <si>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</si>
  <si>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</si>
  <si>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</si>
  <si>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鹿児島県鹿屋市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</si>
  <si>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</si>
  <si>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</si>
  <si>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</si>
  <si>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</si>
  <si>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</si>
  <si>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</si>
  <si>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</si>
  <si>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</si>
  <si>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</si>
  <si>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</si>
  <si>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</si>
  <si>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</si>
  <si>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</si>
  <si>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</si>
  <si>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</si>
  <si>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</si>
  <si>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</si>
  <si>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</si>
  <si>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</si>
  <si>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</si>
  <si>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鹿屋市農業公社</t>
    <rPh sb="0" eb="3">
      <t>カノヤシ</t>
    </rPh>
    <rPh sb="3" eb="5">
      <t>ノウギョウ</t>
    </rPh>
    <rPh sb="5" eb="7">
      <t>コウシャ</t>
    </rPh>
    <phoneticPr fontId="2"/>
  </si>
  <si>
    <t>-</t>
  </si>
  <si>
    <t>まちづくり鹿屋</t>
    <rPh sb="5" eb="7">
      <t>カノヤ</t>
    </rPh>
    <phoneticPr fontId="2"/>
  </si>
  <si>
    <t>鹿屋市勤労者サービスセンター</t>
    <rPh sb="0" eb="3">
      <t>カノヤシ</t>
    </rPh>
    <rPh sb="3" eb="6">
      <t>キンロウシャ</t>
    </rPh>
    <phoneticPr fontId="2"/>
  </si>
  <si>
    <t>おおすみ観光未来会議</t>
    <rPh sb="4" eb="6">
      <t>カンコウ</t>
    </rPh>
    <rPh sb="6" eb="8">
      <t>ミライ</t>
    </rPh>
    <rPh sb="8" eb="10">
      <t>カイギ</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</si>
  <si>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</si>
  <si>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</si>
  <si>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</si>
  <si>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</si>
  <si>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</si>
  <si>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</si>
  <si>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</si>
  <si>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</si>
  <si>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</si>
  <si>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</si>
  <si>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</si>
  <si>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</si>
  <si>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</si>
  <si>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</si>
  <si>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</si>
  <si>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</si>
  <si>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</si>
  <si>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</si>
  <si>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</si>
  <si>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</si>
  <si>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</si>
  <si>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</si>
  <si>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</si>
  <si>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</si>
  <si>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鹿児島県市町村総合事務組合</t>
    <rPh sb="0" eb="4">
      <t>カゴシマケン</t>
    </rPh>
    <rPh sb="4" eb="7">
      <t>シチョウソン</t>
    </rPh>
    <rPh sb="7" eb="9">
      <t>ソウゴウ</t>
    </rPh>
    <rPh sb="9" eb="11">
      <t>ジム</t>
    </rPh>
    <rPh sb="11" eb="13">
      <t>クミアイ</t>
    </rPh>
    <phoneticPr fontId="2"/>
  </si>
  <si>
    <t>曽於北部衛生処理組合</t>
    <rPh sb="0" eb="2">
      <t>ソオ</t>
    </rPh>
    <rPh sb="2" eb="4">
      <t>ホクブ</t>
    </rPh>
    <rPh sb="4" eb="6">
      <t>エイセイ</t>
    </rPh>
    <rPh sb="6" eb="8">
      <t>ショリ</t>
    </rPh>
    <rPh sb="8" eb="10">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</si>
  <si>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</si>
  <si>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</si>
  <si>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</si>
  <si>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</si>
  <si>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</si>
  <si>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</si>
  <si>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</si>
  <si>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</si>
  <si>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</si>
  <si>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</si>
  <si>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</si>
  <si>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</si>
  <si>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</si>
  <si>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</si>
  <si>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</si>
  <si>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</si>
  <si>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</si>
  <si>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</si>
  <si>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</si>
  <si>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</si>
  <si>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</si>
  <si>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</si>
  <si>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</si>
  <si>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</si>
  <si>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</si>
  <si>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</si>
  <si>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</si>
  <si>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</si>
  <si>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</si>
  <si>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</si>
  <si>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</si>
  <si>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</si>
  <si>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</si>
  <si>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</si>
  <si>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</si>
  <si>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</si>
  <si>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</si>
  <si>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</si>
  <si>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</si>
  <si>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</si>
  <si>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</si>
  <si>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</si>
  <si>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</si>
  <si>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</si>
  <si>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</si>
  <si>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</si>
  <si>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</si>
  <si>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</si>
  <si>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</si>
  <si>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</si>
  <si>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</si>
  <si>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</si>
  <si>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</si>
  <si>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</si>
  <si>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</si>
  <si>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</si>
  <si>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</si>
  <si>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</si>
  <si>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</si>
  <si>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</si>
  <si>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</si>
  <si>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</si>
  <si>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</si>
  <si>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</si>
  <si>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</si>
  <si>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</si>
  <si>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</si>
  <si>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</si>
  <si>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</si>
  <si>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</si>
  <si>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</si>
  <si>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</si>
  <si>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</si>
  <si>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</si>
  <si>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</si>
  <si>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</si>
  <si>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</si>
  <si>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</si>
  <si>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</si>
  <si>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</si>
  <si>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</si>
  <si>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</si>
  <si>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</si>
  <si>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</si>
  <si>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</si>
  <si>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</si>
  <si>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</si>
  <si>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</si>
  <si>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</si>
  <si>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</si>
  <si>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</si>
  <si>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</si>
  <si>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</si>
  <si>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</si>
  <si>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</si>
  <si>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</si>
  <si>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</si>
  <si>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</si>
  <si>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</si>
  <si>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</si>
  <si>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</si>
  <si>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</si>
  <si>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</si>
  <si>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</si>
  <si>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</si>
  <si>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</si>
  <si>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</si>
  <si>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</si>
  <si>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</si>
  <si>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</si>
  <si>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</si>
  <si>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</si>
  <si>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</si>
  <si>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</si>
  <si>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</si>
  <si>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</si>
  <si>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</si>
  <si>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</si>
  <si>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</si>
  <si>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</si>
  <si>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</si>
  <si>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</si>
  <si>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</si>
  <si>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</si>
  <si>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</si>
  <si>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</si>
  <si>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</si>
  <si>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</si>
  <si>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</si>
  <si>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</si>
  <si>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</si>
  <si>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H30</t>
  </si>
  <si>
    <t>R01</t>
  </si>
  <si>
    <t>R02</t>
  </si>
  <si>
    <t>R03</t>
  </si>
  <si>
    <t>R04</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</si>
  <si>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</si>
  <si>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</si>
  <si>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</si>
  <si>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0.15</t>
  </si>
  <si>
    <t>会計</t>
    <rPh sb="0" eb="2">
      <t>カイケイ</t>
    </rPh>
    <phoneticPr fontId="5"/>
  </si>
  <si>
    <t>水道事業</t>
  </si>
  <si>
    <t>一般会計</t>
  </si>
  <si>
    <t>国民健康保険事業特別会計</t>
  </si>
  <si>
    <t>介護保険事業特別会計</t>
  </si>
  <si>
    <t>下水道事業</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</si>
  <si>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</si>
  <si>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</si>
  <si>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</si>
  <si>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</si>
  <si>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</si>
  <si>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</si>
  <si>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</si>
  <si>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</si>
  <si>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</si>
  <si>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</si>
  <si>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</si>
  <si>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</si>
  <si>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</si>
  <si>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</si>
  <si>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</si>
  <si>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</si>
  <si>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</si>
  <si>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</si>
  <si>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</si>
  <si>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</si>
  <si>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</si>
  <si>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</si>
  <si>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</si>
  <si>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</si>
  <si>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</si>
  <si>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</si>
  <si>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</si>
  <si>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</si>
  <si>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</si>
  <si>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</si>
  <si>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</si>
  <si>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</si>
  <si>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</si>
  <si>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</si>
  <si>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</si>
  <si>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</si>
  <si>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</si>
  <si>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</si>
  <si>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</si>
  <si>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</si>
  <si>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</si>
  <si>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</si>
  <si>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</si>
  <si>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</si>
  <si>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</si>
  <si>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</si>
  <si>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</si>
  <si>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</si>
  <si>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</si>
  <si>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</si>
  <si>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</si>
  <si>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ふるさと鹿屋応援基金</t>
  </si>
  <si>
    <t>地域振興基金</t>
  </si>
  <si>
    <t>公共施設修繕基金</t>
  </si>
  <si>
    <t>再編交付金等事業基金</t>
    <rPh sb="5" eb="6">
      <t>トウ</t>
    </rPh>
    <phoneticPr fontId="5"/>
  </si>
  <si>
    <t>高齢者福祉基金</t>
  </si>
  <si>
    <t>基金残高合計</t>
    <rPh sb="0" eb="2">
      <t>キキン</t>
    </rPh>
    <rPh sb="2" eb="4">
      <t>ザンダカ</t>
    </rPh>
    <rPh sb="4" eb="6">
      <t>ゴウケイ</t>
    </rPh>
    <phoneticPr fontId="5"/>
  </si>
  <si>
    <t>当該団体(円)</t>
  </si>
  <si>
    <t>類似団体内平均(円)</t>
    <rPh sb="0" eb="2">
      <t>ルイジ</t>
    </rPh>
    <rPh sb="2" eb="4">
      <t>ダンタイ</t>
    </rPh>
    <phoneticPr fontId="5"/>
  </si>
  <si>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</si>
  <si>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</si>
  <si>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</si>
  <si>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</si>
  <si>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</si>
  <si>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</si>
  <si>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</si>
  <si>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</si>
  <si>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</si>
  <si>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</si>
  <si>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</si>
  <si>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</si>
  <si>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</si>
  <si>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</si>
  <si>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</si>
  <si>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実質公債費比率の分子</t>
  </si>
  <si>
    <t>将来負担比率（分子）の構造</t>
  </si>
  <si>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</si>
  <si>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</si>
  <si>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</si>
  <si>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</si>
  <si>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</si>
  <si>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</si>
  <si>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</si>
  <si>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</si>
  <si>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</si>
  <si>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</si>
  <si>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</si>
  <si>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</si>
  <si>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</si>
  <si>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</si>
  <si>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</si>
  <si>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将来負担比率は、基金等の充当可能財源が将来負担額を上回っていることから算定されておらず、有形固定資産減価償却率も類似団体と比較して低い水準にある。
　今後、公共施設等の老朽化により有形固定資産減価償却率が低下する一方で、長寿命化対策や更新に伴い債務償還比率の上昇が見込まれる。
　引き続き、公共施設等総合管理計画に基づき、老朽化した公共施設等の集約化・複合化、除却、長寿命化等の老朽化対策に積極的に取り組んでいく。</t>
    <phoneticPr fontId="5"/>
  </si>
  <si>
    <t>　将来負担比率は、基金等の充当可能財源が将来負担額を上回っていることから算定されておらず、実質公債費比率も、類似団体と比較して低い水準にある。
　また、実質公債費比率については、毎年の地方債発行額を償還額以内とする抑制措置の実施などにより、令和４年度は5.8％と改善傾向を維持している。
　今後、老朽化した公共施設等の集約化・複合化を進めるにあたり、多額の地方債発行が見込まれることから、償還額と発行額のバランスを注視し、地方債残高の大幅な伸びを抑制することで、公債費の適正化に努める。</t>
    <rPh sb="81" eb="82">
      <t>ヒ</t>
    </rPh>
    <rPh sb="131" eb="133">
      <t>カイゼン</t>
    </rPh>
    <rPh sb="133" eb="135">
      <t>ケイコウ</t>
    </rPh>
    <rPh sb="136" eb="138">
      <t>イジ</t>
    </rPh>
    <rPh sb="145" eb="147">
      <t>コンゴ</t>
    </rPh>
    <rPh sb="231" eb="234">
      <t>コウサイヒ</t>
    </rPh>
    <rPh sb="235" eb="238">
      <t>テキセイカ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</si>
</sst>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20" fillId="0" borderId="12" xfId="11" applyFont="1" applyBorder="1">
      <alignment vertical="center"/>
    </xf>
    <xf numFmtId="0" fontId="20" fillId="0" borderId="0" xfId="11" applyFont="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34" fillId="6" borderId="75"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0" xfId="12" applyFont="1" applyFill="1">
      <alignment vertical="center"/>
    </xf>
    <xf numFmtId="0" fontId="34" fillId="6" borderId="75" xfId="12" applyFont="1" applyFill="1" applyBorder="1" applyAlignment="1">
      <alignment horizontal="center"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pplyAlignment="1">
      <alignment vertical="center"/>
    </xf>
    <xf numFmtId="0" fontId="20" fillId="0" borderId="31" xfId="8" applyFont="1" applyBorder="1" applyAlignment="1">
      <alignment vertical="center"/>
    </xf>
    <xf numFmtId="0" fontId="20" fillId="0" borderId="42" xfId="8" applyFont="1" applyBorder="1" applyAlignment="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pplyAlignment="1">
      <alignment vertical="center"/>
    </xf>
    <xf numFmtId="0" fontId="20" fillId="0" borderId="25" xfId="8" applyFont="1" applyBorder="1" applyAlignment="1">
      <alignment vertical="center"/>
    </xf>
    <xf numFmtId="0" fontId="20" fillId="0" borderId="46" xfId="8" applyFont="1" applyBorder="1" applyAlignment="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pplyAlignment="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pplyAlignment="1">
      <alignment vertical="center"/>
    </xf>
    <xf numFmtId="0" fontId="20" fillId="0" borderId="18" xfId="8" applyFont="1" applyBorder="1" applyAlignment="1">
      <alignment vertical="center"/>
    </xf>
    <xf numFmtId="0" fontId="20" fillId="0" borderId="43" xfId="8" applyFont="1" applyBorder="1" applyAlignment="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pplyAlignment="1">
      <alignment vertical="center"/>
    </xf>
    <xf numFmtId="0" fontId="24" fillId="0" borderId="25" xfId="8" applyFont="1" applyBorder="1" applyAlignment="1">
      <alignment vertical="center"/>
    </xf>
    <xf numFmtId="0" fontId="24" fillId="0" borderId="46" xfId="8" applyFont="1" applyBorder="1" applyAlignment="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pplyAlignment="1">
      <alignment vertical="center"/>
    </xf>
    <xf numFmtId="0" fontId="24" fillId="0" borderId="31" xfId="8" applyFont="1" applyBorder="1" applyAlignment="1">
      <alignment vertical="center"/>
    </xf>
    <xf numFmtId="0" fontId="24" fillId="0" borderId="42" xfId="8" applyFont="1" applyBorder="1" applyAlignment="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pplyAlignment="1">
      <alignment vertical="center"/>
    </xf>
    <xf numFmtId="0" fontId="24" fillId="0" borderId="51" xfId="8" applyFont="1" applyBorder="1" applyAlignment="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pplyAlignment="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pplyAlignment="1">
      <alignment vertical="center"/>
    </xf>
    <xf numFmtId="0" fontId="27" fillId="0" borderId="42" xfId="8" applyFont="1" applyBorder="1" applyAlignment="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pplyAlignment="1">
      <alignment vertical="center"/>
    </xf>
    <xf numFmtId="0" fontId="20" fillId="0" borderId="0" xfId="10" applyAlignment="1">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pplyAlignment="1">
      <alignment vertical="center"/>
    </xf>
    <xf numFmtId="0" fontId="20" fillId="0" borderId="12" xfId="11" applyFont="1" applyBorder="1" applyAlignment="1">
      <alignment vertical="center"/>
    </xf>
    <xf numFmtId="0" fontId="20" fillId="0" borderId="51" xfId="11" applyFont="1" applyBorder="1" applyAlignment="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pplyAlignment="1">
      <alignment vertical="center"/>
    </xf>
    <xf numFmtId="0" fontId="20" fillId="0" borderId="0" xfId="11" applyFont="1" applyAlignment="1">
      <alignment vertical="center"/>
    </xf>
    <xf numFmtId="0" fontId="20" fillId="0" borderId="38" xfId="11" applyFont="1" applyBorder="1" applyAlignment="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pplyAlignment="1">
      <alignment vertical="center"/>
    </xf>
    <xf numFmtId="0" fontId="26" fillId="0" borderId="0" xfId="11" applyFont="1" applyAlignment="1">
      <alignment vertical="center"/>
    </xf>
    <xf numFmtId="0" fontId="26" fillId="0" borderId="38"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pplyAlignment="1">
      <alignment vertical="center"/>
    </xf>
    <xf numFmtId="0" fontId="20" fillId="0" borderId="56" xfId="11" applyFont="1" applyBorder="1" applyAlignment="1">
      <alignment vertical="center"/>
    </xf>
    <xf numFmtId="0" fontId="20" fillId="0" borderId="40" xfId="11" applyFont="1" applyBorder="1" applyAlignment="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Alignment="1">
      <alignment vertical="center"/>
    </xf>
    <xf numFmtId="0" fontId="24" fillId="0" borderId="38" xfId="11" applyFont="1" applyBorder="1" applyAlignment="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pplyAlignment="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pplyAlignment="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pplyAlignment="1">
      <alignment vertical="center"/>
    </xf>
    <xf numFmtId="0" fontId="34" fillId="6" borderId="12" xfId="12" applyFont="1" applyFill="1" applyBorder="1" applyAlignment="1">
      <alignment vertical="center"/>
    </xf>
    <xf numFmtId="0" fontId="34" fillId="6" borderId="51" xfId="12" applyFont="1" applyFill="1" applyBorder="1" applyAlignment="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pplyAlignment="1">
      <alignment vertical="center"/>
    </xf>
    <xf numFmtId="0" fontId="34" fillId="6" borderId="0" xfId="12" applyFont="1" applyFill="1" applyAlignment="1">
      <alignment vertical="center"/>
    </xf>
    <xf numFmtId="0" fontId="34" fillId="6" borderId="38" xfId="12" applyFont="1" applyFill="1" applyBorder="1" applyAlignment="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pplyAlignment="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pplyAlignment="1">
      <alignment vertical="center"/>
    </xf>
    <xf numFmtId="0" fontId="34" fillId="6" borderId="40" xfId="12" applyFont="1" applyFill="1" applyBorder="1" applyAlignment="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pplyAlignment="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pplyAlignment="1">
      <alignment vertical="center"/>
    </xf>
    <xf numFmtId="0" fontId="34" fillId="6" borderId="70" xfId="12" applyFont="1" applyFill="1" applyBorder="1" applyAlignment="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pplyAlignment="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pplyAlignment="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pplyAlignment="1">
      <alignment vertical="center"/>
    </xf>
    <xf numFmtId="178" fontId="17" fillId="0" borderId="31" xfId="16" applyNumberFormat="1" applyFont="1" applyBorder="1" applyAlignment="1">
      <alignment vertical="center"/>
    </xf>
    <xf numFmtId="178" fontId="17" fillId="0" borderId="42" xfId="16" applyNumberFormat="1" applyFont="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pplyAlignment="1">
      <alignment vertical="center"/>
    </xf>
    <xf numFmtId="0" fontId="10" fillId="0" borderId="25" xfId="3" applyFont="1" applyBorder="1" applyAlignment="1">
      <alignment vertical="center"/>
    </xf>
    <xf numFmtId="0" fontId="10" fillId="0" borderId="46" xfId="3" applyFont="1" applyBorder="1" applyAlignment="1">
      <alignment vertical="center"/>
    </xf>
    <xf numFmtId="0" fontId="8" fillId="0" borderId="39" xfId="3" applyFont="1" applyBorder="1" applyAlignment="1">
      <alignment vertical="center"/>
    </xf>
    <xf numFmtId="0" fontId="8" fillId="0" borderId="31" xfId="3" applyFont="1" applyBorder="1" applyAlignment="1">
      <alignment vertical="center"/>
    </xf>
    <xf numFmtId="0" fontId="8" fillId="0" borderId="32" xfId="3" applyFont="1" applyBorder="1" applyAlignment="1">
      <alignment vertical="center"/>
    </xf>
    <xf numFmtId="0" fontId="8" fillId="0" borderId="44" xfId="3" applyFont="1" applyBorder="1" applyAlignment="1">
      <alignment vertical="center"/>
    </xf>
    <xf numFmtId="0" fontId="8" fillId="0" borderId="18" xfId="3" applyFont="1" applyBorder="1" applyAlignment="1">
      <alignment vertical="center"/>
    </xf>
    <xf numFmtId="0" fontId="8" fillId="0" borderId="43" xfId="3" applyFont="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2BE8A59-2DE1-4EA6-ADD0-31B51778BC6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66863</c:v>
                </c:pt>
                <c:pt idx="1">
                  <c:v>72051</c:v>
                </c:pt>
                <c:pt idx="2">
                  <c:v>72756</c:v>
                </c:pt>
                <c:pt idx="3">
                  <c:v>62281</c:v>
                </c:pt>
                <c:pt idx="4">
                  <c:v>58940</c:v>
                </c:pt>
              </c:numCache>
            </c:numRef>
          </c:val>
          <c:smooth val="0"/>
          <c:extLst>
            <c:ext xmlns:c16="http://schemas.microsoft.com/office/drawing/2014/chart" uri="{C3380CC4-5D6E-409C-BE32-E72D297353CC}">
              <c16:uniqueId val="{00000000-5089-4BE3-B563-6AB12EC7A2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71032</c:v>
                </c:pt>
                <c:pt idx="1">
                  <c:v>73449</c:v>
                </c:pt>
                <c:pt idx="2">
                  <c:v>65542</c:v>
                </c:pt>
                <c:pt idx="3">
                  <c:v>55568</c:v>
                </c:pt>
                <c:pt idx="4">
                  <c:v>44109</c:v>
                </c:pt>
              </c:numCache>
            </c:numRef>
          </c:val>
          <c:smooth val="0"/>
          <c:extLst>
            <c:ext xmlns:c16="http://schemas.microsoft.com/office/drawing/2014/chart" uri="{C3380CC4-5D6E-409C-BE32-E72D297353CC}">
              <c16:uniqueId val="{00000001-5089-4BE3-B563-6AB12EC7A2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9.4499999999999993</c:v>
                </c:pt>
                <c:pt idx="1">
                  <c:v>8.6</c:v>
                </c:pt>
                <c:pt idx="2">
                  <c:v>10.31</c:v>
                </c:pt>
                <c:pt idx="3">
                  <c:v>8.99</c:v>
                </c:pt>
                <c:pt idx="4">
                  <c:v>5.71</c:v>
                </c:pt>
              </c:numCache>
            </c:numRef>
          </c:val>
          <c:extLst>
            <c:ext xmlns:c16="http://schemas.microsoft.com/office/drawing/2014/chart" uri="{C3380CC4-5D6E-409C-BE32-E72D297353CC}">
              <c16:uniqueId val="{00000000-0D95-48C4-A49E-0891354A95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21.63</c:v>
                </c:pt>
                <c:pt idx="1">
                  <c:v>23.24</c:v>
                </c:pt>
                <c:pt idx="2">
                  <c:v>21.14</c:v>
                </c:pt>
                <c:pt idx="3">
                  <c:v>21.24</c:v>
                </c:pt>
                <c:pt idx="4">
                  <c:v>24.92</c:v>
                </c:pt>
              </c:numCache>
            </c:numRef>
          </c:val>
          <c:extLst>
            <c:ext xmlns:c16="http://schemas.microsoft.com/office/drawing/2014/chart" uri="{C3380CC4-5D6E-409C-BE32-E72D297353CC}">
              <c16:uniqueId val="{00000001-0D95-48C4-A49E-0891354A95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1.27</c:v>
                </c:pt>
                <c:pt idx="1">
                  <c:v>0.69</c:v>
                </c:pt>
                <c:pt idx="2">
                  <c:v>0.32</c:v>
                </c:pt>
                <c:pt idx="3">
                  <c:v>0.5</c:v>
                </c:pt>
                <c:pt idx="4">
                  <c:v>-0.15</c:v>
                </c:pt>
              </c:numCache>
            </c:numRef>
          </c:val>
          <c:smooth val="0"/>
          <c:extLst>
            <c:ext xmlns:c16="http://schemas.microsoft.com/office/drawing/2014/chart" uri="{C3380CC4-5D6E-409C-BE32-E72D297353CC}">
              <c16:uniqueId val="{00000002-0D95-48C4-A49E-0891354A95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0.19</c:v>
                </c:pt>
                <c:pt idx="2">
                  <c:v>#N/A</c:v>
                </c:pt>
                <c:pt idx="3">
                  <c:v>0.3</c:v>
                </c:pt>
                <c:pt idx="4">
                  <c:v>0</c:v>
                </c:pt>
                <c:pt idx="5">
                  <c:v>0</c:v>
                </c:pt>
                <c:pt idx="6">
                  <c:v>0</c:v>
                </c:pt>
                <c:pt idx="7">
                  <c:v>0</c:v>
                </c:pt>
                <c:pt idx="8">
                  <c:v>0</c:v>
                </c:pt>
                <c:pt idx="9">
                  <c:v>0</c:v>
                </c:pt>
              </c:numCache>
            </c:numRef>
          </c:val>
          <c:extLst>
            <c:ext xmlns:c16="http://schemas.microsoft.com/office/drawing/2014/chart" uri="{C3380CC4-5D6E-409C-BE32-E72D297353CC}">
              <c16:uniqueId val="{00000000-ABBF-4600-AD0C-B565665645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BF-4600-AD0C-B565665645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BF-4600-AD0C-B5656656450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BBF-4600-AD0C-B5656656450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0.04</c:v>
                </c:pt>
                <c:pt idx="8">
                  <c:v>#N/A</c:v>
                </c:pt>
                <c:pt idx="9">
                  <c:v>0.04</c:v>
                </c:pt>
              </c:numCache>
            </c:numRef>
          </c:val>
          <c:extLst>
            <c:ext xmlns:c16="http://schemas.microsoft.com/office/drawing/2014/chart" uri="{C3380CC4-5D6E-409C-BE32-E72D297353CC}">
              <c16:uniqueId val="{00000004-ABBF-4600-AD0C-B56566564503}"/>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0.71</c:v>
                </c:pt>
                <c:pt idx="6">
                  <c:v>#N/A</c:v>
                </c:pt>
                <c:pt idx="7">
                  <c:v>0.89</c:v>
                </c:pt>
                <c:pt idx="8">
                  <c:v>#N/A</c:v>
                </c:pt>
                <c:pt idx="9">
                  <c:v>1.1299999999999999</c:v>
                </c:pt>
              </c:numCache>
            </c:numRef>
          </c:val>
          <c:extLst>
            <c:ext xmlns:c16="http://schemas.microsoft.com/office/drawing/2014/chart" uri="{C3380CC4-5D6E-409C-BE32-E72D297353CC}">
              <c16:uniqueId val="{00000005-ABBF-4600-AD0C-B5656656450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1.06</c:v>
                </c:pt>
                <c:pt idx="2">
                  <c:v>#N/A</c:v>
                </c:pt>
                <c:pt idx="3">
                  <c:v>0.64</c:v>
                </c:pt>
                <c:pt idx="4">
                  <c:v>#N/A</c:v>
                </c:pt>
                <c:pt idx="5">
                  <c:v>0.55000000000000004</c:v>
                </c:pt>
                <c:pt idx="6">
                  <c:v>#N/A</c:v>
                </c:pt>
                <c:pt idx="7">
                  <c:v>0.98</c:v>
                </c:pt>
                <c:pt idx="8">
                  <c:v>#N/A</c:v>
                </c:pt>
                <c:pt idx="9">
                  <c:v>1.83</c:v>
                </c:pt>
              </c:numCache>
            </c:numRef>
          </c:val>
          <c:extLst>
            <c:ext xmlns:c16="http://schemas.microsoft.com/office/drawing/2014/chart" uri="{C3380CC4-5D6E-409C-BE32-E72D297353CC}">
              <c16:uniqueId val="{00000006-ABBF-4600-AD0C-B5656656450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0.88</c:v>
                </c:pt>
                <c:pt idx="2">
                  <c:v>#N/A</c:v>
                </c:pt>
                <c:pt idx="3">
                  <c:v>0.98</c:v>
                </c:pt>
                <c:pt idx="4">
                  <c:v>#N/A</c:v>
                </c:pt>
                <c:pt idx="5">
                  <c:v>0.97</c:v>
                </c:pt>
                <c:pt idx="6">
                  <c:v>#N/A</c:v>
                </c:pt>
                <c:pt idx="7">
                  <c:v>1.31</c:v>
                </c:pt>
                <c:pt idx="8">
                  <c:v>#N/A</c:v>
                </c:pt>
                <c:pt idx="9">
                  <c:v>1.87</c:v>
                </c:pt>
              </c:numCache>
            </c:numRef>
          </c:val>
          <c:extLst>
            <c:ext xmlns:c16="http://schemas.microsoft.com/office/drawing/2014/chart" uri="{C3380CC4-5D6E-409C-BE32-E72D297353CC}">
              <c16:uniqueId val="{00000007-ABBF-4600-AD0C-B5656656450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9.44</c:v>
                </c:pt>
                <c:pt idx="2">
                  <c:v>#N/A</c:v>
                </c:pt>
                <c:pt idx="3">
                  <c:v>8.59</c:v>
                </c:pt>
                <c:pt idx="4">
                  <c:v>#N/A</c:v>
                </c:pt>
                <c:pt idx="5">
                  <c:v>10.31</c:v>
                </c:pt>
                <c:pt idx="6">
                  <c:v>#N/A</c:v>
                </c:pt>
                <c:pt idx="7">
                  <c:v>8.99</c:v>
                </c:pt>
                <c:pt idx="8">
                  <c:v>#N/A</c:v>
                </c:pt>
                <c:pt idx="9">
                  <c:v>5.7</c:v>
                </c:pt>
              </c:numCache>
            </c:numRef>
          </c:val>
          <c:extLst>
            <c:ext xmlns:c16="http://schemas.microsoft.com/office/drawing/2014/chart" uri="{C3380CC4-5D6E-409C-BE32-E72D297353CC}">
              <c16:uniqueId val="{00000008-ABBF-4600-AD0C-B56566564503}"/>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c:v>
                </c:pt>
                <c:pt idx="2">
                  <c:v>#N/A</c:v>
                </c:pt>
                <c:pt idx="3">
                  <c:v>12.15</c:v>
                </c:pt>
                <c:pt idx="4">
                  <c:v>#N/A</c:v>
                </c:pt>
                <c:pt idx="5">
                  <c:v>12.33</c:v>
                </c:pt>
                <c:pt idx="6">
                  <c:v>#N/A</c:v>
                </c:pt>
                <c:pt idx="7">
                  <c:v>11.91</c:v>
                </c:pt>
                <c:pt idx="8">
                  <c:v>#N/A</c:v>
                </c:pt>
                <c:pt idx="9">
                  <c:v>11.95</c:v>
                </c:pt>
              </c:numCache>
            </c:numRef>
          </c:val>
          <c:extLst>
            <c:ext xmlns:c16="http://schemas.microsoft.com/office/drawing/2014/chart" uri="{C3380CC4-5D6E-409C-BE32-E72D297353CC}">
              <c16:uniqueId val="{00000009-ABBF-4600-AD0C-B565665645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3870</c:v>
                </c:pt>
                <c:pt idx="5">
                  <c:v>3775</c:v>
                </c:pt>
                <c:pt idx="8">
                  <c:v>3918</c:v>
                </c:pt>
                <c:pt idx="11">
                  <c:v>4011</c:v>
                </c:pt>
                <c:pt idx="14">
                  <c:v>4035</c:v>
                </c:pt>
              </c:numCache>
            </c:numRef>
          </c:val>
          <c:extLst>
            <c:ext xmlns:c16="http://schemas.microsoft.com/office/drawing/2014/chart" uri="{C3380CC4-5D6E-409C-BE32-E72D297353CC}">
              <c16:uniqueId val="{00000000-5276-4C76-A59D-8B95EFE257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76-4C76-A59D-8B95EFE257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109</c:v>
                </c:pt>
                <c:pt idx="3">
                  <c:v>42</c:v>
                </c:pt>
                <c:pt idx="6">
                  <c:v>34</c:v>
                </c:pt>
                <c:pt idx="9">
                  <c:v>44</c:v>
                </c:pt>
                <c:pt idx="12">
                  <c:v>36</c:v>
                </c:pt>
              </c:numCache>
            </c:numRef>
          </c:val>
          <c:extLst>
            <c:ext xmlns:c16="http://schemas.microsoft.com/office/drawing/2014/chart" uri="{C3380CC4-5D6E-409C-BE32-E72D297353CC}">
              <c16:uniqueId val="{00000002-5276-4C76-A59D-8B95EFE257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474</c:v>
                </c:pt>
                <c:pt idx="3">
                  <c:v>483</c:v>
                </c:pt>
                <c:pt idx="6">
                  <c:v>462</c:v>
                </c:pt>
                <c:pt idx="9">
                  <c:v>451</c:v>
                </c:pt>
                <c:pt idx="12">
                  <c:v>406</c:v>
                </c:pt>
              </c:numCache>
            </c:numRef>
          </c:val>
          <c:extLst>
            <c:ext xmlns:c16="http://schemas.microsoft.com/office/drawing/2014/chart" uri="{C3380CC4-5D6E-409C-BE32-E72D297353CC}">
              <c16:uniqueId val="{00000003-5276-4C76-A59D-8B95EFE257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427</c:v>
                </c:pt>
                <c:pt idx="3">
                  <c:v>383</c:v>
                </c:pt>
                <c:pt idx="6">
                  <c:v>370</c:v>
                </c:pt>
                <c:pt idx="9">
                  <c:v>381</c:v>
                </c:pt>
                <c:pt idx="12">
                  <c:v>394</c:v>
                </c:pt>
              </c:numCache>
            </c:numRef>
          </c:val>
          <c:extLst>
            <c:ext xmlns:c16="http://schemas.microsoft.com/office/drawing/2014/chart" uri="{C3380CC4-5D6E-409C-BE32-E72D297353CC}">
              <c16:uniqueId val="{00000004-5276-4C76-A59D-8B95EFE257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76-4C76-A59D-8B95EFE257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76-4C76-A59D-8B95EFE257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4310</c:v>
                </c:pt>
                <c:pt idx="3">
                  <c:v>4209</c:v>
                </c:pt>
                <c:pt idx="6">
                  <c:v>4410</c:v>
                </c:pt>
                <c:pt idx="9">
                  <c:v>4472</c:v>
                </c:pt>
                <c:pt idx="12">
                  <c:v>4607</c:v>
                </c:pt>
              </c:numCache>
            </c:numRef>
          </c:val>
          <c:extLst>
            <c:ext xmlns:c16="http://schemas.microsoft.com/office/drawing/2014/chart" uri="{C3380CC4-5D6E-409C-BE32-E72D297353CC}">
              <c16:uniqueId val="{00000007-5276-4C76-A59D-8B95EFE257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1450</c:v>
                </c:pt>
                <c:pt idx="2">
                  <c:v>#N/A</c:v>
                </c:pt>
                <c:pt idx="3">
                  <c:v>#N/A</c:v>
                </c:pt>
                <c:pt idx="4">
                  <c:v>1342</c:v>
                </c:pt>
                <c:pt idx="5">
                  <c:v>#N/A</c:v>
                </c:pt>
                <c:pt idx="6">
                  <c:v>#N/A</c:v>
                </c:pt>
                <c:pt idx="7">
                  <c:v>1358</c:v>
                </c:pt>
                <c:pt idx="8">
                  <c:v>#N/A</c:v>
                </c:pt>
                <c:pt idx="9">
                  <c:v>#N/A</c:v>
                </c:pt>
                <c:pt idx="10">
                  <c:v>1337</c:v>
                </c:pt>
                <c:pt idx="11">
                  <c:v>#N/A</c:v>
                </c:pt>
                <c:pt idx="12">
                  <c:v>#N/A</c:v>
                </c:pt>
                <c:pt idx="13">
                  <c:v>1408</c:v>
                </c:pt>
                <c:pt idx="14">
                  <c:v>#N/A</c:v>
                </c:pt>
              </c:numCache>
            </c:numRef>
          </c:val>
          <c:smooth val="0"/>
          <c:extLst>
            <c:ext xmlns:c16="http://schemas.microsoft.com/office/drawing/2014/chart" uri="{C3380CC4-5D6E-409C-BE32-E72D297353CC}">
              <c16:uniqueId val="{00000008-5276-4C76-A59D-8B95EFE257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34570</c:v>
                </c:pt>
                <c:pt idx="5">
                  <c:v>34993</c:v>
                </c:pt>
                <c:pt idx="8">
                  <c:v>34745</c:v>
                </c:pt>
                <c:pt idx="11">
                  <c:v>34857</c:v>
                </c:pt>
                <c:pt idx="14">
                  <c:v>32392</c:v>
                </c:pt>
              </c:numCache>
            </c:numRef>
          </c:val>
          <c:extLst>
            <c:ext xmlns:c16="http://schemas.microsoft.com/office/drawing/2014/chart" uri="{C3380CC4-5D6E-409C-BE32-E72D297353CC}">
              <c16:uniqueId val="{00000000-43BE-4871-BD5D-FC1B5983D5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4864</c:v>
                </c:pt>
                <c:pt idx="5">
                  <c:v>4668</c:v>
                </c:pt>
                <c:pt idx="8">
                  <c:v>4575</c:v>
                </c:pt>
                <c:pt idx="11">
                  <c:v>4625</c:v>
                </c:pt>
                <c:pt idx="14">
                  <c:v>4267</c:v>
                </c:pt>
              </c:numCache>
            </c:numRef>
          </c:val>
          <c:extLst>
            <c:ext xmlns:c16="http://schemas.microsoft.com/office/drawing/2014/chart" uri="{C3380CC4-5D6E-409C-BE32-E72D297353CC}">
              <c16:uniqueId val="{00000001-43BE-4871-BD5D-FC1B5983D5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16701</c:v>
                </c:pt>
                <c:pt idx="5">
                  <c:v>15980</c:v>
                </c:pt>
                <c:pt idx="8">
                  <c:v>15074</c:v>
                </c:pt>
                <c:pt idx="11">
                  <c:v>19272</c:v>
                </c:pt>
                <c:pt idx="14">
                  <c:v>23056</c:v>
                </c:pt>
              </c:numCache>
            </c:numRef>
          </c:val>
          <c:extLst>
            <c:ext xmlns:c16="http://schemas.microsoft.com/office/drawing/2014/chart" uri="{C3380CC4-5D6E-409C-BE32-E72D297353CC}">
              <c16:uniqueId val="{00000002-43BE-4871-BD5D-FC1B5983D5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BE-4871-BD5D-FC1B5983D5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BE-4871-BD5D-FC1B5983D5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BE-4871-BD5D-FC1B5983D5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4698</c:v>
                </c:pt>
                <c:pt idx="3">
                  <c:v>4656</c:v>
                </c:pt>
                <c:pt idx="6">
                  <c:v>4578</c:v>
                </c:pt>
                <c:pt idx="9">
                  <c:v>4411</c:v>
                </c:pt>
                <c:pt idx="12">
                  <c:v>4262</c:v>
                </c:pt>
              </c:numCache>
            </c:numRef>
          </c:val>
          <c:extLst>
            <c:ext xmlns:c16="http://schemas.microsoft.com/office/drawing/2014/chart" uri="{C3380CC4-5D6E-409C-BE32-E72D297353CC}">
              <c16:uniqueId val="{00000006-43BE-4871-BD5D-FC1B5983D5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1934</c:v>
                </c:pt>
                <c:pt idx="3">
                  <c:v>1502</c:v>
                </c:pt>
                <c:pt idx="6">
                  <c:v>1044</c:v>
                </c:pt>
                <c:pt idx="9">
                  <c:v>581</c:v>
                </c:pt>
                <c:pt idx="12">
                  <c:v>251</c:v>
                </c:pt>
              </c:numCache>
            </c:numRef>
          </c:val>
          <c:extLst>
            <c:ext xmlns:c16="http://schemas.microsoft.com/office/drawing/2014/chart" uri="{C3380CC4-5D6E-409C-BE32-E72D297353CC}">
              <c16:uniqueId val="{00000007-43BE-4871-BD5D-FC1B5983D5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4862</c:v>
                </c:pt>
                <c:pt idx="3">
                  <c:v>4792</c:v>
                </c:pt>
                <c:pt idx="6">
                  <c:v>4669</c:v>
                </c:pt>
                <c:pt idx="9">
                  <c:v>4352</c:v>
                </c:pt>
                <c:pt idx="12">
                  <c:v>4180</c:v>
                </c:pt>
              </c:numCache>
            </c:numRef>
          </c:val>
          <c:extLst>
            <c:ext xmlns:c16="http://schemas.microsoft.com/office/drawing/2014/chart" uri="{C3380CC4-5D6E-409C-BE32-E72D297353CC}">
              <c16:uniqueId val="{00000008-43BE-4871-BD5D-FC1B5983D5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792</c:v>
                </c:pt>
                <c:pt idx="3">
                  <c:v>699</c:v>
                </c:pt>
                <c:pt idx="6">
                  <c:v>674</c:v>
                </c:pt>
                <c:pt idx="9">
                  <c:v>649</c:v>
                </c:pt>
                <c:pt idx="12">
                  <c:v>624</c:v>
                </c:pt>
              </c:numCache>
            </c:numRef>
          </c:val>
          <c:extLst>
            <c:ext xmlns:c16="http://schemas.microsoft.com/office/drawing/2014/chart" uri="{C3380CC4-5D6E-409C-BE32-E72D297353CC}">
              <c16:uniqueId val="{00000009-43BE-4871-BD5D-FC1B5983D5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40216</c:v>
                </c:pt>
                <c:pt idx="3">
                  <c:v>40553</c:v>
                </c:pt>
                <c:pt idx="6">
                  <c:v>40642</c:v>
                </c:pt>
                <c:pt idx="9">
                  <c:v>40044</c:v>
                </c:pt>
                <c:pt idx="12">
                  <c:v>37408</c:v>
                </c:pt>
              </c:numCache>
            </c:numRef>
          </c:val>
          <c:extLst>
            <c:ext xmlns:c16="http://schemas.microsoft.com/office/drawing/2014/chart" uri="{C3380CC4-5D6E-409C-BE32-E72D297353CC}">
              <c16:uniqueId val="{0000000A-43BE-4871-BD5D-FC1B5983D5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BE-4871-BD5D-FC1B5983D5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5535</c:v>
                </c:pt>
                <c:pt idx="1">
                  <c:v>5882</c:v>
                </c:pt>
                <c:pt idx="2">
                  <c:v>6778</c:v>
                </c:pt>
              </c:numCache>
            </c:numRef>
          </c:val>
          <c:extLst>
            <c:ext xmlns:c16="http://schemas.microsoft.com/office/drawing/2014/chart" uri="{C3380CC4-5D6E-409C-BE32-E72D297353CC}">
              <c16:uniqueId val="{00000000-2C73-4D5B-B4FB-FB951D827B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1082</c:v>
                </c:pt>
                <c:pt idx="1">
                  <c:v>1482</c:v>
                </c:pt>
                <c:pt idx="2">
                  <c:v>2383</c:v>
                </c:pt>
              </c:numCache>
            </c:numRef>
          </c:val>
          <c:extLst>
            <c:ext xmlns:c16="http://schemas.microsoft.com/office/drawing/2014/chart" uri="{C3380CC4-5D6E-409C-BE32-E72D297353CC}">
              <c16:uniqueId val="{00000001-2C73-4D5B-B4FB-FB951D827B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8898</c:v>
                </c:pt>
                <c:pt idx="1">
                  <c:v>12728</c:v>
                </c:pt>
                <c:pt idx="2">
                  <c:v>14789</c:v>
                </c:pt>
              </c:numCache>
            </c:numRef>
          </c:val>
          <c:extLst>
            <c:ext xmlns:c16="http://schemas.microsoft.com/office/drawing/2014/chart" uri="{C3380CC4-5D6E-409C-BE32-E72D297353CC}">
              <c16:uniqueId val="{00000002-2C73-4D5B-B4FB-FB951D827B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{066E4D4F-2520-46DE-9CB6-18A1FBFF0C6C}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23C-4F27-B869-B9199AB292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{A3654F9B-7EEA-4005-81E3-0D15D57CACBE}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3C-4F27-B869-B9199AB292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{66CADD42-8748-4A3E-8709-19A1191C5880}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3C-4F27-B869-B9199AB292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{C7E52042-F235-48D8-A63B-51EECBAA76EE}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3C-4F27-B869-B9199AB292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{AED92C3E-B7BD-4F67-A6E1-499D556352C6}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3C-4F27-B869-B9199AB2924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{BB417B70-31FF-4424-9EAE-324081638895}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23C-4F27-B869-B9199AB2924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{FBCBDA61-5964-4726-B8B8-ADC0CA0ADD1E}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23C-4F27-B869-B9199AB2924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{10FFE718-792B-4F11-B6DA-445553DED857}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23C-4F27-B869-B9199AB2924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{4E3344AB-49C1-4F54-9C60-51BE6E8C48F1}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23C-4F27-B869-B9199AB292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57.5</c:v>
                </c:pt>
                <c:pt idx="8">
                  <c:v>57.6</c:v>
                </c:pt>
                <c:pt idx="16">
                  <c:v>58.4</c:v>
                </c:pt>
                <c:pt idx="24">
                  <c:v>59.1</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3C-4F27-B869-B9199AB292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{445195AA-1B9F-4BA9-9635-02D0ACD9039C}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23C-4F27-B869-B9199AB292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{D1759EE2-6C9C-4C7F-B94E-30C4F5633E0D}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3C-4F27-B869-B9199AB292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{A836518A-EEF7-4E6A-AE68-A7B97A41D09B}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3C-4F27-B869-B9199AB292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{AAC1A9B5-9C8D-4713-8398-C7FAAEECFDC9}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3C-4F27-B869-B9199AB292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{35726E67-47E7-476F-AF4A-E179B2850682}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3C-4F27-B869-B9199AB2924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{7EA19FD9-CDEB-4275-B074-3F06FB18F678}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23C-4F27-B869-B9199AB2924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{FFAB54F1-7285-4142-B348-ECD4796BD95A}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23C-4F27-B869-B9199AB2924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{85155872-2988-4617-94F9-566CE07519E5}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23C-4F27-B869-B9199AB2924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{601916FB-E7D9-4E49-A158-0C052843F20C}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23C-4F27-B869-B9199AB292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60.9</c:v>
                </c:pt>
                <c:pt idx="16">
                  <c:v>61.2</c:v>
                </c:pt>
                <c:pt idx="24">
                  <c:v>64</c:v>
                </c:pt>
                <c:pt idx="32">
                  <c:v>65.400000000000006</c:v>
                </c:pt>
              </c:numCache>
            </c:numRef>
          </c:xVal>
          <c:yVal>
            <c:numRef>
              <c:f>公会計指標分析・財政指標組合せ分析表!$BP$55:$DC$55</c:f>
              <c:numCache>
                <c:formatCode>#,##0.0;"▲ "#,##0.0</c:formatCode>
                <c:ptCount val="40"/>
                <c:pt idx="0">
                  <c:v>47.2</c:v>
                </c:pt>
                <c:pt idx="8">
                  <c:v>49.5</c:v>
                </c:pt>
                <c:pt idx="16">
                  <c:v>46.9</c:v>
                </c:pt>
                <c:pt idx="24">
                  <c:v>45.3</c:v>
                </c:pt>
                <c:pt idx="32">
                  <c:v>38.9</c:v>
                </c:pt>
              </c:numCache>
            </c:numRef>
          </c:yVal>
          <c:smooth val="0"/>
          <c:extLst>
            <c:ext xmlns:c16="http://schemas.microsoft.com/office/drawing/2014/chart" uri="{C3380CC4-5D6E-409C-BE32-E72D297353CC}">
              <c16:uniqueId val="{00000013-123C-4F27-B869-B9199AB2924D}"/>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{2411D895-9C83-48E7-840E-B6587BF30662}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324-4E52-A87C-1A85F8F53E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{2C1660CD-1E7A-41B2-B3F5-4499C369249B}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24-4E52-A87C-1A85F8F53E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{3D94CB0D-AB72-4F80-A8C3-489D6B8D21E5}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24-4E52-A87C-1A85F8F53E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{B0C0AA8A-BC25-4704-9421-4A91652E9E8F}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24-4E52-A87C-1A85F8F53E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{A2DE9007-DC99-4963-A5F0-FC14A3B1E57B}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24-4E52-A87C-1A85F8F53E8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{488B0B3E-E170-4131-837F-91B62199FF56}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324-4E52-A87C-1A85F8F53E8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{85F01717-7EBB-4808-A665-2EC30C895E67}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324-4E52-A87C-1A85F8F53E8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{65D335D1-158F-4FCF-A4EA-AC5B38C37FF1}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324-4E52-A87C-1A85F8F53E8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{9213971F-54F8-41A0-B97F-9246F2F2EFF5}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324-4E52-A87C-1A85F8F53E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6.4</c:v>
                </c:pt>
                <c:pt idx="16">
                  <c:v>6.1</c:v>
                </c:pt>
                <c:pt idx="24">
                  <c:v>5.8</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324-4E52-A87C-1A85F8F53E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{1E4ECB95-17DF-4A40-9535-F95E73466F02}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324-4E52-A87C-1A85F8F53E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{53AC2617-99AD-4D71-84F8-33B63AD6DD4A}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24-4E52-A87C-1A85F8F53E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{4151A5ED-5803-44F4-A747-30492B3A8A50}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24-4E52-A87C-1A85F8F53E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{6A7D1FEE-8E4C-47EA-BF95-AA6D46BE597B}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24-4E52-A87C-1A85F8F53E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{6B27CB16-681D-42C7-8095-27A038160F82}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24-4E52-A87C-1A85F8F53E8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{5A8A2B05-2CD7-4E98-AE09-13CE98648B28}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324-4E52-A87C-1A85F8F53E8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{4409C666-BE40-4462-8769-FCFF957E7DC6}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324-4E52-A87C-1A85F8F53E8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{FF59BADF-F7CD-4222-BB41-866AA13F15D9}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324-4E52-A87C-1A85F8F53E8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{CBB8F478-C70E-4759-B119-8D94A4ED2A87}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324-4E52-A87C-1A85F8F53E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7.6</c:v>
                </c:pt>
                <c:pt idx="16">
                  <c:v>7.2</c:v>
                </c:pt>
                <c:pt idx="24">
                  <c:v>7.9</c:v>
                </c:pt>
                <c:pt idx="32">
                  <c:v>8.1999999999999993</c:v>
                </c:pt>
              </c:numCache>
            </c:numRef>
          </c:xVal>
          <c:yVal>
            <c:numRef>
              <c:f>公会計指標分析・財政指標組合せ分析表!$BP$77:$DC$77</c:f>
              <c:numCache>
                <c:formatCode>#,##0.0;"▲ "#,##0.0</c:formatCode>
                <c:ptCount val="40"/>
                <c:pt idx="0">
                  <c:v>47.2</c:v>
                </c:pt>
                <c:pt idx="8">
                  <c:v>49.5</c:v>
                </c:pt>
                <c:pt idx="16">
                  <c:v>46.9</c:v>
                </c:pt>
                <c:pt idx="24">
                  <c:v>45.3</c:v>
                </c:pt>
                <c:pt idx="32">
                  <c:v>38.9</c:v>
                </c:pt>
              </c:numCache>
            </c:numRef>
          </c:yVal>
          <c:smooth val="0"/>
          <c:extLst>
            <c:ext xmlns:c16="http://schemas.microsoft.com/office/drawing/2014/chart" uri="{C3380CC4-5D6E-409C-BE32-E72D297353CC}">
              <c16:uniqueId val="{00000013-0324-4E52-A87C-1A85F8F53E82}"/>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実質公債費比率は、令和４年度は</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％で、前年度と同値で推移している。</a:t>
          </a:r>
        </a:p>
        <a:p>
          <a:r>
            <a:rPr kumimoji="1" lang="ja-JP" altLang="en-US" sz="1400">
              <a:latin typeface="ＭＳ ゴシック" pitchFamily="49" charset="-128"/>
              <a:ea typeface="ＭＳ ゴシック" pitchFamily="49" charset="-128"/>
            </a:rPr>
            <a:t>　今後、学校給食センター施設整備事業等の大型事業に係る市債の償還の開始に伴い、今後、公債費が一時的に増加することが見込まれるが、事業計画の見直し、延伸、平準化を行うことにより市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積立額はなし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将来負担比率は、大隅広域事務組合や大隅肝属消防組合の起債残高の減による組合負担等見込額の減や、ふるさと鹿屋応援寄附金の増などに伴う、充当可能基金残高の増により、前年度に引き続き将来負担なしとなった。</a:t>
          </a:r>
        </a:p>
        <a:p>
          <a:r>
            <a:rPr kumimoji="1" lang="ja-JP" altLang="en-US" sz="1400">
              <a:latin typeface="ＭＳ ゴシック" pitchFamily="49" charset="-128"/>
              <a:ea typeface="ＭＳ ゴシック" pitchFamily="49" charset="-128"/>
            </a:rPr>
            <a:t>　今後、公共施設の維持・修繕等が予定されており、財政運営も厳しくなることが見込まれることから、引き続き、行財政改革を推進し、中長期的な健全財政の堅持に努める。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・地域振興基金では、将来の大型事業等に備えるために約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千万円の積立の増加、ふるさと鹿屋応援基金では、ふるさと鹿屋応援寄附金寄附額の増による約８億円の積立の増加、再編交付金等事業基金では、スポーツ施設再配置事業に対応するために約１億７千万円の積立が増加したこと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大幅な税収減などの不測の事態に加え、今後計画されている大型事業等を見据えた事業などを実施した場合、基金残高の大幅な減少が見込まれ、今後の財政運営において不測の事態が生じた場合に弾力的な対応ができる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前年度末基金残高見込の５割程度を基本に、①地域の資源を生かした「地域経済活性化事業」、②健康・福祉の充実による「すこやか・あんしん事業」、③教育・文化・スポーツの振興による「人材育成事業」、④豊かな自然を次代に引き継ぐ「環境保全事業」、⑤都市等のふるさと出身者との連携を強化する「ふるさと会活力推進事業」、⑥新型コロナウイルス感染症の影響を受けた市民及び事業者を支援する「がんばろうかのや事業」の６つの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・地域振興基金：市内各地域の振興を図ることを目的とした公共施設等の整備その他地域の振興に資する事業に活用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・公共施設等修繕基金：市の設置する公共施設の修繕及びその他維持補修に活用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・再編交付金事業基金：市全域の生活の利便性向上及び産業の振興に寄与する事業に活用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・高齢者福祉基金：高齢者の快適な生活環境の形成を図る在宅福祉等の向上に資する事業に活用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・ふるさと鹿屋応援基金：ふるさと鹿屋応援寄付金（ふるさと納税）の積立による約８億円の増加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・地域振興基金：今後の地域の振興に資する大型事業等へ対応する積立による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億５千万円の増加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・再編交付金等事業基金：スポーツ再配置事業に対応するため約１億７千万円の増加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・ふるさと鹿屋応援基金：６つの事業に活用するため、ふるさと鹿屋応援寄付金（ふるさと納税）を積立予定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学校施設をはじめとした公共施設等の整備その他地域の振興に資する事業に活用するため、積立を行う。特に、合併特例債を活用して造成した分は、市民の連帯の強化や地域振興を推進するソフ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・再編交付金事業基金：住民の健康増進や子育て環境、教育環境の充実を図る事業等の財源として活用するため、積立予定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・公共施設修繕基金：公共施設の修繕等の財源として活用するため、主にかのやばら園の入園料の１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２を積立予定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億５千万円を積み立て、令和４年度末の基金残高は、約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億円となり、前年度から約９億円の増加となっている。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・財政調整基金については、災害や大幅な税収減など今後の財政運営に不測の事態が生じた場合に弾力的な対応ができるよう、決算剰余金を積立て、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・大型事業実施に伴う公債費の増加に対応することから、約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億円となり、前年度から約９億円の増加となっている。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年度から令和４年度までに実施した大型事業の元金償還開始により地方債償還の大幅な伸びが見込まれるため、それに備えて、積立を行う予定である。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540240A-C646-45C2-854F-856821D4B9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F50988-D3D2-48F6-9692-A4CDF88980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19EF436-E1F7-4FE4-A65E-4302AED5CBF2}"/>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613690E-AC1F-4117-80CF-3CBF6FF9240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30F6DDD-CC0D-4740-AF07-C2D31ED4914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A9693A3-243B-4A9D-9FC8-B0E29EE1E3C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423F53A-C739-493D-B28A-8FC2EB4F994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2972918-C703-40FF-A1CC-CA83379817D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E613C63-C7DF-4D2E-B918-7185FF3E8E2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EF627C9-46EF-44A6-B50C-1269D1A8695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6479344-EC7C-4EF0-BB35-7B2C058FF7E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504477B-90F7-4DB8-9936-22BFB94713B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DED6D6C-7740-453F-B236-C9492B32F1A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F5F349F-101E-408E-B7A7-ADD89E20734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1B8F232-939D-41EF-8537-A721767D025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DD205E6-2724-47C9-B9DD-A79DDF1041D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D2A6968-B355-4066-AFBD-C2E81C683DE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0474B66-49F4-46E9-A9BD-A0DAE337BDF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270DE47-AA41-482F-924C-2194CFA4021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9CBE5D4-A8CE-485A-9B73-4669C378CF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154123-4BCC-4360-8032-23BBB0E363C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7D3886A-1388-4102-99CD-D6768477B32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100,767
99,879
448.15
63,327,482
61,697,756
1,552,705
27,201,758
37,408,307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2C9FBD2-2323-4A76-8C55-EAAFAB0FA42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3323168-3016-4EB0-B5B8-4151C808345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831F84F-BC46-49C8-AE61-356986D4400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AD690E03-F09A-40FA-BEAA-4AE442A5716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407D0B5-4CAC-4869-8305-A1F1CA79114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A6EA320-E941-4EC0-BD30-783FE20D077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5B05613-9EC6-4CB1-A2FD-DDF1E3A937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DD4EFE5-F0F1-4E62-AE20-74195391CE3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BB8026-2214-4136-88A2-6E6DFB3CE6D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3DE9188-67E8-404B-BBDD-97034C54D10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F4110EE-5A20-4E52-BBDA-E41D09E182D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D98A401-A94D-4C46-9D42-F7AEE77C207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3938010-20D9-41EF-AC0E-59FE7527DA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DACFA8E-AE2F-43B2-A830-39D69BEFDA1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FB129D6-76E5-493C-BCA3-6551A0B129F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D93ECCA-8FA6-4EB3-9F97-5F1E8B57374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8E2C109-284A-48B3-98F4-26C2519E6C1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9713979-E2C5-4C9C-9BFC-878C754B1BC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BAEDA05-76E9-4124-B4BF-3A10E28A3CE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5E242E5-DEEA-46B4-94CD-B5929C3C968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DABC4482-8298-4ECC-9ED4-E634A95DB3F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D96F791-53E4-4DD8-BAE9-25CBB3593FA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DF431E3-804D-4BD0-8EA9-F47D488AB45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D5322E3-14AF-4DCD-BCF9-DA51467E833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234EDAB-52EA-49AD-8072-21060461A87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D78D6FB-469F-4341-8709-450BA0D4C28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EF2694A-C73F-4367-A375-CF8D3CB71C6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0174E6B-D4F3-4C2F-BC31-2F4827A010D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B40F76C-5FCF-4A94-90B7-A43A0561E47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6854BDC-ED8C-4892-A24B-DCC98CD4EBC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35C9496-75B4-45DC-BBEE-2606ACE4758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5D332BC-CF71-426C-B9D2-4F8DD5A43CC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C84E422-7E06-4596-8AC3-37795ED2851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C39967F-FFC9-4D87-A95B-F2B9B34E7D7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0CDDFD3-F1FB-4DB0-9373-DFCA811E310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1050" b="0" i="0" baseline="0">
              <a:solidFill>
                <a:schemeClr val="dk1"/>
              </a:solidFill>
              <a:effectLst/>
              <a:latin typeface="+mn-lt"/>
              <a:ea typeface="+mn-ea"/>
              <a:cs typeface="+mn-cs"/>
            </a:rPr>
            <a:t>当市では、</a:t>
          </a:r>
          <a:r>
            <a:rPr kumimoji="1" lang="ja-JP" altLang="en-US" sz="1050" b="0" i="0" baseline="0">
              <a:solidFill>
                <a:schemeClr val="dk1"/>
              </a:solidFill>
              <a:effectLst/>
              <a:latin typeface="+mn-lt"/>
              <a:ea typeface="+mn-ea"/>
              <a:cs typeface="+mn-cs"/>
            </a:rPr>
            <a:t>令和４年３月に改訂した</a:t>
          </a:r>
          <a:r>
            <a:rPr kumimoji="1" lang="ja-JP" altLang="ja-JP" sz="1050" b="0" i="0" baseline="0">
              <a:solidFill>
                <a:schemeClr val="dk1"/>
              </a:solidFill>
              <a:effectLst/>
              <a:latin typeface="+mn-lt"/>
              <a:ea typeface="+mn-ea"/>
              <a:cs typeface="+mn-cs"/>
            </a:rPr>
            <a:t>公共施設等総合管理計画に基づいて、老朽化した公共施設等の集約化・複合化や除却を進めている。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有形固定資産減価償却率は、上昇傾向ではあるものの、類似団体平均と比較して低い水準にあり、引き続き、適切に長寿命化対策や更新事業を実施し、財政負担の軽減及び平準化に努める。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C512F71-20EF-472C-865A-2921CC22A06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B80FEE5-DE93-49D0-BC5A-9DFDA1CA3DD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322CEC8-ECA8-4494-938C-8AFA90F065A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8491DD39-62D1-4F30-86EC-068BFCAD568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50DC2584-6B5C-49B5-9BC1-43A37EA5634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B9441E4-E8EB-4F53-AFB2-429F8550890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2E57617-C951-46C0-9D6E-BA94D1C88F9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E7F12355-CA80-44A0-90EA-53D270A87ED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FE8BAD6C-30B8-4516-81F5-9C0F211E877B}"/>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8E6658E-3A67-4208-BDA4-A63E7BC823BD}"/>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2E69F5C-79F6-4241-AC70-39B8DFD6095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AB136555-0E42-4058-A4B9-3D310D04CF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358808E-2B7C-4104-AB6E-6BBE90AC5C4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10B378F7-6191-4387-B2C6-DB6CFD146F1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19939</xdr:rowOff>
    </xdr:from>
    <xdr:to>
      <xdr:col>23</xdr:col>
      <xdr:colOff>85090</xdr:colOff>
      <xdr:row>33</xdr:row>
      <xdr:rowOff>160147</xdr:rowOff>
    </xdr:to>
    <xdr:cxnSp macro="">
      <xdr:nvCxnSpPr>
        <xdr:cNvPr id="73" name="直線コネクタ 72">
          <a:extLst>
            <a:ext uri="{FF2B5EF4-FFF2-40B4-BE49-F238E27FC236}">
              <a16:creationId xmlns:a16="http://schemas.microsoft.com/office/drawing/2014/main" id="{D7E47FE5-C8BB-4171-AF04-8197D81B19DD}"/>
            </a:ext>
          </a:extLst>
        </xdr:cNvPr>
        <xdr:cNvCxnSpPr/>
      </xdr:nvCxnSpPr>
      <xdr:spPr>
        <a:xfrm flipV="1">
          <a:off x="4760595" y="5592064"/>
          <a:ext cx="1270" cy="997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163974</xdr:rowOff>
    </xdr:from>
    <xdr:ext cx="405111" cy="259045"/>
    <xdr:sp macro="" textlink="">
      <xdr:nvSpPr>
        <xdr:cNvPr id="74" name="有形固定資産減価償却率最小値テキスト">
          <a:extLst>
            <a:ext uri="{FF2B5EF4-FFF2-40B4-BE49-F238E27FC236}">
              <a16:creationId xmlns:a16="http://schemas.microsoft.com/office/drawing/2014/main" id="{04F21F88-89A9-41B3-B7CE-F4017293F98E}"/>
            </a:ext>
          </a:extLst>
        </xdr:cNvPr>
        <xdr:cNvSpPr txBox="1"/>
      </xdr:nvSpPr>
      <xdr:spPr>
        <a:xfrm>
          <a:off x="4813300" y="659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160147</xdr:rowOff>
    </xdr:from>
    <xdr:to>
      <xdr:col>23</xdr:col>
      <xdr:colOff>174625</xdr:colOff>
      <xdr:row>33</xdr:row>
      <xdr:rowOff>160147</xdr:rowOff>
    </xdr:to>
    <xdr:cxnSp macro="">
      <xdr:nvCxnSpPr>
        <xdr:cNvPr id="75" name="直線コネクタ 74">
          <a:extLst>
            <a:ext uri="{FF2B5EF4-FFF2-40B4-BE49-F238E27FC236}">
              <a16:creationId xmlns:a16="http://schemas.microsoft.com/office/drawing/2014/main" id="{2CB972DB-0C5F-4967-8992-E8015225BDF2}"/>
            </a:ext>
          </a:extLst>
        </xdr:cNvPr>
        <xdr:cNvCxnSpPr/>
      </xdr:nvCxnSpPr>
      <xdr:spPr>
        <a:xfrm>
          <a:off x="4673600" y="658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138066</xdr:rowOff>
    </xdr:from>
    <xdr:ext cx="405111" cy="259045"/>
    <xdr:sp macro="" textlink="">
      <xdr:nvSpPr>
        <xdr:cNvPr id="76" name="有形固定資産減価償却率最大値テキスト">
          <a:extLst>
            <a:ext uri="{FF2B5EF4-FFF2-40B4-BE49-F238E27FC236}">
              <a16:creationId xmlns:a16="http://schemas.microsoft.com/office/drawing/2014/main" id="{CC595B3F-4BA3-4432-B140-0AEBBCB6A848}"/>
            </a:ext>
          </a:extLst>
        </xdr:cNvPr>
        <xdr:cNvSpPr txBox="1"/>
      </xdr:nvSpPr>
      <xdr:spPr>
        <a:xfrm>
          <a:off x="4813300" y="536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19939</xdr:rowOff>
    </xdr:from>
    <xdr:to>
      <xdr:col>23</xdr:col>
      <xdr:colOff>174625</xdr:colOff>
      <xdr:row>28</xdr:row>
      <xdr:rowOff>19939</xdr:rowOff>
    </xdr:to>
    <xdr:cxnSp macro="">
      <xdr:nvCxnSpPr>
        <xdr:cNvPr id="77" name="直線コネクタ 76">
          <a:extLst>
            <a:ext uri="{FF2B5EF4-FFF2-40B4-BE49-F238E27FC236}">
              <a16:creationId xmlns:a16="http://schemas.microsoft.com/office/drawing/2014/main" id="{20CA9C2C-B0CB-4D8E-857F-3F1777C85647}"/>
            </a:ext>
          </a:extLst>
        </xdr:cNvPr>
        <xdr:cNvCxnSpPr/>
      </xdr:nvCxnSpPr>
      <xdr:spPr>
        <a:xfrm>
          <a:off x="4673600" y="5592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62374</xdr:rowOff>
    </xdr:from>
    <xdr:ext cx="405111" cy="259045"/>
    <xdr:sp macro="" textlink="">
      <xdr:nvSpPr>
        <xdr:cNvPr id="78" name="有形固定資産減価償却率平均値テキスト">
          <a:extLst>
            <a:ext uri="{FF2B5EF4-FFF2-40B4-BE49-F238E27FC236}">
              <a16:creationId xmlns:a16="http://schemas.microsoft.com/office/drawing/2014/main" id="{759E6351-FBD8-4FF4-84B3-65E631B41A38}"/>
            </a:ext>
          </a:extLst>
        </xdr:cNvPr>
        <xdr:cNvSpPr txBox="1"/>
      </xdr:nvSpPr>
      <xdr:spPr>
        <a:xfrm>
          <a:off x="4813300" y="59773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83947</xdr:rowOff>
    </xdr:from>
    <xdr:to>
      <xdr:col>23</xdr:col>
      <xdr:colOff>136525</xdr:colOff>
      <xdr:row>31</xdr:row>
      <xdr:rowOff>14097</xdr:rowOff>
    </xdr:to>
    <xdr:sp macro="" textlink="">
      <xdr:nvSpPr>
        <xdr:cNvPr id="79" name="フローチャート: 判断 78">
          <a:extLst>
            <a:ext uri="{FF2B5EF4-FFF2-40B4-BE49-F238E27FC236}">
              <a16:creationId xmlns:a16="http://schemas.microsoft.com/office/drawing/2014/main" id="{181A0A51-0EEA-40ED-A7EB-5061D9BC73F5}"/>
            </a:ext>
          </a:extLst>
        </xdr:cNvPr>
        <xdr:cNvSpPr/>
      </xdr:nvSpPr>
      <xdr:spPr>
        <a:xfrm>
          <a:off x="4711700" y="599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80" name="フローチャート: 判断 79">
          <a:extLst>
            <a:ext uri="{FF2B5EF4-FFF2-40B4-BE49-F238E27FC236}">
              <a16:creationId xmlns:a16="http://schemas.microsoft.com/office/drawing/2014/main" id="{0C6E786C-A8EA-4707-9D6E-BCCA5C738CD8}"/>
            </a:ext>
          </a:extLst>
        </xdr:cNvPr>
        <xdr:cNvSpPr/>
      </xdr:nvSpPr>
      <xdr:spPr>
        <a:xfrm>
          <a:off x="4000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81" name="フローチャート: 判断 80">
          <a:extLst>
            <a:ext uri="{FF2B5EF4-FFF2-40B4-BE49-F238E27FC236}">
              <a16:creationId xmlns:a16="http://schemas.microsoft.com/office/drawing/2014/main" id="{8A4E98DE-4EA1-4ECE-A7FB-F982CBC465CD}"/>
            </a:ext>
          </a:extLst>
        </xdr:cNvPr>
        <xdr:cNvSpPr/>
      </xdr:nvSpPr>
      <xdr:spPr>
        <a:xfrm>
          <a:off x="3238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61087</xdr:rowOff>
    </xdr:from>
    <xdr:to>
      <xdr:col>11</xdr:col>
      <xdr:colOff>187325</xdr:colOff>
      <xdr:row>29</xdr:row>
      <xdr:rowOff>162687</xdr:rowOff>
    </xdr:to>
    <xdr:sp macro="" textlink="">
      <xdr:nvSpPr>
        <xdr:cNvPr id="82" name="フローチャート: 判断 81">
          <a:extLst>
            <a:ext uri="{FF2B5EF4-FFF2-40B4-BE49-F238E27FC236}">
              <a16:creationId xmlns:a16="http://schemas.microsoft.com/office/drawing/2014/main" id="{920750A2-62E6-44F8-8028-5FD57D683A5A}"/>
            </a:ext>
          </a:extLst>
        </xdr:cNvPr>
        <xdr:cNvSpPr/>
      </xdr:nvSpPr>
      <xdr:spPr>
        <a:xfrm>
          <a:off x="2476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13589</xdr:rowOff>
    </xdr:from>
    <xdr:to>
      <xdr:col>7</xdr:col>
      <xdr:colOff>187325</xdr:colOff>
      <xdr:row>29</xdr:row>
      <xdr:rowOff>115189</xdr:rowOff>
    </xdr:to>
    <xdr:sp macro="" textlink="">
      <xdr:nvSpPr>
        <xdr:cNvPr id="83" name="フローチャート: 判断 82">
          <a:extLst>
            <a:ext uri="{FF2B5EF4-FFF2-40B4-BE49-F238E27FC236}">
              <a16:creationId xmlns:a16="http://schemas.microsoft.com/office/drawing/2014/main" id="{FD2E1931-7D8D-46FD-A81C-3A097A641CC1}"/>
            </a:ext>
          </a:extLst>
        </xdr:cNvPr>
        <xdr:cNvSpPr/>
      </xdr:nvSpPr>
      <xdr:spPr>
        <a:xfrm>
          <a:off x="1714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8F44DE1-7B31-4B22-A471-FAADF5ADFF4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FB72350-5768-460C-A453-82B25887810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A2458E9-EF8E-490A-B743-651A18354D6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C56B56F-5E62-47F0-A229-55539B88AF3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2CFC3D7-2ADA-4FC4-A1F5-F6711209385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89" name="楕円 88">
          <a:extLst>
            <a:ext uri="{FF2B5EF4-FFF2-40B4-BE49-F238E27FC236}">
              <a16:creationId xmlns:a16="http://schemas.microsoft.com/office/drawing/2014/main" id="{9FDA5A20-5048-4ED1-8241-330DD7955D11}"/>
            </a:ext>
          </a:extLst>
        </xdr:cNvPr>
        <xdr:cNvSpPr/>
      </xdr:nvSpPr>
      <xdr:spPr>
        <a:xfrm>
          <a:off x="47117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90" name="有形固定資産減価償却率該当値テキスト">
          <a:extLst>
            <a:ext uri="{FF2B5EF4-FFF2-40B4-BE49-F238E27FC236}">
              <a16:creationId xmlns:a16="http://schemas.microsoft.com/office/drawing/2014/main" id="{287BBB6C-4C88-47C2-8ACF-7C2B957E8CC6}"/>
            </a:ext>
          </a:extLst>
        </xdr:cNvPr>
        <xdr:cNvSpPr txBox="1"/>
      </xdr:nvSpPr>
      <xdr:spPr>
        <a:xfrm>
          <a:off x="4813300" y="5656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154813</xdr:rowOff>
    </xdr:from>
    <xdr:to>
      <xdr:col>19</xdr:col>
      <xdr:colOff>187325</xdr:colOff>
      <xdr:row>29</xdr:row>
      <xdr:rowOff>84963</xdr:rowOff>
    </xdr:to>
    <xdr:sp macro="" textlink="">
      <xdr:nvSpPr>
        <xdr:cNvPr id="91" name="楕円 90">
          <a:extLst>
            <a:ext uri="{FF2B5EF4-FFF2-40B4-BE49-F238E27FC236}">
              <a16:creationId xmlns:a16="http://schemas.microsoft.com/office/drawing/2014/main" id="{71005C57-D409-44C6-968B-EF2543B14619}"/>
            </a:ext>
          </a:extLst>
        </xdr:cNvPr>
        <xdr:cNvSpPr/>
      </xdr:nvSpPr>
      <xdr:spPr>
        <a:xfrm>
          <a:off x="4000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34163</xdr:rowOff>
    </xdr:from>
    <xdr:to>
      <xdr:col>23</xdr:col>
      <xdr:colOff>85725</xdr:colOff>
      <xdr:row>29</xdr:row>
      <xdr:rowOff>111887</xdr:rowOff>
    </xdr:to>
    <xdr:cxnSp macro="">
      <xdr:nvCxnSpPr>
        <xdr:cNvPr id="92" name="直線コネクタ 91">
          <a:extLst>
            <a:ext uri="{FF2B5EF4-FFF2-40B4-BE49-F238E27FC236}">
              <a16:creationId xmlns:a16="http://schemas.microsoft.com/office/drawing/2014/main" id="{92B717E2-C327-43E8-9911-81E30CE53FFD}"/>
            </a:ext>
          </a:extLst>
        </xdr:cNvPr>
        <xdr:cNvCxnSpPr/>
      </xdr:nvCxnSpPr>
      <xdr:spPr>
        <a:xfrm>
          <a:off x="4051300" y="5777738"/>
          <a:ext cx="711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124587</xdr:rowOff>
    </xdr:from>
    <xdr:to>
      <xdr:col>15</xdr:col>
      <xdr:colOff>187325</xdr:colOff>
      <xdr:row>29</xdr:row>
      <xdr:rowOff>54737</xdr:rowOff>
    </xdr:to>
    <xdr:sp macro="" textlink="">
      <xdr:nvSpPr>
        <xdr:cNvPr id="93" name="楕円 92">
          <a:extLst>
            <a:ext uri="{FF2B5EF4-FFF2-40B4-BE49-F238E27FC236}">
              <a16:creationId xmlns:a16="http://schemas.microsoft.com/office/drawing/2014/main" id="{68E664A8-038E-46D2-995A-FEA7478F8D2E}"/>
            </a:ext>
          </a:extLst>
        </xdr:cNvPr>
        <xdr:cNvSpPr/>
      </xdr:nvSpPr>
      <xdr:spPr>
        <a:xfrm>
          <a:off x="3238500" y="569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3937</xdr:rowOff>
    </xdr:from>
    <xdr:to>
      <xdr:col>19</xdr:col>
      <xdr:colOff>136525</xdr:colOff>
      <xdr:row>29</xdr:row>
      <xdr:rowOff>34163</xdr:rowOff>
    </xdr:to>
    <xdr:cxnSp macro="">
      <xdr:nvCxnSpPr>
        <xdr:cNvPr id="94" name="直線コネクタ 93">
          <a:extLst>
            <a:ext uri="{FF2B5EF4-FFF2-40B4-BE49-F238E27FC236}">
              <a16:creationId xmlns:a16="http://schemas.microsoft.com/office/drawing/2014/main" id="{AFD08255-0F1B-4F7B-AB4D-7A7F0F7725B7}"/>
            </a:ext>
          </a:extLst>
        </xdr:cNvPr>
        <xdr:cNvCxnSpPr/>
      </xdr:nvCxnSpPr>
      <xdr:spPr>
        <a:xfrm>
          <a:off x="3289300" y="574751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90043</xdr:rowOff>
    </xdr:from>
    <xdr:to>
      <xdr:col>11</xdr:col>
      <xdr:colOff>187325</xdr:colOff>
      <xdr:row>29</xdr:row>
      <xdr:rowOff>20193</xdr:rowOff>
    </xdr:to>
    <xdr:sp macro="" textlink="">
      <xdr:nvSpPr>
        <xdr:cNvPr id="95" name="楕円 94">
          <a:extLst>
            <a:ext uri="{FF2B5EF4-FFF2-40B4-BE49-F238E27FC236}">
              <a16:creationId xmlns:a16="http://schemas.microsoft.com/office/drawing/2014/main" id="{F8B5F979-12AA-4680-BE51-36C50A0FD449}"/>
            </a:ext>
          </a:extLst>
        </xdr:cNvPr>
        <xdr:cNvSpPr/>
      </xdr:nvSpPr>
      <xdr:spPr>
        <a:xfrm>
          <a:off x="2476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140843</xdr:rowOff>
    </xdr:from>
    <xdr:to>
      <xdr:col>15</xdr:col>
      <xdr:colOff>136525</xdr:colOff>
      <xdr:row>29</xdr:row>
      <xdr:rowOff>3937</xdr:rowOff>
    </xdr:to>
    <xdr:cxnSp macro="">
      <xdr:nvCxnSpPr>
        <xdr:cNvPr id="96" name="直線コネクタ 95">
          <a:extLst>
            <a:ext uri="{FF2B5EF4-FFF2-40B4-BE49-F238E27FC236}">
              <a16:creationId xmlns:a16="http://schemas.microsoft.com/office/drawing/2014/main" id="{04B416D0-8A8C-46F6-9C35-4269B42A6E58}"/>
            </a:ext>
          </a:extLst>
        </xdr:cNvPr>
        <xdr:cNvCxnSpPr/>
      </xdr:nvCxnSpPr>
      <xdr:spPr>
        <a:xfrm>
          <a:off x="2527300" y="571296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85725</xdr:rowOff>
    </xdr:from>
    <xdr:to>
      <xdr:col>7</xdr:col>
      <xdr:colOff>187325</xdr:colOff>
      <xdr:row>29</xdr:row>
      <xdr:rowOff>15875</xdr:rowOff>
    </xdr:to>
    <xdr:sp macro="" textlink="">
      <xdr:nvSpPr>
        <xdr:cNvPr id="97" name="楕円 96">
          <a:extLst>
            <a:ext uri="{FF2B5EF4-FFF2-40B4-BE49-F238E27FC236}">
              <a16:creationId xmlns:a16="http://schemas.microsoft.com/office/drawing/2014/main" id="{B67AC13A-A617-495B-9901-496892C792ED}"/>
            </a:ext>
          </a:extLst>
        </xdr:cNvPr>
        <xdr:cNvSpPr/>
      </xdr:nvSpPr>
      <xdr:spPr>
        <a:xfrm>
          <a:off x="1714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136525</xdr:rowOff>
    </xdr:from>
    <xdr:to>
      <xdr:col>11</xdr:col>
      <xdr:colOff>136525</xdr:colOff>
      <xdr:row>28</xdr:row>
      <xdr:rowOff>140843</xdr:rowOff>
    </xdr:to>
    <xdr:cxnSp macro="">
      <xdr:nvCxnSpPr>
        <xdr:cNvPr id="98" name="直線コネクタ 97">
          <a:extLst>
            <a:ext uri="{FF2B5EF4-FFF2-40B4-BE49-F238E27FC236}">
              <a16:creationId xmlns:a16="http://schemas.microsoft.com/office/drawing/2014/main" id="{28943641-CC03-404C-8BE8-09FF71335BEF}"/>
            </a:ext>
          </a:extLst>
        </xdr:cNvPr>
        <xdr:cNvCxnSpPr/>
      </xdr:nvCxnSpPr>
      <xdr:spPr>
        <a:xfrm>
          <a:off x="1765300" y="5708650"/>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116222</xdr:rowOff>
    </xdr:from>
    <xdr:ext cx="405111" cy="259045"/>
    <xdr:sp macro="" textlink="">
      <xdr:nvSpPr>
        <xdr:cNvPr id="99" name="n_1aveValue有形固定資産減価償却率">
          <a:extLst>
            <a:ext uri="{FF2B5EF4-FFF2-40B4-BE49-F238E27FC236}">
              <a16:creationId xmlns:a16="http://schemas.microsoft.com/office/drawing/2014/main" id="{37B8A7AD-271A-40D7-A23E-BF258F7A0F42}"/>
            </a:ext>
          </a:extLst>
        </xdr:cNvPr>
        <xdr:cNvSpPr txBox="1"/>
      </xdr:nvSpPr>
      <xdr:spPr>
        <a:xfrm>
          <a:off x="38360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100" name="n_2aveValue有形固定資産減価償却率">
          <a:extLst>
            <a:ext uri="{FF2B5EF4-FFF2-40B4-BE49-F238E27FC236}">
              <a16:creationId xmlns:a16="http://schemas.microsoft.com/office/drawing/2014/main" id="{EDBBF6D8-4A1D-4ABF-9D58-C8D70AE82407}"/>
            </a:ext>
          </a:extLst>
        </xdr:cNvPr>
        <xdr:cNvSpPr txBox="1"/>
      </xdr:nvSpPr>
      <xdr:spPr>
        <a:xfrm>
          <a:off x="3086744" y="59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101" name="n_3aveValue有形固定資産減価償却率">
          <a:extLst>
            <a:ext uri="{FF2B5EF4-FFF2-40B4-BE49-F238E27FC236}">
              <a16:creationId xmlns:a16="http://schemas.microsoft.com/office/drawing/2014/main" id="{E70260A6-207B-42AC-8C96-4DAB0EB83634}"/>
            </a:ext>
          </a:extLst>
        </xdr:cNvPr>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106316</xdr:rowOff>
    </xdr:from>
    <xdr:ext cx="405111" cy="259045"/>
    <xdr:sp macro="" textlink="">
      <xdr:nvSpPr>
        <xdr:cNvPr id="102" name="n_4aveValue有形固定資産減価償却率">
          <a:extLst>
            <a:ext uri="{FF2B5EF4-FFF2-40B4-BE49-F238E27FC236}">
              <a16:creationId xmlns:a16="http://schemas.microsoft.com/office/drawing/2014/main" id="{C9E0CCA6-E17C-4927-9F35-B81F63B58224}"/>
            </a:ext>
          </a:extLst>
        </xdr:cNvPr>
        <xdr:cNvSpPr txBox="1"/>
      </xdr:nvSpPr>
      <xdr:spPr>
        <a:xfrm>
          <a:off x="1562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101490</xdr:rowOff>
    </xdr:from>
    <xdr:ext cx="405111" cy="259045"/>
    <xdr:sp macro="" textlink="">
      <xdr:nvSpPr>
        <xdr:cNvPr id="103" name="n_1mainValue有形固定資産減価償却率">
          <a:extLst>
            <a:ext uri="{FF2B5EF4-FFF2-40B4-BE49-F238E27FC236}">
              <a16:creationId xmlns:a16="http://schemas.microsoft.com/office/drawing/2014/main" id="{F3DC4DF3-7A75-4A47-B6E1-330CE87C209F}"/>
            </a:ext>
          </a:extLst>
        </xdr:cNvPr>
        <xdr:cNvSpPr txBox="1"/>
      </xdr:nvSpPr>
      <xdr:spPr>
        <a:xfrm>
          <a:off x="38360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71264</xdr:rowOff>
    </xdr:from>
    <xdr:ext cx="405111" cy="259045"/>
    <xdr:sp macro="" textlink="">
      <xdr:nvSpPr>
        <xdr:cNvPr id="104" name="n_2mainValue有形固定資産減価償却率">
          <a:extLst>
            <a:ext uri="{FF2B5EF4-FFF2-40B4-BE49-F238E27FC236}">
              <a16:creationId xmlns:a16="http://schemas.microsoft.com/office/drawing/2014/main" id="{5CAA8B16-75A9-4B8E-A714-6184443F052C}"/>
            </a:ext>
          </a:extLst>
        </xdr:cNvPr>
        <xdr:cNvSpPr txBox="1"/>
      </xdr:nvSpPr>
      <xdr:spPr>
        <a:xfrm>
          <a:off x="3086744" y="5471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36720</xdr:rowOff>
    </xdr:from>
    <xdr:ext cx="405111" cy="259045"/>
    <xdr:sp macro="" textlink="">
      <xdr:nvSpPr>
        <xdr:cNvPr id="105" name="n_3mainValue有形固定資産減価償却率">
          <a:extLst>
            <a:ext uri="{FF2B5EF4-FFF2-40B4-BE49-F238E27FC236}">
              <a16:creationId xmlns:a16="http://schemas.microsoft.com/office/drawing/2014/main" id="{39999789-C326-48A8-B701-9E3AF9A73B71}"/>
            </a:ext>
          </a:extLst>
        </xdr:cNvPr>
        <xdr:cNvSpPr txBox="1"/>
      </xdr:nvSpPr>
      <xdr:spPr>
        <a:xfrm>
          <a:off x="23247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106" name="n_4mainValue有形固定資産減価償却率">
          <a:extLst>
            <a:ext uri="{FF2B5EF4-FFF2-40B4-BE49-F238E27FC236}">
              <a16:creationId xmlns:a16="http://schemas.microsoft.com/office/drawing/2014/main" id="{9074E679-4F53-4128-ADDA-2A428E4E5B0C}"/>
            </a:ext>
          </a:extLst>
        </xdr:cNvPr>
        <xdr:cNvSpPr txBox="1"/>
      </xdr:nvSpPr>
      <xdr:spPr>
        <a:xfrm>
          <a:off x="1562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7328606-1101-471C-9C4B-BC245BD46B1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6F4249A1-7119-4358-95EF-A917FDE9ACA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896992BF-259A-417A-953F-8C386E17D8E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CDA28222-7DB0-422D-9FC4-228D9533B2E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1EB1B26-1DB6-4C0E-A626-0CCBFBE241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4830199-5F3A-43AD-8D74-5BDD4C8D56E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4562A5F-58DD-4A3F-B4DF-A7D75FFD026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4D8063A-A7BB-4189-A767-213D00210D3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7E864F6-EF29-4992-B717-20EC54B259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DFA3D5F-83C0-432F-BA5F-5FCEBF49F18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2777C02-1C4B-4E25-83CF-665A27B7DB5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F16FD11-FD34-4064-A790-A4427BEDFE1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EED82EAD-CDD1-4A99-B9D7-09E2C85B2D0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債務償還</a:t>
          </a:r>
          <a:r>
            <a:rPr kumimoji="1" lang="ja-JP" altLang="en-US" sz="1100" b="0" i="0" baseline="0">
              <a:solidFill>
                <a:schemeClr val="dk1"/>
              </a:solidFill>
              <a:effectLst/>
              <a:latin typeface="+mn-lt"/>
              <a:ea typeface="+mn-ea"/>
              <a:cs typeface="+mn-cs"/>
            </a:rPr>
            <a:t>比</a:t>
          </a:r>
          <a:r>
            <a:rPr kumimoji="1" lang="ja-JP" altLang="ja-JP" sz="1100" b="0" i="0" baseline="0">
              <a:solidFill>
                <a:schemeClr val="dk1"/>
              </a:solidFill>
              <a:effectLst/>
              <a:latin typeface="+mn-lt"/>
              <a:ea typeface="+mn-ea"/>
              <a:cs typeface="+mn-cs"/>
            </a:rPr>
            <a:t>率は、類似団体平均と比較して低い水準にあり、主な要因としては、定期償還による地方債残高の減少やふるさと納税の寄附額増加に伴う基金残高の増加により充当可能財源が増加していることが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2DB2BD7-DEFC-4FCF-BD00-0DA58029314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B2978C81-4446-411F-8708-75F7F19980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51B46F2-7F13-462A-906E-DEB8CD0744C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C317991-1EE3-4105-ADE5-B0D3C85C129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4A5A413E-AC3D-4612-949E-A0033A41E122}"/>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260E4B67-83CA-4A3C-8F24-EA7B4069383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97CE9085-BA06-4B92-98E4-2019D966DF6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34EC2DA1-979F-411C-B617-092A7895C51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AC0E2BC-E4DE-42B3-9645-D3E91347CDD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4F5D53E-1862-441C-ACEF-BF989DAB340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D526625-9A5A-4630-8460-FB14D2A822B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8911A13-6624-4BD0-9D39-9D97932B328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DEDF5AF8-A652-45EB-861D-1D3775716841}"/>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6BF215B-2D22-4DFA-A1FA-FCFBF6BDB0C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9C9E50F9-F1DD-43FF-B071-43AC2865AC9B}"/>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76C94504-AA77-4B99-B8A3-C580FFF977F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18849</xdr:rowOff>
    </xdr:from>
    <xdr:to>
      <xdr:col>76</xdr:col>
      <xdr:colOff>21589</xdr:colOff>
      <xdr:row>34</xdr:row>
      <xdr:rowOff>122555</xdr:rowOff>
    </xdr:to>
    <xdr:cxnSp macro="">
      <xdr:nvCxnSpPr>
        <xdr:cNvPr id="136" name="直線コネクタ 135">
          <a:extLst>
            <a:ext uri="{FF2B5EF4-FFF2-40B4-BE49-F238E27FC236}">
              <a16:creationId xmlns:a16="http://schemas.microsoft.com/office/drawing/2014/main" id="{C78AD4E1-61E9-4366-BAB1-32421EEBF792}"/>
            </a:ext>
          </a:extLst>
        </xdr:cNvPr>
        <xdr:cNvCxnSpPr/>
      </xdr:nvCxnSpPr>
      <xdr:spPr>
        <a:xfrm flipV="1">
          <a:off x="14793595" y="5419524"/>
          <a:ext cx="1269" cy="130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37" name="債務償還比率最小値テキスト">
          <a:extLst>
            <a:ext uri="{FF2B5EF4-FFF2-40B4-BE49-F238E27FC236}">
              <a16:creationId xmlns:a16="http://schemas.microsoft.com/office/drawing/2014/main" id="{DDEB9B6A-58D8-4EDD-9AEA-729E0A0A9BD6}"/>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38" name="直線コネクタ 137">
          <a:extLst>
            <a:ext uri="{FF2B5EF4-FFF2-40B4-BE49-F238E27FC236}">
              <a16:creationId xmlns:a16="http://schemas.microsoft.com/office/drawing/2014/main" id="{D180EACF-7147-4BF1-A56F-11AE4A98631C}"/>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136976</xdr:rowOff>
    </xdr:from>
    <xdr:ext cx="469744" cy="259045"/>
    <xdr:sp macro="" textlink="">
      <xdr:nvSpPr>
        <xdr:cNvPr id="139" name="債務償還比率最大値テキスト">
          <a:extLst>
            <a:ext uri="{FF2B5EF4-FFF2-40B4-BE49-F238E27FC236}">
              <a16:creationId xmlns:a16="http://schemas.microsoft.com/office/drawing/2014/main" id="{1F5454D7-E63C-428E-B924-C431C2D103C0}"/>
            </a:ext>
          </a:extLst>
        </xdr:cNvPr>
        <xdr:cNvSpPr txBox="1"/>
      </xdr:nvSpPr>
      <xdr:spPr>
        <a:xfrm>
          <a:off x="14846300" y="519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18849</xdr:rowOff>
    </xdr:from>
    <xdr:to>
      <xdr:col>76</xdr:col>
      <xdr:colOff>111125</xdr:colOff>
      <xdr:row>27</xdr:row>
      <xdr:rowOff>18849</xdr:rowOff>
    </xdr:to>
    <xdr:cxnSp macro="">
      <xdr:nvCxnSpPr>
        <xdr:cNvPr id="140" name="直線コネクタ 139">
          <a:extLst>
            <a:ext uri="{FF2B5EF4-FFF2-40B4-BE49-F238E27FC236}">
              <a16:creationId xmlns:a16="http://schemas.microsoft.com/office/drawing/2014/main" id="{91376733-D721-4C58-8C75-085F70DAF266}"/>
            </a:ext>
          </a:extLst>
        </xdr:cNvPr>
        <xdr:cNvCxnSpPr/>
      </xdr:nvCxnSpPr>
      <xdr:spPr>
        <a:xfrm>
          <a:off x="14706600" y="54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139558</xdr:rowOff>
    </xdr:from>
    <xdr:ext cx="469744" cy="259045"/>
    <xdr:sp macro="" textlink="">
      <xdr:nvSpPr>
        <xdr:cNvPr id="141" name="債務償還比率平均値テキスト">
          <a:extLst>
            <a:ext uri="{FF2B5EF4-FFF2-40B4-BE49-F238E27FC236}">
              <a16:creationId xmlns:a16="http://schemas.microsoft.com/office/drawing/2014/main" id="{BE71C8A8-4BFD-411C-8A28-051C03E11025}"/>
            </a:ext>
          </a:extLst>
        </xdr:cNvPr>
        <xdr:cNvSpPr txBox="1"/>
      </xdr:nvSpPr>
      <xdr:spPr>
        <a:xfrm>
          <a:off x="14846300" y="605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161131</xdr:rowOff>
    </xdr:from>
    <xdr:to>
      <xdr:col>76</xdr:col>
      <xdr:colOff>73025</xdr:colOff>
      <xdr:row>31</xdr:row>
      <xdr:rowOff>91281</xdr:rowOff>
    </xdr:to>
    <xdr:sp macro="" textlink="">
      <xdr:nvSpPr>
        <xdr:cNvPr id="142" name="フローチャート: 判断 141">
          <a:extLst>
            <a:ext uri="{FF2B5EF4-FFF2-40B4-BE49-F238E27FC236}">
              <a16:creationId xmlns:a16="http://schemas.microsoft.com/office/drawing/2014/main" id="{E7674142-09B7-49F8-9D49-EEAEC9322ADF}"/>
            </a:ext>
          </a:extLst>
        </xdr:cNvPr>
        <xdr:cNvSpPr/>
      </xdr:nvSpPr>
      <xdr:spPr>
        <a:xfrm>
          <a:off x="14744700" y="607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99780</xdr:rowOff>
    </xdr:from>
    <xdr:to>
      <xdr:col>72</xdr:col>
      <xdr:colOff>123825</xdr:colOff>
      <xdr:row>31</xdr:row>
      <xdr:rowOff>29930</xdr:rowOff>
    </xdr:to>
    <xdr:sp macro="" textlink="">
      <xdr:nvSpPr>
        <xdr:cNvPr id="143" name="フローチャート: 判断 142">
          <a:extLst>
            <a:ext uri="{FF2B5EF4-FFF2-40B4-BE49-F238E27FC236}">
              <a16:creationId xmlns:a16="http://schemas.microsoft.com/office/drawing/2014/main" id="{9417F0B5-2AF9-4382-BEA5-9AA48CCC305C}"/>
            </a:ext>
          </a:extLst>
        </xdr:cNvPr>
        <xdr:cNvSpPr/>
      </xdr:nvSpPr>
      <xdr:spPr>
        <a:xfrm>
          <a:off x="14033500" y="601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110945</xdr:rowOff>
    </xdr:from>
    <xdr:to>
      <xdr:col>68</xdr:col>
      <xdr:colOff>123825</xdr:colOff>
      <xdr:row>32</xdr:row>
      <xdr:rowOff>41095</xdr:rowOff>
    </xdr:to>
    <xdr:sp macro="" textlink="">
      <xdr:nvSpPr>
        <xdr:cNvPr id="144" name="フローチャート: 判断 143">
          <a:extLst>
            <a:ext uri="{FF2B5EF4-FFF2-40B4-BE49-F238E27FC236}">
              <a16:creationId xmlns:a16="http://schemas.microsoft.com/office/drawing/2014/main" id="{95873A74-D605-4E1F-94E6-B09DCD5297EF}"/>
            </a:ext>
          </a:extLst>
        </xdr:cNvPr>
        <xdr:cNvSpPr/>
      </xdr:nvSpPr>
      <xdr:spPr>
        <a:xfrm>
          <a:off x="13271500" y="619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149987</xdr:rowOff>
    </xdr:from>
    <xdr:to>
      <xdr:col>64</xdr:col>
      <xdr:colOff>123825</xdr:colOff>
      <xdr:row>32</xdr:row>
      <xdr:rowOff>80137</xdr:rowOff>
    </xdr:to>
    <xdr:sp macro="" textlink="">
      <xdr:nvSpPr>
        <xdr:cNvPr id="145" name="フローチャート: 判断 144">
          <a:extLst>
            <a:ext uri="{FF2B5EF4-FFF2-40B4-BE49-F238E27FC236}">
              <a16:creationId xmlns:a16="http://schemas.microsoft.com/office/drawing/2014/main" id="{C6C56EBD-F1E8-44BF-9E8D-AEAEE5DC4771}"/>
            </a:ext>
          </a:extLst>
        </xdr:cNvPr>
        <xdr:cNvSpPr/>
      </xdr:nvSpPr>
      <xdr:spPr>
        <a:xfrm>
          <a:off x="12509500" y="623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60748</xdr:rowOff>
    </xdr:from>
    <xdr:to>
      <xdr:col>60</xdr:col>
      <xdr:colOff>123825</xdr:colOff>
      <xdr:row>31</xdr:row>
      <xdr:rowOff>162348</xdr:rowOff>
    </xdr:to>
    <xdr:sp macro="" textlink="">
      <xdr:nvSpPr>
        <xdr:cNvPr id="146" name="フローチャート: 判断 145">
          <a:extLst>
            <a:ext uri="{FF2B5EF4-FFF2-40B4-BE49-F238E27FC236}">
              <a16:creationId xmlns:a16="http://schemas.microsoft.com/office/drawing/2014/main" id="{2B829CAC-DCA5-488F-9CF8-9F2306F5A4E8}"/>
            </a:ext>
          </a:extLst>
        </xdr:cNvPr>
        <xdr:cNvSpPr/>
      </xdr:nvSpPr>
      <xdr:spPr>
        <a:xfrm>
          <a:off x="117475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B5C07BE-F504-4143-944D-EC290CA60F0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55BA4EA-171D-4F3A-99C2-E78C127BCA4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5DE4675-87F3-41E6-9CAE-B7A6174C4FB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F7270F7-AA30-4660-8B21-B769DD7C068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42002B7-22B5-4DC5-BACB-4F867B7D67F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144897</xdr:rowOff>
    </xdr:from>
    <xdr:to>
      <xdr:col>76</xdr:col>
      <xdr:colOff>73025</xdr:colOff>
      <xdr:row>27</xdr:row>
      <xdr:rowOff>75047</xdr:rowOff>
    </xdr:to>
    <xdr:sp macro="" textlink="">
      <xdr:nvSpPr>
        <xdr:cNvPr id="152" name="楕円 151">
          <a:extLst>
            <a:ext uri="{FF2B5EF4-FFF2-40B4-BE49-F238E27FC236}">
              <a16:creationId xmlns:a16="http://schemas.microsoft.com/office/drawing/2014/main" id="{AC948999-4EE4-4246-8E05-9B4205E9D8B9}"/>
            </a:ext>
          </a:extLst>
        </xdr:cNvPr>
        <xdr:cNvSpPr/>
      </xdr:nvSpPr>
      <xdr:spPr>
        <a:xfrm>
          <a:off x="14744700" y="53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92527</xdr:rowOff>
    </xdr:from>
    <xdr:ext cx="469744" cy="259045"/>
    <xdr:sp macro="" textlink="">
      <xdr:nvSpPr>
        <xdr:cNvPr id="153" name="債務償還比率該当値テキスト">
          <a:extLst>
            <a:ext uri="{FF2B5EF4-FFF2-40B4-BE49-F238E27FC236}">
              <a16:creationId xmlns:a16="http://schemas.microsoft.com/office/drawing/2014/main" id="{004D01D0-2206-48BE-BC3E-9D05FE543EEB}"/>
            </a:ext>
          </a:extLst>
        </xdr:cNvPr>
        <xdr:cNvSpPr txBox="1"/>
      </xdr:nvSpPr>
      <xdr:spPr>
        <a:xfrm>
          <a:off x="14846300" y="532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34258</xdr:rowOff>
    </xdr:from>
    <xdr:to>
      <xdr:col>72</xdr:col>
      <xdr:colOff>123825</xdr:colOff>
      <xdr:row>27</xdr:row>
      <xdr:rowOff>135858</xdr:rowOff>
    </xdr:to>
    <xdr:sp macro="" textlink="">
      <xdr:nvSpPr>
        <xdr:cNvPr id="154" name="楕円 153">
          <a:extLst>
            <a:ext uri="{FF2B5EF4-FFF2-40B4-BE49-F238E27FC236}">
              <a16:creationId xmlns:a16="http://schemas.microsoft.com/office/drawing/2014/main" id="{3E7A8B01-22AF-498E-84CD-6F6760A51BE1}"/>
            </a:ext>
          </a:extLst>
        </xdr:cNvPr>
        <xdr:cNvSpPr/>
      </xdr:nvSpPr>
      <xdr:spPr>
        <a:xfrm>
          <a:off x="14033500" y="54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24247</xdr:rowOff>
    </xdr:from>
    <xdr:to>
      <xdr:col>76</xdr:col>
      <xdr:colOff>22225</xdr:colOff>
      <xdr:row>27</xdr:row>
      <xdr:rowOff>85058</xdr:rowOff>
    </xdr:to>
    <xdr:cxnSp macro="">
      <xdr:nvCxnSpPr>
        <xdr:cNvPr id="155" name="直線コネクタ 154">
          <a:extLst>
            <a:ext uri="{FF2B5EF4-FFF2-40B4-BE49-F238E27FC236}">
              <a16:creationId xmlns:a16="http://schemas.microsoft.com/office/drawing/2014/main" id="{361C1F8F-51AC-46CE-9F51-00CA09014A7C}"/>
            </a:ext>
          </a:extLst>
        </xdr:cNvPr>
        <xdr:cNvCxnSpPr/>
      </xdr:nvCxnSpPr>
      <xdr:spPr>
        <a:xfrm flipV="1">
          <a:off x="14084300" y="5424922"/>
          <a:ext cx="711200" cy="6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162549</xdr:rowOff>
    </xdr:from>
    <xdr:to>
      <xdr:col>68</xdr:col>
      <xdr:colOff>123825</xdr:colOff>
      <xdr:row>29</xdr:row>
      <xdr:rowOff>92699</xdr:rowOff>
    </xdr:to>
    <xdr:sp macro="" textlink="">
      <xdr:nvSpPr>
        <xdr:cNvPr id="156" name="楕円 155">
          <a:extLst>
            <a:ext uri="{FF2B5EF4-FFF2-40B4-BE49-F238E27FC236}">
              <a16:creationId xmlns:a16="http://schemas.microsoft.com/office/drawing/2014/main" id="{74A5A592-95EE-43F1-B1A4-A35EC6A83782}"/>
            </a:ext>
          </a:extLst>
        </xdr:cNvPr>
        <xdr:cNvSpPr/>
      </xdr:nvSpPr>
      <xdr:spPr>
        <a:xfrm>
          <a:off x="13271500" y="573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85058</xdr:rowOff>
    </xdr:from>
    <xdr:to>
      <xdr:col>72</xdr:col>
      <xdr:colOff>73025</xdr:colOff>
      <xdr:row>29</xdr:row>
      <xdr:rowOff>41899</xdr:rowOff>
    </xdr:to>
    <xdr:cxnSp macro="">
      <xdr:nvCxnSpPr>
        <xdr:cNvPr id="157" name="直線コネクタ 156">
          <a:extLst>
            <a:ext uri="{FF2B5EF4-FFF2-40B4-BE49-F238E27FC236}">
              <a16:creationId xmlns:a16="http://schemas.microsoft.com/office/drawing/2014/main" id="{9E4E7367-9F75-45D3-801C-27AB6E54080C}"/>
            </a:ext>
          </a:extLst>
        </xdr:cNvPr>
        <xdr:cNvCxnSpPr/>
      </xdr:nvCxnSpPr>
      <xdr:spPr>
        <a:xfrm flipV="1">
          <a:off x="13322300" y="5485733"/>
          <a:ext cx="762000" cy="29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8191</xdr:rowOff>
    </xdr:from>
    <xdr:to>
      <xdr:col>64</xdr:col>
      <xdr:colOff>123825</xdr:colOff>
      <xdr:row>29</xdr:row>
      <xdr:rowOff>109791</xdr:rowOff>
    </xdr:to>
    <xdr:sp macro="" textlink="">
      <xdr:nvSpPr>
        <xdr:cNvPr id="158" name="楕円 157">
          <a:extLst>
            <a:ext uri="{FF2B5EF4-FFF2-40B4-BE49-F238E27FC236}">
              <a16:creationId xmlns:a16="http://schemas.microsoft.com/office/drawing/2014/main" id="{76226B8C-F15F-4AB5-9166-13B7AE4213F6}"/>
            </a:ext>
          </a:extLst>
        </xdr:cNvPr>
        <xdr:cNvSpPr/>
      </xdr:nvSpPr>
      <xdr:spPr>
        <a:xfrm>
          <a:off x="12509500" y="57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41899</xdr:rowOff>
    </xdr:from>
    <xdr:to>
      <xdr:col>68</xdr:col>
      <xdr:colOff>73025</xdr:colOff>
      <xdr:row>29</xdr:row>
      <xdr:rowOff>58991</xdr:rowOff>
    </xdr:to>
    <xdr:cxnSp macro="">
      <xdr:nvCxnSpPr>
        <xdr:cNvPr id="159" name="直線コネクタ 158">
          <a:extLst>
            <a:ext uri="{FF2B5EF4-FFF2-40B4-BE49-F238E27FC236}">
              <a16:creationId xmlns:a16="http://schemas.microsoft.com/office/drawing/2014/main" id="{EE8BC81E-D4A5-41E5-A8D9-17381F26BB7E}"/>
            </a:ext>
          </a:extLst>
        </xdr:cNvPr>
        <xdr:cNvCxnSpPr/>
      </xdr:nvCxnSpPr>
      <xdr:spPr>
        <a:xfrm flipV="1">
          <a:off x="12560300" y="5785474"/>
          <a:ext cx="762000" cy="1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85185</xdr:rowOff>
    </xdr:from>
    <xdr:to>
      <xdr:col>60</xdr:col>
      <xdr:colOff>123825</xdr:colOff>
      <xdr:row>29</xdr:row>
      <xdr:rowOff>15335</xdr:rowOff>
    </xdr:to>
    <xdr:sp macro="" textlink="">
      <xdr:nvSpPr>
        <xdr:cNvPr id="160" name="楕円 159">
          <a:extLst>
            <a:ext uri="{FF2B5EF4-FFF2-40B4-BE49-F238E27FC236}">
              <a16:creationId xmlns:a16="http://schemas.microsoft.com/office/drawing/2014/main" id="{08E237C7-C4B8-4577-8FE8-503BD13CFBA0}"/>
            </a:ext>
          </a:extLst>
        </xdr:cNvPr>
        <xdr:cNvSpPr/>
      </xdr:nvSpPr>
      <xdr:spPr>
        <a:xfrm>
          <a:off x="11747500" y="565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135985</xdr:rowOff>
    </xdr:from>
    <xdr:to>
      <xdr:col>64</xdr:col>
      <xdr:colOff>73025</xdr:colOff>
      <xdr:row>29</xdr:row>
      <xdr:rowOff>58991</xdr:rowOff>
    </xdr:to>
    <xdr:cxnSp macro="">
      <xdr:nvCxnSpPr>
        <xdr:cNvPr id="161" name="直線コネクタ 160">
          <a:extLst>
            <a:ext uri="{FF2B5EF4-FFF2-40B4-BE49-F238E27FC236}">
              <a16:creationId xmlns:a16="http://schemas.microsoft.com/office/drawing/2014/main" id="{07C94092-BD6D-41B5-BE30-6B4423D52ADE}"/>
            </a:ext>
          </a:extLst>
        </xdr:cNvPr>
        <xdr:cNvCxnSpPr/>
      </xdr:nvCxnSpPr>
      <xdr:spPr>
        <a:xfrm>
          <a:off x="11798300" y="5708110"/>
          <a:ext cx="762000" cy="9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21057</xdr:rowOff>
    </xdr:from>
    <xdr:ext cx="469744" cy="259045"/>
    <xdr:sp macro="" textlink="">
      <xdr:nvSpPr>
        <xdr:cNvPr id="162" name="n_1aveValue債務償還比率">
          <a:extLst>
            <a:ext uri="{FF2B5EF4-FFF2-40B4-BE49-F238E27FC236}">
              <a16:creationId xmlns:a16="http://schemas.microsoft.com/office/drawing/2014/main" id="{DCBEF362-BD8A-4EA2-B0C0-BB0AF329B960}"/>
            </a:ext>
          </a:extLst>
        </xdr:cNvPr>
        <xdr:cNvSpPr txBox="1"/>
      </xdr:nvSpPr>
      <xdr:spPr>
        <a:xfrm>
          <a:off x="13836727" y="61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32222</xdr:rowOff>
    </xdr:from>
    <xdr:ext cx="469744" cy="259045"/>
    <xdr:sp macro="" textlink="">
      <xdr:nvSpPr>
        <xdr:cNvPr id="163" name="n_2aveValue債務償還比率">
          <a:extLst>
            <a:ext uri="{FF2B5EF4-FFF2-40B4-BE49-F238E27FC236}">
              <a16:creationId xmlns:a16="http://schemas.microsoft.com/office/drawing/2014/main" id="{B3B4EDBC-054C-47E6-B73E-15C7A204C73A}"/>
            </a:ext>
          </a:extLst>
        </xdr:cNvPr>
        <xdr:cNvSpPr txBox="1"/>
      </xdr:nvSpPr>
      <xdr:spPr>
        <a:xfrm>
          <a:off x="13087427" y="629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71264</xdr:rowOff>
    </xdr:from>
    <xdr:ext cx="469744" cy="259045"/>
    <xdr:sp macro="" textlink="">
      <xdr:nvSpPr>
        <xdr:cNvPr id="164" name="n_3aveValue債務償還比率">
          <a:extLst>
            <a:ext uri="{FF2B5EF4-FFF2-40B4-BE49-F238E27FC236}">
              <a16:creationId xmlns:a16="http://schemas.microsoft.com/office/drawing/2014/main" id="{BD827E74-D87D-4F61-AD40-B238D106A84D}"/>
            </a:ext>
          </a:extLst>
        </xdr:cNvPr>
        <xdr:cNvSpPr txBox="1"/>
      </xdr:nvSpPr>
      <xdr:spPr>
        <a:xfrm>
          <a:off x="12325427" y="632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153475</xdr:rowOff>
    </xdr:from>
    <xdr:ext cx="469744" cy="259045"/>
    <xdr:sp macro="" textlink="">
      <xdr:nvSpPr>
        <xdr:cNvPr id="165" name="n_4aveValue債務償還比率">
          <a:extLst>
            <a:ext uri="{FF2B5EF4-FFF2-40B4-BE49-F238E27FC236}">
              <a16:creationId xmlns:a16="http://schemas.microsoft.com/office/drawing/2014/main" id="{EAAC5597-8162-4D3E-8BAA-A810CB4B132C}"/>
            </a:ext>
          </a:extLst>
        </xdr:cNvPr>
        <xdr:cNvSpPr txBox="1"/>
      </xdr:nvSpPr>
      <xdr:spPr>
        <a:xfrm>
          <a:off x="11563427" y="623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152385</xdr:rowOff>
    </xdr:from>
    <xdr:ext cx="469744" cy="259045"/>
    <xdr:sp macro="" textlink="">
      <xdr:nvSpPr>
        <xdr:cNvPr id="166" name="n_1mainValue債務償還比率">
          <a:extLst>
            <a:ext uri="{FF2B5EF4-FFF2-40B4-BE49-F238E27FC236}">
              <a16:creationId xmlns:a16="http://schemas.microsoft.com/office/drawing/2014/main" id="{3F77D529-1DDE-4657-9C51-9730C34478BF}"/>
            </a:ext>
          </a:extLst>
        </xdr:cNvPr>
        <xdr:cNvSpPr txBox="1"/>
      </xdr:nvSpPr>
      <xdr:spPr>
        <a:xfrm>
          <a:off x="13836727" y="521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109226</xdr:rowOff>
    </xdr:from>
    <xdr:ext cx="469744" cy="259045"/>
    <xdr:sp macro="" textlink="">
      <xdr:nvSpPr>
        <xdr:cNvPr id="167" name="n_2mainValue債務償還比率">
          <a:extLst>
            <a:ext uri="{FF2B5EF4-FFF2-40B4-BE49-F238E27FC236}">
              <a16:creationId xmlns:a16="http://schemas.microsoft.com/office/drawing/2014/main" id="{BE3C20ED-F1A2-4B7B-93EE-CD3A56CFB558}"/>
            </a:ext>
          </a:extLst>
        </xdr:cNvPr>
        <xdr:cNvSpPr txBox="1"/>
      </xdr:nvSpPr>
      <xdr:spPr>
        <a:xfrm>
          <a:off x="13087427" y="550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126318</xdr:rowOff>
    </xdr:from>
    <xdr:ext cx="469744" cy="259045"/>
    <xdr:sp macro="" textlink="">
      <xdr:nvSpPr>
        <xdr:cNvPr id="168" name="n_3mainValue債務償還比率">
          <a:extLst>
            <a:ext uri="{FF2B5EF4-FFF2-40B4-BE49-F238E27FC236}">
              <a16:creationId xmlns:a16="http://schemas.microsoft.com/office/drawing/2014/main" id="{52EF0D7B-307A-44D0-972D-87FB978DC008}"/>
            </a:ext>
          </a:extLst>
        </xdr:cNvPr>
        <xdr:cNvSpPr txBox="1"/>
      </xdr:nvSpPr>
      <xdr:spPr>
        <a:xfrm>
          <a:off x="12325427" y="552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31862</xdr:rowOff>
    </xdr:from>
    <xdr:ext cx="469744" cy="259045"/>
    <xdr:sp macro="" textlink="">
      <xdr:nvSpPr>
        <xdr:cNvPr id="169" name="n_4mainValue債務償還比率">
          <a:extLst>
            <a:ext uri="{FF2B5EF4-FFF2-40B4-BE49-F238E27FC236}">
              <a16:creationId xmlns:a16="http://schemas.microsoft.com/office/drawing/2014/main" id="{13D3491C-305F-470C-9B4C-A5A69B72CED0}"/>
            </a:ext>
          </a:extLst>
        </xdr:cNvPr>
        <xdr:cNvSpPr txBox="1"/>
      </xdr:nvSpPr>
      <xdr:spPr>
        <a:xfrm>
          <a:off x="11563427" y="543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9DF66256-6155-45D8-9BBF-ED24FE27CD2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7638937-76F9-4230-90EC-C530E9F5F52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32DAE0A-ED55-41CE-BEAD-71E9FA0BF28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9B4F0895-863A-4E90-86EB-D986581740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F803436-8ACB-4112-8A65-A3ECB7911AD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27CCDE2-C4F6-4301-81B0-28E0D96A3E1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D9AC6E-C7FB-4A9A-8DE0-863D80EACA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DC690D-E122-4BEC-A32B-5743F29FF4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C499DC8-9B44-4DDC-83E7-494B9CF3D4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23EF1E-3A2F-4E49-9E32-54FEBC5231B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2C0E24-1F79-4C21-8AEB-888267EF7D9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57180AC-2CE3-45DB-B094-4AA5DA005F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D958DE-8360-4459-A5DA-0AF1567DEE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FC2F7A1-1B01-4E91-8736-178CA0AE5C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871CE1B-8DE1-4105-9A24-EF16DAF840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81310E5-6716-44C0-928D-D68368072F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100,767
99,879
448.15
63,327,482
61,697,756
1,552,705
27,201,758
37,408,307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B6EE6C-87E2-4EB5-AC24-E2DE149A3D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6B58932-D476-4BA4-864C-A4B843F6B8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E4A084-65F0-4CFB-B3BF-EBD27ADCB9B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1827C37-8E24-46FC-89FD-CB15349513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40679F-33D3-4490-BC6D-02909A89D4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134440A-7651-4033-B5A6-4C8DEA4FA3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7C54FE-A912-4DA8-9409-B649A1837C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004733-938F-42E6-949C-0180991ACC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05528F-1054-40CD-B0D4-C4C8923853C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22729F-1B36-43D3-AF0A-849FEE708A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3435CD-D084-4936-96E0-6D20FFF8F0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02BD692-35A7-48F4-984A-A5F213FB860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7669B7C-447A-4712-BDDA-1A0BD8B558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AF2E82-93C5-495A-BA7D-93E455BC0B0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D208FA5-B1F7-4093-8446-8FE296A822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A9274A-EA96-4224-9A40-28FAEA8734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7D5DF0-6658-4530-99EE-AA2A00AC7C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9F6BCB-8BBA-4A4E-BDFA-C7F505A73A8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355CAE-CAC3-49BA-B97C-FA0E40FA5E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373F34-DE69-4A19-96F5-2DFF2C49A3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186331-CE29-4738-B3A9-4014753752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A1FFCC-5400-4253-8013-237DF393275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27D1A62-ACC6-483C-B687-FF990961F0B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F80BD7B-FF9C-4C61-840D-F62875BE11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3477ED6-F776-46A8-9FD4-5EE83FC88E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4C2499-CD51-4DE0-99FC-177BECE15E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62E9CC-1E85-403D-8CBC-9245E20244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653666-6B66-47F0-8B2E-0EC6EA3C21E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73D3E7-93DD-464A-AC9E-7613CD7729E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1271F0-FFBF-4442-B20A-D0C24FD469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54D4AFE-2F0C-4B83-A062-AF88FA75950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C41C4F9E-FBBD-4BE6-9125-967744748271}"/>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5D9CB90-72CF-4F96-86BD-F2048E2BC3C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B5DD1409-CCB8-4DFF-A6A8-7DB32565568C}"/>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2D3D5DD-3E81-4105-9B3C-5EBF4BBA966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3ACF94A-0646-4450-9DD1-833508FB99F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5E5DE59-98B4-453E-96E8-3D34F262842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42E1AD7-629E-4966-BC15-022A837A70F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23C32E9-F35D-4F09-B01F-65BABCFC3DC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763D04B-21C3-4F9E-B3C7-C586A4D995B3}"/>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99F7420-722C-48E0-9A04-4021B7E883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62F3DF4-1E91-4F69-A4EE-34A28EE4CB4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9CBFF62-E9EC-44D6-B393-23C32D54EA6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160782</xdr:rowOff>
    </xdr:from>
    <xdr:to>
      <xdr:col>24</xdr:col>
      <xdr:colOff>62865</xdr:colOff>
      <xdr:row>41</xdr:row>
      <xdr:rowOff>124206</xdr:rowOff>
    </xdr:to>
    <xdr:cxnSp macro="">
      <xdr:nvCxnSpPr>
        <xdr:cNvPr id="55" name="直線コネクタ 54">
          <a:extLst>
            <a:ext uri="{FF2B5EF4-FFF2-40B4-BE49-F238E27FC236}">
              <a16:creationId xmlns:a16="http://schemas.microsoft.com/office/drawing/2014/main" id="{5520E618-FA28-4C5B-A9F1-7C6CBA0738CD}"/>
            </a:ext>
          </a:extLst>
        </xdr:cNvPr>
        <xdr:cNvCxnSpPr/>
      </xdr:nvCxnSpPr>
      <xdr:spPr>
        <a:xfrm flipV="1">
          <a:off x="4634865" y="616153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128033</xdr:rowOff>
    </xdr:from>
    <xdr:ext cx="405111" cy="259045"/>
    <xdr:sp macro="" textlink="">
      <xdr:nvSpPr>
        <xdr:cNvPr id="56" name="【道路】&#10;有形固定資産減価償却率最小値テキスト">
          <a:extLst>
            <a:ext uri="{FF2B5EF4-FFF2-40B4-BE49-F238E27FC236}">
              <a16:creationId xmlns:a16="http://schemas.microsoft.com/office/drawing/2014/main" id="{D601F078-AF15-4154-B86D-25C0CDA64C0E}"/>
            </a:ext>
          </a:extLst>
        </xdr:cNvPr>
        <xdr:cNvSpPr txBox="1"/>
      </xdr:nvSpPr>
      <xdr:spPr>
        <a:xfrm>
          <a:off x="46736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124206</xdr:rowOff>
    </xdr:from>
    <xdr:to>
      <xdr:col>24</xdr:col>
      <xdr:colOff>152400</xdr:colOff>
      <xdr:row>41</xdr:row>
      <xdr:rowOff>124206</xdr:rowOff>
    </xdr:to>
    <xdr:cxnSp macro="">
      <xdr:nvCxnSpPr>
        <xdr:cNvPr id="57" name="直線コネクタ 56">
          <a:extLst>
            <a:ext uri="{FF2B5EF4-FFF2-40B4-BE49-F238E27FC236}">
              <a16:creationId xmlns:a16="http://schemas.microsoft.com/office/drawing/2014/main" id="{C132CFED-B6B8-4258-9FA8-645A663B9D61}"/>
            </a:ext>
          </a:extLst>
        </xdr:cNvPr>
        <xdr:cNvCxnSpPr/>
      </xdr:nvCxnSpPr>
      <xdr:spPr>
        <a:xfrm>
          <a:off x="4546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107459</xdr:rowOff>
    </xdr:from>
    <xdr:ext cx="405111" cy="259045"/>
    <xdr:sp macro="" textlink="">
      <xdr:nvSpPr>
        <xdr:cNvPr id="58" name="【道路】&#10;有形固定資産減価償却率最大値テキスト">
          <a:extLst>
            <a:ext uri="{FF2B5EF4-FFF2-40B4-BE49-F238E27FC236}">
              <a16:creationId xmlns:a16="http://schemas.microsoft.com/office/drawing/2014/main" id="{A42365F7-7F71-4CB4-816F-519FB5F45AE0}"/>
            </a:ext>
          </a:extLst>
        </xdr:cNvPr>
        <xdr:cNvSpPr txBox="1"/>
      </xdr:nvSpPr>
      <xdr:spPr>
        <a:xfrm>
          <a:off x="4673600" y="593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160782</xdr:rowOff>
    </xdr:from>
    <xdr:to>
      <xdr:col>24</xdr:col>
      <xdr:colOff>152400</xdr:colOff>
      <xdr:row>35</xdr:row>
      <xdr:rowOff>160782</xdr:rowOff>
    </xdr:to>
    <xdr:cxnSp macro="">
      <xdr:nvCxnSpPr>
        <xdr:cNvPr id="59" name="直線コネクタ 58">
          <a:extLst>
            <a:ext uri="{FF2B5EF4-FFF2-40B4-BE49-F238E27FC236}">
              <a16:creationId xmlns:a16="http://schemas.microsoft.com/office/drawing/2014/main" id="{DFF14109-C117-446C-A969-08362B64E910}"/>
            </a:ext>
          </a:extLst>
        </xdr:cNvPr>
        <xdr:cNvCxnSpPr/>
      </xdr:nvCxnSpPr>
      <xdr:spPr>
        <a:xfrm>
          <a:off x="4546600" y="616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156989</xdr:rowOff>
    </xdr:from>
    <xdr:ext cx="405111" cy="259045"/>
    <xdr:sp macro="" textlink="">
      <xdr:nvSpPr>
        <xdr:cNvPr id="60" name="【道路】&#10;有形固定資産減価償却率平均値テキスト">
          <a:extLst>
            <a:ext uri="{FF2B5EF4-FFF2-40B4-BE49-F238E27FC236}">
              <a16:creationId xmlns:a16="http://schemas.microsoft.com/office/drawing/2014/main" id="{F924B769-DD9E-45FD-A629-75E3C435EF9A}"/>
            </a:ext>
          </a:extLst>
        </xdr:cNvPr>
        <xdr:cNvSpPr txBox="1"/>
      </xdr:nvSpPr>
      <xdr:spPr>
        <a:xfrm>
          <a:off x="4673600" y="6500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xdr:rowOff>
    </xdr:from>
    <xdr:to>
      <xdr:col>24</xdr:col>
      <xdr:colOff>114300</xdr:colOff>
      <xdr:row>38</xdr:row>
      <xdr:rowOff>108712</xdr:rowOff>
    </xdr:to>
    <xdr:sp macro="" textlink="">
      <xdr:nvSpPr>
        <xdr:cNvPr id="61" name="フローチャート: 判断 60">
          <a:extLst>
            <a:ext uri="{FF2B5EF4-FFF2-40B4-BE49-F238E27FC236}">
              <a16:creationId xmlns:a16="http://schemas.microsoft.com/office/drawing/2014/main" id="{7FBAE645-B288-4E75-88C5-19991C7ACB8C}"/>
            </a:ext>
          </a:extLst>
        </xdr:cNvPr>
        <xdr:cNvSpPr/>
      </xdr:nvSpPr>
      <xdr:spPr>
        <a:xfrm>
          <a:off x="45847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100838</xdr:rowOff>
    </xdr:from>
    <xdr:to>
      <xdr:col>20</xdr:col>
      <xdr:colOff>38100</xdr:colOff>
      <xdr:row>38</xdr:row>
      <xdr:rowOff>30988</xdr:rowOff>
    </xdr:to>
    <xdr:sp macro="" textlink="">
      <xdr:nvSpPr>
        <xdr:cNvPr id="62" name="フローチャート: 判断 61">
          <a:extLst>
            <a:ext uri="{FF2B5EF4-FFF2-40B4-BE49-F238E27FC236}">
              <a16:creationId xmlns:a16="http://schemas.microsoft.com/office/drawing/2014/main" id="{B768D672-A521-4DF2-A4A7-540C574A9E23}"/>
            </a:ext>
          </a:extLst>
        </xdr:cNvPr>
        <xdr:cNvSpPr/>
      </xdr:nvSpPr>
      <xdr:spPr>
        <a:xfrm>
          <a:off x="3746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162560</xdr:rowOff>
    </xdr:from>
    <xdr:to>
      <xdr:col>15</xdr:col>
      <xdr:colOff>101600</xdr:colOff>
      <xdr:row>37</xdr:row>
      <xdr:rowOff>92710</xdr:rowOff>
    </xdr:to>
    <xdr:sp macro="" textlink="">
      <xdr:nvSpPr>
        <xdr:cNvPr id="63" name="フローチャート: 判断 62">
          <a:extLst>
            <a:ext uri="{FF2B5EF4-FFF2-40B4-BE49-F238E27FC236}">
              <a16:creationId xmlns:a16="http://schemas.microsoft.com/office/drawing/2014/main" id="{DE142129-6F25-4CE0-8B4F-D7C829EB90BE}"/>
            </a:ext>
          </a:extLst>
        </xdr:cNvPr>
        <xdr:cNvSpPr/>
      </xdr:nvSpPr>
      <xdr:spPr>
        <a:xfrm>
          <a:off x="2857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89107752-50C3-4BFB-8F79-4D176CDF00C5}"/>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146558</xdr:rowOff>
    </xdr:from>
    <xdr:to>
      <xdr:col>6</xdr:col>
      <xdr:colOff>38100</xdr:colOff>
      <xdr:row>36</xdr:row>
      <xdr:rowOff>76708</xdr:rowOff>
    </xdr:to>
    <xdr:sp macro="" textlink="">
      <xdr:nvSpPr>
        <xdr:cNvPr id="65" name="フローチャート: 判断 64">
          <a:extLst>
            <a:ext uri="{FF2B5EF4-FFF2-40B4-BE49-F238E27FC236}">
              <a16:creationId xmlns:a16="http://schemas.microsoft.com/office/drawing/2014/main" id="{184BB490-BD46-4143-8660-2EFD81936325}"/>
            </a:ext>
          </a:extLst>
        </xdr:cNvPr>
        <xdr:cNvSpPr/>
      </xdr:nvSpPr>
      <xdr:spPr>
        <a:xfrm>
          <a:off x="1079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3310D5-53EA-4879-B393-A8E01427E4E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4C1EEEF-FA89-46A3-BA57-BBAA45BF6CF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144275-73DD-4071-9EB1-FE7AFD8F94A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E6A26EC-0A3B-485F-AC48-1DB9C853503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9D26170-46B7-4862-9E5A-D8802AE101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169418</xdr:rowOff>
    </xdr:from>
    <xdr:to>
      <xdr:col>24</xdr:col>
      <xdr:colOff>114300</xdr:colOff>
      <xdr:row>36</xdr:row>
      <xdr:rowOff>99568</xdr:rowOff>
    </xdr:to>
    <xdr:sp macro="" textlink="">
      <xdr:nvSpPr>
        <xdr:cNvPr id="71" name="楕円 70">
          <a:extLst>
            <a:ext uri="{FF2B5EF4-FFF2-40B4-BE49-F238E27FC236}">
              <a16:creationId xmlns:a16="http://schemas.microsoft.com/office/drawing/2014/main" id="{3A7FA9E4-821A-4711-BD0B-1E3EE1C249F6}"/>
            </a:ext>
          </a:extLst>
        </xdr:cNvPr>
        <xdr:cNvSpPr/>
      </xdr:nvSpPr>
      <xdr:spPr>
        <a:xfrm>
          <a:off x="45847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84345</xdr:rowOff>
    </xdr:from>
    <xdr:ext cx="405111" cy="259045"/>
    <xdr:sp macro="" textlink="">
      <xdr:nvSpPr>
        <xdr:cNvPr id="72" name="【道路】&#10;有形固定資産減価償却率該当値テキスト">
          <a:extLst>
            <a:ext uri="{FF2B5EF4-FFF2-40B4-BE49-F238E27FC236}">
              <a16:creationId xmlns:a16="http://schemas.microsoft.com/office/drawing/2014/main" id="{85B60797-1D34-445A-BC7B-1961C1BBE68D}"/>
            </a:ext>
          </a:extLst>
        </xdr:cNvPr>
        <xdr:cNvSpPr txBox="1"/>
      </xdr:nvSpPr>
      <xdr:spPr>
        <a:xfrm>
          <a:off x="4673600" y="6085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27686</xdr:rowOff>
    </xdr:from>
    <xdr:to>
      <xdr:col>20</xdr:col>
      <xdr:colOff>38100</xdr:colOff>
      <xdr:row>35</xdr:row>
      <xdr:rowOff>129286</xdr:rowOff>
    </xdr:to>
    <xdr:sp macro="" textlink="">
      <xdr:nvSpPr>
        <xdr:cNvPr id="73" name="楕円 72">
          <a:extLst>
            <a:ext uri="{FF2B5EF4-FFF2-40B4-BE49-F238E27FC236}">
              <a16:creationId xmlns:a16="http://schemas.microsoft.com/office/drawing/2014/main" id="{DAF8C60A-E7F8-4BB3-8688-FBA2B2280A91}"/>
            </a:ext>
          </a:extLst>
        </xdr:cNvPr>
        <xdr:cNvSpPr/>
      </xdr:nvSpPr>
      <xdr:spPr>
        <a:xfrm>
          <a:off x="3746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78486</xdr:rowOff>
    </xdr:from>
    <xdr:to>
      <xdr:col>24</xdr:col>
      <xdr:colOff>63500</xdr:colOff>
      <xdr:row>36</xdr:row>
      <xdr:rowOff>48768</xdr:rowOff>
    </xdr:to>
    <xdr:cxnSp macro="">
      <xdr:nvCxnSpPr>
        <xdr:cNvPr id="74" name="直線コネクタ 73">
          <a:extLst>
            <a:ext uri="{FF2B5EF4-FFF2-40B4-BE49-F238E27FC236}">
              <a16:creationId xmlns:a16="http://schemas.microsoft.com/office/drawing/2014/main" id="{E0682D8F-82CC-45D7-9B80-4AB780D9943E}"/>
            </a:ext>
          </a:extLst>
        </xdr:cNvPr>
        <xdr:cNvCxnSpPr/>
      </xdr:nvCxnSpPr>
      <xdr:spPr>
        <a:xfrm>
          <a:off x="3797300" y="607923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75692</xdr:rowOff>
    </xdr:from>
    <xdr:to>
      <xdr:col>15</xdr:col>
      <xdr:colOff>101600</xdr:colOff>
      <xdr:row>35</xdr:row>
      <xdr:rowOff>5842</xdr:rowOff>
    </xdr:to>
    <xdr:sp macro="" textlink="">
      <xdr:nvSpPr>
        <xdr:cNvPr id="75" name="楕円 74">
          <a:extLst>
            <a:ext uri="{FF2B5EF4-FFF2-40B4-BE49-F238E27FC236}">
              <a16:creationId xmlns:a16="http://schemas.microsoft.com/office/drawing/2014/main" id="{7DC3EFE1-0F0C-45E5-B9A3-A18C067F8C70}"/>
            </a:ext>
          </a:extLst>
        </xdr:cNvPr>
        <xdr:cNvSpPr/>
      </xdr:nvSpPr>
      <xdr:spPr>
        <a:xfrm>
          <a:off x="28575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126492</xdr:rowOff>
    </xdr:from>
    <xdr:to>
      <xdr:col>19</xdr:col>
      <xdr:colOff>177800</xdr:colOff>
      <xdr:row>35</xdr:row>
      <xdr:rowOff>78486</xdr:rowOff>
    </xdr:to>
    <xdr:cxnSp macro="">
      <xdr:nvCxnSpPr>
        <xdr:cNvPr id="76" name="直線コネクタ 75">
          <a:extLst>
            <a:ext uri="{FF2B5EF4-FFF2-40B4-BE49-F238E27FC236}">
              <a16:creationId xmlns:a16="http://schemas.microsoft.com/office/drawing/2014/main" id="{F7142FC4-60F7-4EF1-97F9-BBE101AD4A2E}"/>
            </a:ext>
          </a:extLst>
        </xdr:cNvPr>
        <xdr:cNvCxnSpPr/>
      </xdr:nvCxnSpPr>
      <xdr:spPr>
        <a:xfrm>
          <a:off x="2908300" y="59557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109982</xdr:rowOff>
    </xdr:from>
    <xdr:to>
      <xdr:col>10</xdr:col>
      <xdr:colOff>165100</xdr:colOff>
      <xdr:row>34</xdr:row>
      <xdr:rowOff>40132</xdr:rowOff>
    </xdr:to>
    <xdr:sp macro="" textlink="">
      <xdr:nvSpPr>
        <xdr:cNvPr id="77" name="楕円 76">
          <a:extLst>
            <a:ext uri="{FF2B5EF4-FFF2-40B4-BE49-F238E27FC236}">
              <a16:creationId xmlns:a16="http://schemas.microsoft.com/office/drawing/2014/main" id="{620E6494-5BC5-4CC1-A4ED-6AC320B136D8}"/>
            </a:ext>
          </a:extLst>
        </xdr:cNvPr>
        <xdr:cNvSpPr/>
      </xdr:nvSpPr>
      <xdr:spPr>
        <a:xfrm>
          <a:off x="19685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160782</xdr:rowOff>
    </xdr:from>
    <xdr:to>
      <xdr:col>15</xdr:col>
      <xdr:colOff>50800</xdr:colOff>
      <xdr:row>34</xdr:row>
      <xdr:rowOff>126492</xdr:rowOff>
    </xdr:to>
    <xdr:cxnSp macro="">
      <xdr:nvCxnSpPr>
        <xdr:cNvPr id="78" name="直線コネクタ 77">
          <a:extLst>
            <a:ext uri="{FF2B5EF4-FFF2-40B4-BE49-F238E27FC236}">
              <a16:creationId xmlns:a16="http://schemas.microsoft.com/office/drawing/2014/main" id="{B8CF6895-C8EC-43CB-B290-8567418DDE7C}"/>
            </a:ext>
          </a:extLst>
        </xdr:cNvPr>
        <xdr:cNvCxnSpPr/>
      </xdr:nvCxnSpPr>
      <xdr:spPr>
        <a:xfrm>
          <a:off x="2019300" y="581863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139700</xdr:rowOff>
    </xdr:from>
    <xdr:to>
      <xdr:col>6</xdr:col>
      <xdr:colOff>38100</xdr:colOff>
      <xdr:row>33</xdr:row>
      <xdr:rowOff>69850</xdr:rowOff>
    </xdr:to>
    <xdr:sp macro="" textlink="">
      <xdr:nvSpPr>
        <xdr:cNvPr id="79" name="楕円 78">
          <a:extLst>
            <a:ext uri="{FF2B5EF4-FFF2-40B4-BE49-F238E27FC236}">
              <a16:creationId xmlns:a16="http://schemas.microsoft.com/office/drawing/2014/main" id="{7C55DB5E-962B-4844-8171-A2709DE7172A}"/>
            </a:ext>
          </a:extLst>
        </xdr:cNvPr>
        <xdr:cNvSpPr/>
      </xdr:nvSpPr>
      <xdr:spPr>
        <a:xfrm>
          <a:off x="1079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19050</xdr:rowOff>
    </xdr:from>
    <xdr:to>
      <xdr:col>10</xdr:col>
      <xdr:colOff>114300</xdr:colOff>
      <xdr:row>33</xdr:row>
      <xdr:rowOff>160782</xdr:rowOff>
    </xdr:to>
    <xdr:cxnSp macro="">
      <xdr:nvCxnSpPr>
        <xdr:cNvPr id="80" name="直線コネクタ 79">
          <a:extLst>
            <a:ext uri="{FF2B5EF4-FFF2-40B4-BE49-F238E27FC236}">
              <a16:creationId xmlns:a16="http://schemas.microsoft.com/office/drawing/2014/main" id="{04D94FB8-13D8-46D9-8121-CCABA7B75061}"/>
            </a:ext>
          </a:extLst>
        </xdr:cNvPr>
        <xdr:cNvCxnSpPr/>
      </xdr:nvCxnSpPr>
      <xdr:spPr>
        <a:xfrm>
          <a:off x="1130300" y="567690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22115</xdr:rowOff>
    </xdr:from>
    <xdr:ext cx="405111" cy="259045"/>
    <xdr:sp macro="" textlink="">
      <xdr:nvSpPr>
        <xdr:cNvPr id="81" name="n_1aveValue【道路】&#10;有形固定資産減価償却率">
          <a:extLst>
            <a:ext uri="{FF2B5EF4-FFF2-40B4-BE49-F238E27FC236}">
              <a16:creationId xmlns:a16="http://schemas.microsoft.com/office/drawing/2014/main" id="{AB57BA99-97F0-4CBE-B0CA-C9613220E12B}"/>
            </a:ext>
          </a:extLst>
        </xdr:cNvPr>
        <xdr:cNvSpPr txBox="1"/>
      </xdr:nvSpPr>
      <xdr:spPr>
        <a:xfrm>
          <a:off x="35820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2" name="n_2aveValue【道路】&#10;有形固定資産減価償却率">
          <a:extLst>
            <a:ext uri="{FF2B5EF4-FFF2-40B4-BE49-F238E27FC236}">
              <a16:creationId xmlns:a16="http://schemas.microsoft.com/office/drawing/2014/main" id="{C0E367DD-C9F1-4ECF-A382-26687DFC75E3}"/>
            </a:ext>
          </a:extLst>
        </xdr:cNvPr>
        <xdr:cNvSpPr txBox="1"/>
      </xdr:nvSpPr>
      <xdr:spPr>
        <a:xfrm>
          <a:off x="2705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3" name="n_3aveValue【道路】&#10;有形固定資産減価償却率">
          <a:extLst>
            <a:ext uri="{FF2B5EF4-FFF2-40B4-BE49-F238E27FC236}">
              <a16:creationId xmlns:a16="http://schemas.microsoft.com/office/drawing/2014/main" id="{0571CE24-F3A0-4E19-8834-E850786A99F1}"/>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67835</xdr:rowOff>
    </xdr:from>
    <xdr:ext cx="405111" cy="259045"/>
    <xdr:sp macro="" textlink="">
      <xdr:nvSpPr>
        <xdr:cNvPr id="84" name="n_4aveValue【道路】&#10;有形固定資産減価償却率">
          <a:extLst>
            <a:ext uri="{FF2B5EF4-FFF2-40B4-BE49-F238E27FC236}">
              <a16:creationId xmlns:a16="http://schemas.microsoft.com/office/drawing/2014/main" id="{9C2A5735-0ECC-45F6-B98E-29336198556E}"/>
            </a:ext>
          </a:extLst>
        </xdr:cNvPr>
        <xdr:cNvSpPr txBox="1"/>
      </xdr:nvSpPr>
      <xdr:spPr>
        <a:xfrm>
          <a:off x="927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145813</xdr:rowOff>
    </xdr:from>
    <xdr:ext cx="405111" cy="259045"/>
    <xdr:sp macro="" textlink="">
      <xdr:nvSpPr>
        <xdr:cNvPr id="85" name="n_1mainValue【道路】&#10;有形固定資産減価償却率">
          <a:extLst>
            <a:ext uri="{FF2B5EF4-FFF2-40B4-BE49-F238E27FC236}">
              <a16:creationId xmlns:a16="http://schemas.microsoft.com/office/drawing/2014/main" id="{069B2916-C3A1-4171-841F-43460DE99D63}"/>
            </a:ext>
          </a:extLst>
        </xdr:cNvPr>
        <xdr:cNvSpPr txBox="1"/>
      </xdr:nvSpPr>
      <xdr:spPr>
        <a:xfrm>
          <a:off x="35820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22369</xdr:rowOff>
    </xdr:from>
    <xdr:ext cx="405111" cy="259045"/>
    <xdr:sp macro="" textlink="">
      <xdr:nvSpPr>
        <xdr:cNvPr id="86" name="n_2mainValue【道路】&#10;有形固定資産減価償却率">
          <a:extLst>
            <a:ext uri="{FF2B5EF4-FFF2-40B4-BE49-F238E27FC236}">
              <a16:creationId xmlns:a16="http://schemas.microsoft.com/office/drawing/2014/main" id="{2092B5A8-017E-49CD-B8C0-EE3CCDE9C27E}"/>
            </a:ext>
          </a:extLst>
        </xdr:cNvPr>
        <xdr:cNvSpPr txBox="1"/>
      </xdr:nvSpPr>
      <xdr:spPr>
        <a:xfrm>
          <a:off x="2705744" y="568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56659</xdr:rowOff>
    </xdr:from>
    <xdr:ext cx="405111" cy="259045"/>
    <xdr:sp macro="" textlink="">
      <xdr:nvSpPr>
        <xdr:cNvPr id="87" name="n_3mainValue【道路】&#10;有形固定資産減価償却率">
          <a:extLst>
            <a:ext uri="{FF2B5EF4-FFF2-40B4-BE49-F238E27FC236}">
              <a16:creationId xmlns:a16="http://schemas.microsoft.com/office/drawing/2014/main" id="{3C789E3B-0E38-4DFF-8ABC-F167A6956C74}"/>
            </a:ext>
          </a:extLst>
        </xdr:cNvPr>
        <xdr:cNvSpPr txBox="1"/>
      </xdr:nvSpPr>
      <xdr:spPr>
        <a:xfrm>
          <a:off x="1816744" y="554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86377</xdr:rowOff>
    </xdr:from>
    <xdr:ext cx="405111" cy="259045"/>
    <xdr:sp macro="" textlink="">
      <xdr:nvSpPr>
        <xdr:cNvPr id="88" name="n_4mainValue【道路】&#10;有形固定資産減価償却率">
          <a:extLst>
            <a:ext uri="{FF2B5EF4-FFF2-40B4-BE49-F238E27FC236}">
              <a16:creationId xmlns:a16="http://schemas.microsoft.com/office/drawing/2014/main" id="{2DBEAC46-BAF2-48BC-9F6A-F9EE06552BC5}"/>
            </a:ext>
          </a:extLst>
        </xdr:cNvPr>
        <xdr:cNvSpPr txBox="1"/>
      </xdr:nvSpPr>
      <xdr:spPr>
        <a:xfrm>
          <a:off x="927744"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EDE4E40-2238-45BC-BB1C-5ACD5078D6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AF7101C-A333-4115-85E1-C1A08E40616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BD11820-209D-413C-8036-C9746679B3B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6039899-12C7-4EE3-8434-D4EB63243B6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D25E715-E0C6-4D0A-96EE-5673BE3F3C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CAD936E-9461-4A0A-B2FB-CB15AAE543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86DCF2F-0829-4749-8AB3-17029DC453B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20B1F1A-4910-47FF-8189-0466F4BF222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9C71676-0974-4C56-BC9E-4C818E91152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5BA9A0A-D05F-4652-8C16-2367330674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a:extLst>
            <a:ext uri="{FF2B5EF4-FFF2-40B4-BE49-F238E27FC236}">
              <a16:creationId xmlns:a16="http://schemas.microsoft.com/office/drawing/2014/main" id="{7991D81D-3B13-4210-8645-02BCCEFCE7CC}"/>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FF567ABC-4BB5-4704-A7A2-1A0E59723388}"/>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1" name="テキスト ボックス 100">
          <a:extLst>
            <a:ext uri="{FF2B5EF4-FFF2-40B4-BE49-F238E27FC236}">
              <a16:creationId xmlns:a16="http://schemas.microsoft.com/office/drawing/2014/main" id="{8ACEF0AB-1AD3-46BD-B871-89A64761C9A4}"/>
            </a:ext>
          </a:extLst>
        </xdr:cNvPr>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74FF659D-E218-447B-82EF-8F826B019A0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3" name="テキスト ボックス 102">
          <a:extLst>
            <a:ext uri="{FF2B5EF4-FFF2-40B4-BE49-F238E27FC236}">
              <a16:creationId xmlns:a16="http://schemas.microsoft.com/office/drawing/2014/main" id="{8548946E-703A-4F2F-8400-8B4A9D1B73CC}"/>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04370974-6F08-4EB1-A0E7-9793E9BB5CD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5" name="テキスト ボックス 104">
          <a:extLst>
            <a:ext uri="{FF2B5EF4-FFF2-40B4-BE49-F238E27FC236}">
              <a16:creationId xmlns:a16="http://schemas.microsoft.com/office/drawing/2014/main" id="{623ED9F7-E4C6-4CC4-9976-285011EC36C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E3D812B6-F339-4864-8B6E-EEC15693C50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7" name="テキスト ボックス 106">
          <a:extLst>
            <a:ext uri="{FF2B5EF4-FFF2-40B4-BE49-F238E27FC236}">
              <a16:creationId xmlns:a16="http://schemas.microsoft.com/office/drawing/2014/main" id="{AAA08272-D331-4B6A-BA8C-3A4C11B2A16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30938B2C-C67D-4062-98E8-E312085BEC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a:extLst>
            <a:ext uri="{FF2B5EF4-FFF2-40B4-BE49-F238E27FC236}">
              <a16:creationId xmlns:a16="http://schemas.microsoft.com/office/drawing/2014/main" id="{70F07737-ADD5-4A54-86FA-18C88000253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6617FFB8-D417-4105-8DD4-E1D82C97F2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6888</xdr:rowOff>
    </xdr:from>
    <xdr:to>
      <xdr:col>54</xdr:col>
      <xdr:colOff>189865</xdr:colOff>
      <xdr:row>41</xdr:row>
      <xdr:rowOff>88773</xdr:rowOff>
    </xdr:to>
    <xdr:cxnSp macro="">
      <xdr:nvCxnSpPr>
        <xdr:cNvPr id="111" name="直線コネクタ 110">
          <a:extLst>
            <a:ext uri="{FF2B5EF4-FFF2-40B4-BE49-F238E27FC236}">
              <a16:creationId xmlns:a16="http://schemas.microsoft.com/office/drawing/2014/main" id="{630C193F-792D-4419-978C-D6E12FB30D34}"/>
            </a:ext>
          </a:extLst>
        </xdr:cNvPr>
        <xdr:cNvCxnSpPr/>
      </xdr:nvCxnSpPr>
      <xdr:spPr>
        <a:xfrm flipV="1">
          <a:off x="10476865" y="5836188"/>
          <a:ext cx="0" cy="128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92600</xdr:rowOff>
    </xdr:from>
    <xdr:ext cx="534377" cy="259045"/>
    <xdr:sp macro="" textlink="">
      <xdr:nvSpPr>
        <xdr:cNvPr id="112" name="【道路】&#10;一人当たり延長最小値テキスト">
          <a:extLst>
            <a:ext uri="{FF2B5EF4-FFF2-40B4-BE49-F238E27FC236}">
              <a16:creationId xmlns:a16="http://schemas.microsoft.com/office/drawing/2014/main" id="{D69DE6F1-51D3-44E9-986F-6B55EE11859D}"/>
            </a:ext>
          </a:extLst>
        </xdr:cNvPr>
        <xdr:cNvSpPr txBox="1"/>
      </xdr:nvSpPr>
      <xdr:spPr>
        <a:xfrm>
          <a:off x="10515600" y="712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88773</xdr:rowOff>
    </xdr:from>
    <xdr:to>
      <xdr:col>55</xdr:col>
      <xdr:colOff>88900</xdr:colOff>
      <xdr:row>41</xdr:row>
      <xdr:rowOff>88773</xdr:rowOff>
    </xdr:to>
    <xdr:cxnSp macro="">
      <xdr:nvCxnSpPr>
        <xdr:cNvPr id="113" name="直線コネクタ 112">
          <a:extLst>
            <a:ext uri="{FF2B5EF4-FFF2-40B4-BE49-F238E27FC236}">
              <a16:creationId xmlns:a16="http://schemas.microsoft.com/office/drawing/2014/main" id="{3C53C5BC-E84B-4284-AD13-CE2604939610}"/>
            </a:ext>
          </a:extLst>
        </xdr:cNvPr>
        <xdr:cNvCxnSpPr/>
      </xdr:nvCxnSpPr>
      <xdr:spPr>
        <a:xfrm>
          <a:off x="10388600" y="711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125015</xdr:rowOff>
    </xdr:from>
    <xdr:ext cx="534377" cy="259045"/>
    <xdr:sp macro="" textlink="">
      <xdr:nvSpPr>
        <xdr:cNvPr id="114" name="【道路】&#10;一人当たり延長最大値テキスト">
          <a:extLst>
            <a:ext uri="{FF2B5EF4-FFF2-40B4-BE49-F238E27FC236}">
              <a16:creationId xmlns:a16="http://schemas.microsoft.com/office/drawing/2014/main" id="{6B736A98-A2A1-4025-BA94-479F13EB4B46}"/>
            </a:ext>
          </a:extLst>
        </xdr:cNvPr>
        <xdr:cNvSpPr txBox="1"/>
      </xdr:nvSpPr>
      <xdr:spPr>
        <a:xfrm>
          <a:off x="10515600" y="56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6888</xdr:rowOff>
    </xdr:from>
    <xdr:to>
      <xdr:col>55</xdr:col>
      <xdr:colOff>88900</xdr:colOff>
      <xdr:row>34</xdr:row>
      <xdr:rowOff>6888</xdr:rowOff>
    </xdr:to>
    <xdr:cxnSp macro="">
      <xdr:nvCxnSpPr>
        <xdr:cNvPr id="115" name="直線コネクタ 114">
          <a:extLst>
            <a:ext uri="{FF2B5EF4-FFF2-40B4-BE49-F238E27FC236}">
              <a16:creationId xmlns:a16="http://schemas.microsoft.com/office/drawing/2014/main" id="{75D1FD9E-6565-4DBD-AB62-C78A414B4728}"/>
            </a:ext>
          </a:extLst>
        </xdr:cNvPr>
        <xdr:cNvCxnSpPr/>
      </xdr:nvCxnSpPr>
      <xdr:spPr>
        <a:xfrm>
          <a:off x="10388600" y="583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158873</xdr:rowOff>
    </xdr:from>
    <xdr:ext cx="534377" cy="259045"/>
    <xdr:sp macro="" textlink="">
      <xdr:nvSpPr>
        <xdr:cNvPr id="116" name="【道路】&#10;一人当たり延長平均値テキスト">
          <a:extLst>
            <a:ext uri="{FF2B5EF4-FFF2-40B4-BE49-F238E27FC236}">
              <a16:creationId xmlns:a16="http://schemas.microsoft.com/office/drawing/2014/main" id="{CB416909-17E0-4192-B6B0-49382730DEC6}"/>
            </a:ext>
          </a:extLst>
        </xdr:cNvPr>
        <xdr:cNvSpPr txBox="1"/>
      </xdr:nvSpPr>
      <xdr:spPr>
        <a:xfrm>
          <a:off x="10515600" y="6502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135996</xdr:rowOff>
    </xdr:from>
    <xdr:to>
      <xdr:col>55</xdr:col>
      <xdr:colOff>50800</xdr:colOff>
      <xdr:row>39</xdr:row>
      <xdr:rowOff>66146</xdr:rowOff>
    </xdr:to>
    <xdr:sp macro="" textlink="">
      <xdr:nvSpPr>
        <xdr:cNvPr id="117" name="フローチャート: 判断 116">
          <a:extLst>
            <a:ext uri="{FF2B5EF4-FFF2-40B4-BE49-F238E27FC236}">
              <a16:creationId xmlns:a16="http://schemas.microsoft.com/office/drawing/2014/main" id="{F13B2314-613C-4CD9-856B-5446BCE4A94D}"/>
            </a:ext>
          </a:extLst>
        </xdr:cNvPr>
        <xdr:cNvSpPr/>
      </xdr:nvSpPr>
      <xdr:spPr>
        <a:xfrm>
          <a:off x="10426700" y="66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147701</xdr:rowOff>
    </xdr:from>
    <xdr:to>
      <xdr:col>50</xdr:col>
      <xdr:colOff>165100</xdr:colOff>
      <xdr:row>39</xdr:row>
      <xdr:rowOff>77851</xdr:rowOff>
    </xdr:to>
    <xdr:sp macro="" textlink="">
      <xdr:nvSpPr>
        <xdr:cNvPr id="118" name="フローチャート: 判断 117">
          <a:extLst>
            <a:ext uri="{FF2B5EF4-FFF2-40B4-BE49-F238E27FC236}">
              <a16:creationId xmlns:a16="http://schemas.microsoft.com/office/drawing/2014/main" id="{F7FD0187-55E3-4058-8DB1-D3E68C5B4B58}"/>
            </a:ext>
          </a:extLst>
        </xdr:cNvPr>
        <xdr:cNvSpPr/>
      </xdr:nvSpPr>
      <xdr:spPr>
        <a:xfrm>
          <a:off x="9588500" y="666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5146</xdr:rowOff>
    </xdr:from>
    <xdr:to>
      <xdr:col>46</xdr:col>
      <xdr:colOff>38100</xdr:colOff>
      <xdr:row>41</xdr:row>
      <xdr:rowOff>106746</xdr:rowOff>
    </xdr:to>
    <xdr:sp macro="" textlink="">
      <xdr:nvSpPr>
        <xdr:cNvPr id="119" name="フローチャート: 判断 118">
          <a:extLst>
            <a:ext uri="{FF2B5EF4-FFF2-40B4-BE49-F238E27FC236}">
              <a16:creationId xmlns:a16="http://schemas.microsoft.com/office/drawing/2014/main" id="{4A2A50C3-1695-473A-8558-8F8844AC81D4}"/>
            </a:ext>
          </a:extLst>
        </xdr:cNvPr>
        <xdr:cNvSpPr/>
      </xdr:nvSpPr>
      <xdr:spPr>
        <a:xfrm>
          <a:off x="8699500" y="70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122281</xdr:rowOff>
    </xdr:from>
    <xdr:to>
      <xdr:col>41</xdr:col>
      <xdr:colOff>101600</xdr:colOff>
      <xdr:row>41</xdr:row>
      <xdr:rowOff>52431</xdr:rowOff>
    </xdr:to>
    <xdr:sp macro="" textlink="">
      <xdr:nvSpPr>
        <xdr:cNvPr id="120" name="フローチャート: 判断 119">
          <a:extLst>
            <a:ext uri="{FF2B5EF4-FFF2-40B4-BE49-F238E27FC236}">
              <a16:creationId xmlns:a16="http://schemas.microsoft.com/office/drawing/2014/main" id="{7DF0CE85-93BF-4A87-BFE0-BA4D5B54C79E}"/>
            </a:ext>
          </a:extLst>
        </xdr:cNvPr>
        <xdr:cNvSpPr/>
      </xdr:nvSpPr>
      <xdr:spPr>
        <a:xfrm>
          <a:off x="7810500" y="698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129413</xdr:rowOff>
    </xdr:from>
    <xdr:to>
      <xdr:col>36</xdr:col>
      <xdr:colOff>165100</xdr:colOff>
      <xdr:row>41</xdr:row>
      <xdr:rowOff>59563</xdr:rowOff>
    </xdr:to>
    <xdr:sp macro="" textlink="">
      <xdr:nvSpPr>
        <xdr:cNvPr id="121" name="フローチャート: 判断 120">
          <a:extLst>
            <a:ext uri="{FF2B5EF4-FFF2-40B4-BE49-F238E27FC236}">
              <a16:creationId xmlns:a16="http://schemas.microsoft.com/office/drawing/2014/main" id="{5BEB625B-15AD-40FD-999B-E44D9FB29F1A}"/>
            </a:ext>
          </a:extLst>
        </xdr:cNvPr>
        <xdr:cNvSpPr/>
      </xdr:nvSpPr>
      <xdr:spPr>
        <a:xfrm>
          <a:off x="6921500" y="698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DD7AE158-0A4F-4110-AA49-EE23F761F44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D94364A-2746-4A4C-A693-56220F5FE0F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9EA98F5-EBFB-4B53-90E2-0017816030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F7362E4-9FE1-4955-81EA-12280BAED7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552616-E5A8-4815-B33A-2725CBBF829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23343</xdr:rowOff>
    </xdr:from>
    <xdr:to>
      <xdr:col>55</xdr:col>
      <xdr:colOff>50800</xdr:colOff>
      <xdr:row>39</xdr:row>
      <xdr:rowOff>124943</xdr:rowOff>
    </xdr:to>
    <xdr:sp macro="" textlink="">
      <xdr:nvSpPr>
        <xdr:cNvPr id="127" name="楕円 126">
          <a:extLst>
            <a:ext uri="{FF2B5EF4-FFF2-40B4-BE49-F238E27FC236}">
              <a16:creationId xmlns:a16="http://schemas.microsoft.com/office/drawing/2014/main" id="{766E3210-947A-4FBB-BC0B-63EA4DA94220}"/>
            </a:ext>
          </a:extLst>
        </xdr:cNvPr>
        <xdr:cNvSpPr/>
      </xdr:nvSpPr>
      <xdr:spPr>
        <a:xfrm>
          <a:off x="10426700" y="67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1770</xdr:rowOff>
    </xdr:from>
    <xdr:ext cx="534377" cy="259045"/>
    <xdr:sp macro="" textlink="">
      <xdr:nvSpPr>
        <xdr:cNvPr id="128" name="【道路】&#10;一人当たり延長該当値テキスト">
          <a:extLst>
            <a:ext uri="{FF2B5EF4-FFF2-40B4-BE49-F238E27FC236}">
              <a16:creationId xmlns:a16="http://schemas.microsoft.com/office/drawing/2014/main" id="{A26EDC35-F8C9-48E4-92A4-1AD070CEEEA4}"/>
            </a:ext>
          </a:extLst>
        </xdr:cNvPr>
        <xdr:cNvSpPr txBox="1"/>
      </xdr:nvSpPr>
      <xdr:spPr>
        <a:xfrm>
          <a:off x="10515600" y="668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29743</xdr:rowOff>
    </xdr:from>
    <xdr:to>
      <xdr:col>50</xdr:col>
      <xdr:colOff>165100</xdr:colOff>
      <xdr:row>39</xdr:row>
      <xdr:rowOff>131343</xdr:rowOff>
    </xdr:to>
    <xdr:sp macro="" textlink="">
      <xdr:nvSpPr>
        <xdr:cNvPr id="129" name="楕円 128">
          <a:extLst>
            <a:ext uri="{FF2B5EF4-FFF2-40B4-BE49-F238E27FC236}">
              <a16:creationId xmlns:a16="http://schemas.microsoft.com/office/drawing/2014/main" id="{BF78B247-5C64-460E-86E6-0B003B0B46AD}"/>
            </a:ext>
          </a:extLst>
        </xdr:cNvPr>
        <xdr:cNvSpPr/>
      </xdr:nvSpPr>
      <xdr:spPr>
        <a:xfrm>
          <a:off x="9588500" y="671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74143</xdr:rowOff>
    </xdr:from>
    <xdr:to>
      <xdr:col>55</xdr:col>
      <xdr:colOff>0</xdr:colOff>
      <xdr:row>39</xdr:row>
      <xdr:rowOff>80543</xdr:rowOff>
    </xdr:to>
    <xdr:cxnSp macro="">
      <xdr:nvCxnSpPr>
        <xdr:cNvPr id="130" name="直線コネクタ 129">
          <a:extLst>
            <a:ext uri="{FF2B5EF4-FFF2-40B4-BE49-F238E27FC236}">
              <a16:creationId xmlns:a16="http://schemas.microsoft.com/office/drawing/2014/main" id="{E5E094CF-883A-40FE-A409-EEFD80085D4E}"/>
            </a:ext>
          </a:extLst>
        </xdr:cNvPr>
        <xdr:cNvCxnSpPr/>
      </xdr:nvCxnSpPr>
      <xdr:spPr>
        <a:xfrm flipV="1">
          <a:off x="9639300" y="6760693"/>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35458</xdr:rowOff>
    </xdr:from>
    <xdr:to>
      <xdr:col>46</xdr:col>
      <xdr:colOff>38100</xdr:colOff>
      <xdr:row>39</xdr:row>
      <xdr:rowOff>137058</xdr:rowOff>
    </xdr:to>
    <xdr:sp macro="" textlink="">
      <xdr:nvSpPr>
        <xdr:cNvPr id="131" name="楕円 130">
          <a:extLst>
            <a:ext uri="{FF2B5EF4-FFF2-40B4-BE49-F238E27FC236}">
              <a16:creationId xmlns:a16="http://schemas.microsoft.com/office/drawing/2014/main" id="{1260EFCA-3745-451B-97C3-B4385175A5E6}"/>
            </a:ext>
          </a:extLst>
        </xdr:cNvPr>
        <xdr:cNvSpPr/>
      </xdr:nvSpPr>
      <xdr:spPr>
        <a:xfrm>
          <a:off x="8699500" y="67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80543</xdr:rowOff>
    </xdr:from>
    <xdr:to>
      <xdr:col>50</xdr:col>
      <xdr:colOff>114300</xdr:colOff>
      <xdr:row>39</xdr:row>
      <xdr:rowOff>86258</xdr:rowOff>
    </xdr:to>
    <xdr:cxnSp macro="">
      <xdr:nvCxnSpPr>
        <xdr:cNvPr id="132" name="直線コネクタ 131">
          <a:extLst>
            <a:ext uri="{FF2B5EF4-FFF2-40B4-BE49-F238E27FC236}">
              <a16:creationId xmlns:a16="http://schemas.microsoft.com/office/drawing/2014/main" id="{2E7F65C6-5F95-446A-90E5-410F8DBBDCE9}"/>
            </a:ext>
          </a:extLst>
        </xdr:cNvPr>
        <xdr:cNvCxnSpPr/>
      </xdr:nvCxnSpPr>
      <xdr:spPr>
        <a:xfrm flipV="1">
          <a:off x="8750300" y="676709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41036</xdr:rowOff>
    </xdr:from>
    <xdr:to>
      <xdr:col>41</xdr:col>
      <xdr:colOff>101600</xdr:colOff>
      <xdr:row>39</xdr:row>
      <xdr:rowOff>142636</xdr:rowOff>
    </xdr:to>
    <xdr:sp macro="" textlink="">
      <xdr:nvSpPr>
        <xdr:cNvPr id="133" name="楕円 132">
          <a:extLst>
            <a:ext uri="{FF2B5EF4-FFF2-40B4-BE49-F238E27FC236}">
              <a16:creationId xmlns:a16="http://schemas.microsoft.com/office/drawing/2014/main" id="{D0A6E0A8-83A6-4DB6-B4E1-C26549653905}"/>
            </a:ext>
          </a:extLst>
        </xdr:cNvPr>
        <xdr:cNvSpPr/>
      </xdr:nvSpPr>
      <xdr:spPr>
        <a:xfrm>
          <a:off x="7810500" y="672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86258</xdr:rowOff>
    </xdr:from>
    <xdr:to>
      <xdr:col>45</xdr:col>
      <xdr:colOff>177800</xdr:colOff>
      <xdr:row>39</xdr:row>
      <xdr:rowOff>91836</xdr:rowOff>
    </xdr:to>
    <xdr:cxnSp macro="">
      <xdr:nvCxnSpPr>
        <xdr:cNvPr id="134" name="直線コネクタ 133">
          <a:extLst>
            <a:ext uri="{FF2B5EF4-FFF2-40B4-BE49-F238E27FC236}">
              <a16:creationId xmlns:a16="http://schemas.microsoft.com/office/drawing/2014/main" id="{64ECC26A-AA37-4EA6-A4CF-38C613F721D9}"/>
            </a:ext>
          </a:extLst>
        </xdr:cNvPr>
        <xdr:cNvCxnSpPr/>
      </xdr:nvCxnSpPr>
      <xdr:spPr>
        <a:xfrm flipV="1">
          <a:off x="7861300" y="677280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47437</xdr:rowOff>
    </xdr:from>
    <xdr:to>
      <xdr:col>36</xdr:col>
      <xdr:colOff>165100</xdr:colOff>
      <xdr:row>39</xdr:row>
      <xdr:rowOff>149037</xdr:rowOff>
    </xdr:to>
    <xdr:sp macro="" textlink="">
      <xdr:nvSpPr>
        <xdr:cNvPr id="135" name="楕円 134">
          <a:extLst>
            <a:ext uri="{FF2B5EF4-FFF2-40B4-BE49-F238E27FC236}">
              <a16:creationId xmlns:a16="http://schemas.microsoft.com/office/drawing/2014/main" id="{F19AC001-F835-430A-AAA9-1D3BD8F8D8DA}"/>
            </a:ext>
          </a:extLst>
        </xdr:cNvPr>
        <xdr:cNvSpPr/>
      </xdr:nvSpPr>
      <xdr:spPr>
        <a:xfrm>
          <a:off x="6921500" y="67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91836</xdr:rowOff>
    </xdr:from>
    <xdr:to>
      <xdr:col>41</xdr:col>
      <xdr:colOff>50800</xdr:colOff>
      <xdr:row>39</xdr:row>
      <xdr:rowOff>98237</xdr:rowOff>
    </xdr:to>
    <xdr:cxnSp macro="">
      <xdr:nvCxnSpPr>
        <xdr:cNvPr id="136" name="直線コネクタ 135">
          <a:extLst>
            <a:ext uri="{FF2B5EF4-FFF2-40B4-BE49-F238E27FC236}">
              <a16:creationId xmlns:a16="http://schemas.microsoft.com/office/drawing/2014/main" id="{F08B89C0-C26D-4DBD-A709-72A08400D743}"/>
            </a:ext>
          </a:extLst>
        </xdr:cNvPr>
        <xdr:cNvCxnSpPr/>
      </xdr:nvCxnSpPr>
      <xdr:spPr>
        <a:xfrm flipV="1">
          <a:off x="6972300" y="677838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94378</xdr:rowOff>
    </xdr:from>
    <xdr:ext cx="534377" cy="259045"/>
    <xdr:sp macro="" textlink="">
      <xdr:nvSpPr>
        <xdr:cNvPr id="137" name="n_1aveValue【道路】&#10;一人当たり延長">
          <a:extLst>
            <a:ext uri="{FF2B5EF4-FFF2-40B4-BE49-F238E27FC236}">
              <a16:creationId xmlns:a16="http://schemas.microsoft.com/office/drawing/2014/main" id="{CAA52B8C-1C54-4802-8241-0296411C6395}"/>
            </a:ext>
          </a:extLst>
        </xdr:cNvPr>
        <xdr:cNvSpPr txBox="1"/>
      </xdr:nvSpPr>
      <xdr:spPr>
        <a:xfrm>
          <a:off x="9359411" y="64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97873</xdr:rowOff>
    </xdr:from>
    <xdr:ext cx="534377" cy="259045"/>
    <xdr:sp macro="" textlink="">
      <xdr:nvSpPr>
        <xdr:cNvPr id="138" name="n_2aveValue【道路】&#10;一人当たり延長">
          <a:extLst>
            <a:ext uri="{FF2B5EF4-FFF2-40B4-BE49-F238E27FC236}">
              <a16:creationId xmlns:a16="http://schemas.microsoft.com/office/drawing/2014/main" id="{CC182801-8581-415B-B535-67E1B2C22E9D}"/>
            </a:ext>
          </a:extLst>
        </xdr:cNvPr>
        <xdr:cNvSpPr txBox="1"/>
      </xdr:nvSpPr>
      <xdr:spPr>
        <a:xfrm>
          <a:off x="8483111" y="712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43558</xdr:rowOff>
    </xdr:from>
    <xdr:ext cx="534377" cy="259045"/>
    <xdr:sp macro="" textlink="">
      <xdr:nvSpPr>
        <xdr:cNvPr id="139" name="n_3aveValue【道路】&#10;一人当たり延長">
          <a:extLst>
            <a:ext uri="{FF2B5EF4-FFF2-40B4-BE49-F238E27FC236}">
              <a16:creationId xmlns:a16="http://schemas.microsoft.com/office/drawing/2014/main" id="{83262E1C-28A3-4E96-8FE0-8D131514BC1C}"/>
            </a:ext>
          </a:extLst>
        </xdr:cNvPr>
        <xdr:cNvSpPr txBox="1"/>
      </xdr:nvSpPr>
      <xdr:spPr>
        <a:xfrm>
          <a:off x="7594111" y="70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50690</xdr:rowOff>
    </xdr:from>
    <xdr:ext cx="534377" cy="259045"/>
    <xdr:sp macro="" textlink="">
      <xdr:nvSpPr>
        <xdr:cNvPr id="140" name="n_4aveValue【道路】&#10;一人当たり延長">
          <a:extLst>
            <a:ext uri="{FF2B5EF4-FFF2-40B4-BE49-F238E27FC236}">
              <a16:creationId xmlns:a16="http://schemas.microsoft.com/office/drawing/2014/main" id="{02A94508-45C2-4818-A144-0A76D9D93904}"/>
            </a:ext>
          </a:extLst>
        </xdr:cNvPr>
        <xdr:cNvSpPr txBox="1"/>
      </xdr:nvSpPr>
      <xdr:spPr>
        <a:xfrm>
          <a:off x="6705111" y="708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122470</xdr:rowOff>
    </xdr:from>
    <xdr:ext cx="534377" cy="259045"/>
    <xdr:sp macro="" textlink="">
      <xdr:nvSpPr>
        <xdr:cNvPr id="141" name="n_1mainValue【道路】&#10;一人当たり延長">
          <a:extLst>
            <a:ext uri="{FF2B5EF4-FFF2-40B4-BE49-F238E27FC236}">
              <a16:creationId xmlns:a16="http://schemas.microsoft.com/office/drawing/2014/main" id="{C2CCC612-D464-44A2-899E-641CE1B231F8}"/>
            </a:ext>
          </a:extLst>
        </xdr:cNvPr>
        <xdr:cNvSpPr txBox="1"/>
      </xdr:nvSpPr>
      <xdr:spPr>
        <a:xfrm>
          <a:off x="9359411" y="680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153585</xdr:rowOff>
    </xdr:from>
    <xdr:ext cx="534377" cy="259045"/>
    <xdr:sp macro="" textlink="">
      <xdr:nvSpPr>
        <xdr:cNvPr id="142" name="n_2mainValue【道路】&#10;一人当たり延長">
          <a:extLst>
            <a:ext uri="{FF2B5EF4-FFF2-40B4-BE49-F238E27FC236}">
              <a16:creationId xmlns:a16="http://schemas.microsoft.com/office/drawing/2014/main" id="{9B43FBF0-CFE6-4C91-B438-8CB2290A3F23}"/>
            </a:ext>
          </a:extLst>
        </xdr:cNvPr>
        <xdr:cNvSpPr txBox="1"/>
      </xdr:nvSpPr>
      <xdr:spPr>
        <a:xfrm>
          <a:off x="8483111" y="64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159163</xdr:rowOff>
    </xdr:from>
    <xdr:ext cx="534377" cy="259045"/>
    <xdr:sp macro="" textlink="">
      <xdr:nvSpPr>
        <xdr:cNvPr id="143" name="n_3mainValue【道路】&#10;一人当たり延長">
          <a:extLst>
            <a:ext uri="{FF2B5EF4-FFF2-40B4-BE49-F238E27FC236}">
              <a16:creationId xmlns:a16="http://schemas.microsoft.com/office/drawing/2014/main" id="{8F323877-78A1-4253-AAB5-38EE1D117F3A}"/>
            </a:ext>
          </a:extLst>
        </xdr:cNvPr>
        <xdr:cNvSpPr txBox="1"/>
      </xdr:nvSpPr>
      <xdr:spPr>
        <a:xfrm>
          <a:off x="7594111" y="65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165564</xdr:rowOff>
    </xdr:from>
    <xdr:ext cx="534377" cy="259045"/>
    <xdr:sp macro="" textlink="">
      <xdr:nvSpPr>
        <xdr:cNvPr id="144" name="n_4mainValue【道路】&#10;一人当たり延長">
          <a:extLst>
            <a:ext uri="{FF2B5EF4-FFF2-40B4-BE49-F238E27FC236}">
              <a16:creationId xmlns:a16="http://schemas.microsoft.com/office/drawing/2014/main" id="{E1A79728-52F7-49B5-BFA4-F0831FB8373E}"/>
            </a:ext>
          </a:extLst>
        </xdr:cNvPr>
        <xdr:cNvSpPr txBox="1"/>
      </xdr:nvSpPr>
      <xdr:spPr>
        <a:xfrm>
          <a:off x="6705111" y="650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9D0EA089-79D0-407E-B8E2-12DFCABFB6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5A06C3CD-A7B0-4042-9C89-FB2F9B4EF5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DF29D418-0328-413A-8CC5-49F5BBD8DCC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BFB468E9-0FF1-4B82-AB56-54FE6F74074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929D3195-2BC0-44F6-A9B8-4291F2CE109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1D05FD4F-F40E-4513-82BC-724F8F8D4F7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B8C7E759-FD2B-43CD-80DD-7CEC4FED6E2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31C2C5FA-1152-42C1-9F3E-5B3B76ED962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584B3030-F8C0-4BBF-AA18-9425EE6ABF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E1401B49-12A5-4E2E-9343-13A74FFF98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BCF9EE73-51F0-48E6-B323-DB0DB3DA40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FEE16711-C515-40FC-9256-3312F9E611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902DB80C-0DCD-48FC-8042-E2B686F09C0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3D9F437-1BAA-4C2C-9746-0307CA4AB7E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B041388C-6B8F-4B94-A8F7-71B6FA2B948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D429E13E-7A58-44F1-A69A-B4C2F0C5831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6AB4AE70-CB2C-485D-BBBE-1A18380D17F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CEA44DA3-6F72-49CA-95DD-E8CFC545D00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E542E002-065E-4EF4-B288-1EE5CADCB8D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CD3AE359-10CE-42D1-AA85-E42B15EE3B3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77F101CB-8FC6-442E-83E7-E1E1C91600F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257CE8D9-5627-4A99-8D9C-F088359E522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433B5E3B-2186-4982-A360-33442F9EABE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277C4E47-E3B2-41C8-AFA2-D68B7B85BA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49530</xdr:rowOff>
    </xdr:from>
    <xdr:to>
      <xdr:col>24</xdr:col>
      <xdr:colOff>62865</xdr:colOff>
      <xdr:row>62</xdr:row>
      <xdr:rowOff>140970</xdr:rowOff>
    </xdr:to>
    <xdr:cxnSp macro="">
      <xdr:nvCxnSpPr>
        <xdr:cNvPr id="169" name="直線コネクタ 168">
          <a:extLst>
            <a:ext uri="{FF2B5EF4-FFF2-40B4-BE49-F238E27FC236}">
              <a16:creationId xmlns:a16="http://schemas.microsoft.com/office/drawing/2014/main" id="{06262C3E-42A2-4313-ABAC-5F4956B9E203}"/>
            </a:ext>
          </a:extLst>
        </xdr:cNvPr>
        <xdr:cNvCxnSpPr/>
      </xdr:nvCxnSpPr>
      <xdr:spPr>
        <a:xfrm flipV="1">
          <a:off x="4634865" y="947928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144797</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C541C960-449F-4DEE-A426-A497851CB996}"/>
            </a:ext>
          </a:extLst>
        </xdr:cNvPr>
        <xdr:cNvSpPr txBox="1"/>
      </xdr:nvSpPr>
      <xdr:spPr>
        <a:xfrm>
          <a:off x="46736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140970</xdr:rowOff>
    </xdr:from>
    <xdr:to>
      <xdr:col>24</xdr:col>
      <xdr:colOff>152400</xdr:colOff>
      <xdr:row>62</xdr:row>
      <xdr:rowOff>140970</xdr:rowOff>
    </xdr:to>
    <xdr:cxnSp macro="">
      <xdr:nvCxnSpPr>
        <xdr:cNvPr id="171" name="直線コネクタ 170">
          <a:extLst>
            <a:ext uri="{FF2B5EF4-FFF2-40B4-BE49-F238E27FC236}">
              <a16:creationId xmlns:a16="http://schemas.microsoft.com/office/drawing/2014/main" id="{EEB73CB2-07D1-4585-AF67-F5E06E85BD92}"/>
            </a:ext>
          </a:extLst>
        </xdr:cNvPr>
        <xdr:cNvCxnSpPr/>
      </xdr:nvCxnSpPr>
      <xdr:spPr>
        <a:xfrm>
          <a:off x="4546600" y="1077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167657</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B86D86A3-1D36-4A27-AB0C-4E7476459429}"/>
            </a:ext>
          </a:extLst>
        </xdr:cNvPr>
        <xdr:cNvSpPr txBox="1"/>
      </xdr:nvSpPr>
      <xdr:spPr>
        <a:xfrm>
          <a:off x="4673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49530</xdr:rowOff>
    </xdr:from>
    <xdr:to>
      <xdr:col>24</xdr:col>
      <xdr:colOff>152400</xdr:colOff>
      <xdr:row>55</xdr:row>
      <xdr:rowOff>49530</xdr:rowOff>
    </xdr:to>
    <xdr:cxnSp macro="">
      <xdr:nvCxnSpPr>
        <xdr:cNvPr id="173" name="直線コネクタ 172">
          <a:extLst>
            <a:ext uri="{FF2B5EF4-FFF2-40B4-BE49-F238E27FC236}">
              <a16:creationId xmlns:a16="http://schemas.microsoft.com/office/drawing/2014/main" id="{B88E200E-58F0-49CF-921C-69FE73EE3BE0}"/>
            </a:ext>
          </a:extLst>
        </xdr:cNvPr>
        <xdr:cNvCxnSpPr/>
      </xdr:nvCxnSpPr>
      <xdr:spPr>
        <a:xfrm>
          <a:off x="4546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74789E9-3CC5-47D9-9038-F1BA41CEC52D}"/>
            </a:ext>
          </a:extLst>
        </xdr:cNvPr>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75" name="フローチャート: 判断 174">
          <a:extLst>
            <a:ext uri="{FF2B5EF4-FFF2-40B4-BE49-F238E27FC236}">
              <a16:creationId xmlns:a16="http://schemas.microsoft.com/office/drawing/2014/main" id="{37416D8B-B74B-4B79-953E-964E015C81BC}"/>
            </a:ext>
          </a:extLst>
        </xdr:cNvPr>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63500</xdr:rowOff>
    </xdr:from>
    <xdr:to>
      <xdr:col>20</xdr:col>
      <xdr:colOff>38100</xdr:colOff>
      <xdr:row>58</xdr:row>
      <xdr:rowOff>165100</xdr:rowOff>
    </xdr:to>
    <xdr:sp macro="" textlink="">
      <xdr:nvSpPr>
        <xdr:cNvPr id="176" name="フローチャート: 判断 175">
          <a:extLst>
            <a:ext uri="{FF2B5EF4-FFF2-40B4-BE49-F238E27FC236}">
              <a16:creationId xmlns:a16="http://schemas.microsoft.com/office/drawing/2014/main" id="{71E403AB-920A-4942-A439-9E00E25DBB85}"/>
            </a:ext>
          </a:extLst>
        </xdr:cNvPr>
        <xdr:cNvSpPr/>
      </xdr:nvSpPr>
      <xdr:spPr>
        <a:xfrm>
          <a:off x="3746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93980</xdr:rowOff>
    </xdr:from>
    <xdr:to>
      <xdr:col>15</xdr:col>
      <xdr:colOff>101600</xdr:colOff>
      <xdr:row>58</xdr:row>
      <xdr:rowOff>24130</xdr:rowOff>
    </xdr:to>
    <xdr:sp macro="" textlink="">
      <xdr:nvSpPr>
        <xdr:cNvPr id="177" name="フローチャート: 判断 176">
          <a:extLst>
            <a:ext uri="{FF2B5EF4-FFF2-40B4-BE49-F238E27FC236}">
              <a16:creationId xmlns:a16="http://schemas.microsoft.com/office/drawing/2014/main" id="{02CD152A-4788-4828-9A85-A6A8937E3EF4}"/>
            </a:ext>
          </a:extLst>
        </xdr:cNvPr>
        <xdr:cNvSpPr/>
      </xdr:nvSpPr>
      <xdr:spPr>
        <a:xfrm>
          <a:off x="2857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93980</xdr:rowOff>
    </xdr:from>
    <xdr:to>
      <xdr:col>10</xdr:col>
      <xdr:colOff>165100</xdr:colOff>
      <xdr:row>58</xdr:row>
      <xdr:rowOff>24130</xdr:rowOff>
    </xdr:to>
    <xdr:sp macro="" textlink="">
      <xdr:nvSpPr>
        <xdr:cNvPr id="178" name="フローチャート: 判断 177">
          <a:extLst>
            <a:ext uri="{FF2B5EF4-FFF2-40B4-BE49-F238E27FC236}">
              <a16:creationId xmlns:a16="http://schemas.microsoft.com/office/drawing/2014/main" id="{FCC12030-6E0E-4884-ABCF-78D2DE7B74E5}"/>
            </a:ext>
          </a:extLst>
        </xdr:cNvPr>
        <xdr:cNvSpPr/>
      </xdr:nvSpPr>
      <xdr:spPr>
        <a:xfrm>
          <a:off x="1968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55880</xdr:rowOff>
    </xdr:from>
    <xdr:to>
      <xdr:col>6</xdr:col>
      <xdr:colOff>38100</xdr:colOff>
      <xdr:row>57</xdr:row>
      <xdr:rowOff>157480</xdr:rowOff>
    </xdr:to>
    <xdr:sp macro="" textlink="">
      <xdr:nvSpPr>
        <xdr:cNvPr id="179" name="フローチャート: 判断 178">
          <a:extLst>
            <a:ext uri="{FF2B5EF4-FFF2-40B4-BE49-F238E27FC236}">
              <a16:creationId xmlns:a16="http://schemas.microsoft.com/office/drawing/2014/main" id="{A3B9363C-9489-4ACA-8158-B858E43EA4E5}"/>
            </a:ext>
          </a:extLst>
        </xdr:cNvPr>
        <xdr:cNvSpPr/>
      </xdr:nvSpPr>
      <xdr:spPr>
        <a:xfrm>
          <a:off x="10795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D511545-8571-4AC9-986F-49F77A98EE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D4198EB-E6CC-454F-A797-FFD10CD424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489205E-836D-4DD0-A529-8ED4EC50843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BBAE1F9-ED8E-432B-8CFC-A63419D7252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BA6EB0D-EB03-489B-972F-A77661E89C3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185" name="楕円 184">
          <a:extLst>
            <a:ext uri="{FF2B5EF4-FFF2-40B4-BE49-F238E27FC236}">
              <a16:creationId xmlns:a16="http://schemas.microsoft.com/office/drawing/2014/main" id="{706EDA43-9E0A-4C6A-9E95-07C6D5336047}"/>
            </a:ext>
          </a:extLst>
        </xdr:cNvPr>
        <xdr:cNvSpPr/>
      </xdr:nvSpPr>
      <xdr:spPr>
        <a:xfrm>
          <a:off x="4584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55897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8B540FA-5B47-4995-840D-AA93B7617E74}"/>
            </a:ext>
          </a:extLst>
        </xdr:cNvPr>
        <xdr:cNvSpPr txBox="1"/>
      </xdr:nvSpPr>
      <xdr:spPr>
        <a:xfrm>
          <a:off x="4673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87" name="楕円 186">
          <a:extLst>
            <a:ext uri="{FF2B5EF4-FFF2-40B4-BE49-F238E27FC236}">
              <a16:creationId xmlns:a16="http://schemas.microsoft.com/office/drawing/2014/main" id="{14C535BA-4A3C-47F2-B128-014D32CA22A8}"/>
            </a:ext>
          </a:extLst>
        </xdr:cNvPr>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83820</xdr:rowOff>
    </xdr:to>
    <xdr:cxnSp macro="">
      <xdr:nvCxnSpPr>
        <xdr:cNvPr id="188" name="直線コネクタ 187">
          <a:extLst>
            <a:ext uri="{FF2B5EF4-FFF2-40B4-BE49-F238E27FC236}">
              <a16:creationId xmlns:a16="http://schemas.microsoft.com/office/drawing/2014/main" id="{9BD575AC-EC09-439A-8BDA-ACD59D29AC5C}"/>
            </a:ext>
          </a:extLst>
        </xdr:cNvPr>
        <xdr:cNvCxnSpPr/>
      </xdr:nvCxnSpPr>
      <xdr:spPr>
        <a:xfrm>
          <a:off x="3797300" y="99783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101600</xdr:rowOff>
    </xdr:from>
    <xdr:to>
      <xdr:col>15</xdr:col>
      <xdr:colOff>101600</xdr:colOff>
      <xdr:row>58</xdr:row>
      <xdr:rowOff>31750</xdr:rowOff>
    </xdr:to>
    <xdr:sp macro="" textlink="">
      <xdr:nvSpPr>
        <xdr:cNvPr id="189" name="楕円 188">
          <a:extLst>
            <a:ext uri="{FF2B5EF4-FFF2-40B4-BE49-F238E27FC236}">
              <a16:creationId xmlns:a16="http://schemas.microsoft.com/office/drawing/2014/main" id="{7C392309-8032-4E8C-8660-791D3853652B}"/>
            </a:ext>
          </a:extLst>
        </xdr:cNvPr>
        <xdr:cNvSpPr/>
      </xdr:nvSpPr>
      <xdr:spPr>
        <a:xfrm>
          <a:off x="2857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152400</xdr:rowOff>
    </xdr:from>
    <xdr:to>
      <xdr:col>19</xdr:col>
      <xdr:colOff>177800</xdr:colOff>
      <xdr:row>58</xdr:row>
      <xdr:rowOff>34290</xdr:rowOff>
    </xdr:to>
    <xdr:cxnSp macro="">
      <xdr:nvCxnSpPr>
        <xdr:cNvPr id="190" name="直線コネクタ 189">
          <a:extLst>
            <a:ext uri="{FF2B5EF4-FFF2-40B4-BE49-F238E27FC236}">
              <a16:creationId xmlns:a16="http://schemas.microsoft.com/office/drawing/2014/main" id="{2D549503-3DFB-4393-B6CC-E0B7C3EA9D09}"/>
            </a:ext>
          </a:extLst>
        </xdr:cNvPr>
        <xdr:cNvCxnSpPr/>
      </xdr:nvCxnSpPr>
      <xdr:spPr>
        <a:xfrm>
          <a:off x="2908300" y="99250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48260</xdr:rowOff>
    </xdr:from>
    <xdr:to>
      <xdr:col>10</xdr:col>
      <xdr:colOff>165100</xdr:colOff>
      <xdr:row>57</xdr:row>
      <xdr:rowOff>149860</xdr:rowOff>
    </xdr:to>
    <xdr:sp macro="" textlink="">
      <xdr:nvSpPr>
        <xdr:cNvPr id="191" name="楕円 190">
          <a:extLst>
            <a:ext uri="{FF2B5EF4-FFF2-40B4-BE49-F238E27FC236}">
              <a16:creationId xmlns:a16="http://schemas.microsoft.com/office/drawing/2014/main" id="{34248271-0A06-453F-9C69-3C5A16DC97F1}"/>
            </a:ext>
          </a:extLst>
        </xdr:cNvPr>
        <xdr:cNvSpPr/>
      </xdr:nvSpPr>
      <xdr:spPr>
        <a:xfrm>
          <a:off x="1968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99060</xdr:rowOff>
    </xdr:from>
    <xdr:to>
      <xdr:col>15</xdr:col>
      <xdr:colOff>50800</xdr:colOff>
      <xdr:row>57</xdr:row>
      <xdr:rowOff>152400</xdr:rowOff>
    </xdr:to>
    <xdr:cxnSp macro="">
      <xdr:nvCxnSpPr>
        <xdr:cNvPr id="192" name="直線コネクタ 191">
          <a:extLst>
            <a:ext uri="{FF2B5EF4-FFF2-40B4-BE49-F238E27FC236}">
              <a16:creationId xmlns:a16="http://schemas.microsoft.com/office/drawing/2014/main" id="{E59E209C-543D-45E9-9B1A-7E115DEED4A7}"/>
            </a:ext>
          </a:extLst>
        </xdr:cNvPr>
        <xdr:cNvCxnSpPr/>
      </xdr:nvCxnSpPr>
      <xdr:spPr>
        <a:xfrm>
          <a:off x="2019300" y="98717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162560</xdr:rowOff>
    </xdr:from>
    <xdr:to>
      <xdr:col>6</xdr:col>
      <xdr:colOff>38100</xdr:colOff>
      <xdr:row>57</xdr:row>
      <xdr:rowOff>92710</xdr:rowOff>
    </xdr:to>
    <xdr:sp macro="" textlink="">
      <xdr:nvSpPr>
        <xdr:cNvPr id="193" name="楕円 192">
          <a:extLst>
            <a:ext uri="{FF2B5EF4-FFF2-40B4-BE49-F238E27FC236}">
              <a16:creationId xmlns:a16="http://schemas.microsoft.com/office/drawing/2014/main" id="{684F0FD0-5EE1-4615-9A5E-1F779DCBD4C4}"/>
            </a:ext>
          </a:extLst>
        </xdr:cNvPr>
        <xdr:cNvSpPr/>
      </xdr:nvSpPr>
      <xdr:spPr>
        <a:xfrm>
          <a:off x="1079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41910</xdr:rowOff>
    </xdr:from>
    <xdr:to>
      <xdr:col>10</xdr:col>
      <xdr:colOff>114300</xdr:colOff>
      <xdr:row>57</xdr:row>
      <xdr:rowOff>99060</xdr:rowOff>
    </xdr:to>
    <xdr:cxnSp macro="">
      <xdr:nvCxnSpPr>
        <xdr:cNvPr id="194" name="直線コネクタ 193">
          <a:extLst>
            <a:ext uri="{FF2B5EF4-FFF2-40B4-BE49-F238E27FC236}">
              <a16:creationId xmlns:a16="http://schemas.microsoft.com/office/drawing/2014/main" id="{01E24878-8CCC-4D45-9D3A-E00FC6D39A10}"/>
            </a:ext>
          </a:extLst>
        </xdr:cNvPr>
        <xdr:cNvCxnSpPr/>
      </xdr:nvCxnSpPr>
      <xdr:spPr>
        <a:xfrm>
          <a:off x="1130300" y="98145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156227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AAE780FB-D1D0-4153-BE52-3328CB6C8FCD}"/>
            </a:ext>
          </a:extLst>
        </xdr:cNvPr>
        <xdr:cNvSpPr txBox="1"/>
      </xdr:nvSpPr>
      <xdr:spPr>
        <a:xfrm>
          <a:off x="35820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40657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AF65E932-6C9E-428B-8DEC-AAB17632496F}"/>
            </a:ext>
          </a:extLst>
        </xdr:cNvPr>
        <xdr:cNvSpPr txBox="1"/>
      </xdr:nvSpPr>
      <xdr:spPr>
        <a:xfrm>
          <a:off x="2705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15257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F279ABFA-1A08-450E-AD14-79E3B4B519F1}"/>
            </a:ext>
          </a:extLst>
        </xdr:cNvPr>
        <xdr:cNvSpPr txBox="1"/>
      </xdr:nvSpPr>
      <xdr:spPr>
        <a:xfrm>
          <a:off x="18167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148607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DAD2FBC-A522-4CE2-932C-0FA302BD05F1}"/>
            </a:ext>
          </a:extLst>
        </xdr:cNvPr>
        <xdr:cNvSpPr txBox="1"/>
      </xdr:nvSpPr>
      <xdr:spPr>
        <a:xfrm>
          <a:off x="927744"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A9CF19C1-E09C-4A54-8DD9-D4CFF8F927AE}"/>
            </a:ext>
          </a:extLst>
        </xdr:cNvPr>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22877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9E3B0D50-F83B-416A-9328-2E90E3C98B7E}"/>
            </a:ext>
          </a:extLst>
        </xdr:cNvPr>
        <xdr:cNvSpPr txBox="1"/>
      </xdr:nvSpPr>
      <xdr:spPr>
        <a:xfrm>
          <a:off x="27057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166387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4A3C9419-112C-4B96-A0FD-7D0F49E3939C}"/>
            </a:ext>
          </a:extLst>
        </xdr:cNvPr>
        <xdr:cNvSpPr txBox="1"/>
      </xdr:nvSpPr>
      <xdr:spPr>
        <a:xfrm>
          <a:off x="18167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109237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2DEE2808-E4CF-4F7D-804B-656BB389AD84}"/>
            </a:ext>
          </a:extLst>
        </xdr:cNvPr>
        <xdr:cNvSpPr txBox="1"/>
      </xdr:nvSpPr>
      <xdr:spPr>
        <a:xfrm>
          <a:off x="927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FE2F13C2-4DF6-4011-A04E-0586384AF8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DF1AA25-CD4F-4C3E-B050-D9E16D2132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86C317FF-A7F1-4904-8E9C-5DEB7BDB45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CCE6D82-7075-4EF9-921A-CCE7BD95B4E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86B08274-1882-4D54-8F5F-2AFEB1995C1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538BE41-A438-4484-9D8C-AD56CD1B99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85DFC90F-419A-4FDE-BBE0-16153C4D2A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22539217-F42B-4135-AEDF-8D111927B5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8C4663BB-C307-4810-9690-D013808135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2186B63A-5C4E-43E4-80AE-0544F19FA32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4EEFE285-CD44-4AA8-BB5F-96E6516CD1A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D86B1369-426A-474A-8545-552057D635E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6D06D85D-2D3C-4572-83E5-912AE006DC8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AB58E827-D289-4BB5-A8DF-AA3223071A3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894BF317-49FB-4772-ABB6-4C60C2BB32C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DB06D53F-870C-4B8A-B21E-37D0B5AF347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FCCA6C9D-B1E0-4770-A79E-3449C0A3C8D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0933AA0D-BB6F-45E1-9EF6-8D7CE5E9C45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32D5E8EC-AC92-4479-BE3D-09F900D7AF9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2" name="テキスト ボックス 221">
          <a:extLst>
            <a:ext uri="{FF2B5EF4-FFF2-40B4-BE49-F238E27FC236}">
              <a16:creationId xmlns:a16="http://schemas.microsoft.com/office/drawing/2014/main" id="{34C26877-718D-4F77-B287-00DA135F1BB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C00740B-3519-4ADA-B3F1-9E8FF53A5BD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3EF3F7EE-614B-4B8D-8440-68DE4456193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DEE5AC41-49D2-430F-B464-BD4AFE379B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132438</xdr:rowOff>
    </xdr:from>
    <xdr:to>
      <xdr:col>54</xdr:col>
      <xdr:colOff>189865</xdr:colOff>
      <xdr:row>64</xdr:row>
      <xdr:rowOff>40588</xdr:rowOff>
    </xdr:to>
    <xdr:cxnSp macro="">
      <xdr:nvCxnSpPr>
        <xdr:cNvPr id="226" name="直線コネクタ 225">
          <a:extLst>
            <a:ext uri="{FF2B5EF4-FFF2-40B4-BE49-F238E27FC236}">
              <a16:creationId xmlns:a16="http://schemas.microsoft.com/office/drawing/2014/main" id="{DFACF57D-31B9-41F4-B00F-5AD3546AF6F7}"/>
            </a:ext>
          </a:extLst>
        </xdr:cNvPr>
        <xdr:cNvCxnSpPr/>
      </xdr:nvCxnSpPr>
      <xdr:spPr>
        <a:xfrm flipV="1">
          <a:off x="10476865" y="9733638"/>
          <a:ext cx="0" cy="12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44415</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F04EF26D-72B2-4AD6-A7AA-7B75D18D01A7}"/>
            </a:ext>
          </a:extLst>
        </xdr:cNvPr>
        <xdr:cNvSpPr txBox="1"/>
      </xdr:nvSpPr>
      <xdr:spPr>
        <a:xfrm>
          <a:off x="10515600" y="110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40588</xdr:rowOff>
    </xdr:from>
    <xdr:to>
      <xdr:col>55</xdr:col>
      <xdr:colOff>88900</xdr:colOff>
      <xdr:row>64</xdr:row>
      <xdr:rowOff>40588</xdr:rowOff>
    </xdr:to>
    <xdr:cxnSp macro="">
      <xdr:nvCxnSpPr>
        <xdr:cNvPr id="228" name="直線コネクタ 227">
          <a:extLst>
            <a:ext uri="{FF2B5EF4-FFF2-40B4-BE49-F238E27FC236}">
              <a16:creationId xmlns:a16="http://schemas.microsoft.com/office/drawing/2014/main" id="{AEA400DD-ED22-4A43-AAE5-D24B844FF93D}"/>
            </a:ext>
          </a:extLst>
        </xdr:cNvPr>
        <xdr:cNvCxnSpPr/>
      </xdr:nvCxnSpPr>
      <xdr:spPr>
        <a:xfrm>
          <a:off x="10388600" y="1101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79115</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9BD96DAB-835A-4BF1-8D92-ECB6D41D8075}"/>
            </a:ext>
          </a:extLst>
        </xdr:cNvPr>
        <xdr:cNvSpPr txBox="1"/>
      </xdr:nvSpPr>
      <xdr:spPr>
        <a:xfrm>
          <a:off x="10515600" y="950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132438</xdr:rowOff>
    </xdr:from>
    <xdr:to>
      <xdr:col>55</xdr:col>
      <xdr:colOff>88900</xdr:colOff>
      <xdr:row>56</xdr:row>
      <xdr:rowOff>132438</xdr:rowOff>
    </xdr:to>
    <xdr:cxnSp macro="">
      <xdr:nvCxnSpPr>
        <xdr:cNvPr id="230" name="直線コネクタ 229">
          <a:extLst>
            <a:ext uri="{FF2B5EF4-FFF2-40B4-BE49-F238E27FC236}">
              <a16:creationId xmlns:a16="http://schemas.microsoft.com/office/drawing/2014/main" id="{EA34ECF5-469A-4CA5-B405-46FBF8FA16D1}"/>
            </a:ext>
          </a:extLst>
        </xdr:cNvPr>
        <xdr:cNvCxnSpPr/>
      </xdr:nvCxnSpPr>
      <xdr:spPr>
        <a:xfrm>
          <a:off x="10388600" y="973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27839</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04EC7FF5-CAE2-41C5-A3C1-DBC97349B4FA}"/>
            </a:ext>
          </a:extLst>
        </xdr:cNvPr>
        <xdr:cNvSpPr txBox="1"/>
      </xdr:nvSpPr>
      <xdr:spPr>
        <a:xfrm>
          <a:off x="10515600" y="10486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4962</xdr:rowOff>
    </xdr:from>
    <xdr:to>
      <xdr:col>55</xdr:col>
      <xdr:colOff>50800</xdr:colOff>
      <xdr:row>62</xdr:row>
      <xdr:rowOff>106562</xdr:rowOff>
    </xdr:to>
    <xdr:sp macro="" textlink="">
      <xdr:nvSpPr>
        <xdr:cNvPr id="232" name="フローチャート: 判断 231">
          <a:extLst>
            <a:ext uri="{FF2B5EF4-FFF2-40B4-BE49-F238E27FC236}">
              <a16:creationId xmlns:a16="http://schemas.microsoft.com/office/drawing/2014/main" id="{E9EF1512-9027-492C-B167-61DB979AA160}"/>
            </a:ext>
          </a:extLst>
        </xdr:cNvPr>
        <xdr:cNvSpPr/>
      </xdr:nvSpPr>
      <xdr:spPr>
        <a:xfrm>
          <a:off x="10426700" y="1063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8720</xdr:rowOff>
    </xdr:from>
    <xdr:to>
      <xdr:col>50</xdr:col>
      <xdr:colOff>165100</xdr:colOff>
      <xdr:row>62</xdr:row>
      <xdr:rowOff>110320</xdr:rowOff>
    </xdr:to>
    <xdr:sp macro="" textlink="">
      <xdr:nvSpPr>
        <xdr:cNvPr id="233" name="フローチャート: 判断 232">
          <a:extLst>
            <a:ext uri="{FF2B5EF4-FFF2-40B4-BE49-F238E27FC236}">
              <a16:creationId xmlns:a16="http://schemas.microsoft.com/office/drawing/2014/main" id="{CC77F947-7775-4034-A037-8AC0C2FB3850}"/>
            </a:ext>
          </a:extLst>
        </xdr:cNvPr>
        <xdr:cNvSpPr/>
      </xdr:nvSpPr>
      <xdr:spPr>
        <a:xfrm>
          <a:off x="9588500" y="106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127974</xdr:rowOff>
    </xdr:from>
    <xdr:to>
      <xdr:col>46</xdr:col>
      <xdr:colOff>38100</xdr:colOff>
      <xdr:row>63</xdr:row>
      <xdr:rowOff>58124</xdr:rowOff>
    </xdr:to>
    <xdr:sp macro="" textlink="">
      <xdr:nvSpPr>
        <xdr:cNvPr id="234" name="フローチャート: 判断 233">
          <a:extLst>
            <a:ext uri="{FF2B5EF4-FFF2-40B4-BE49-F238E27FC236}">
              <a16:creationId xmlns:a16="http://schemas.microsoft.com/office/drawing/2014/main" id="{EF035D61-E398-4D05-B6AE-8493A044531D}"/>
            </a:ext>
          </a:extLst>
        </xdr:cNvPr>
        <xdr:cNvSpPr/>
      </xdr:nvSpPr>
      <xdr:spPr>
        <a:xfrm>
          <a:off x="8699500" y="107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99677</xdr:rowOff>
    </xdr:from>
    <xdr:to>
      <xdr:col>41</xdr:col>
      <xdr:colOff>101600</xdr:colOff>
      <xdr:row>63</xdr:row>
      <xdr:rowOff>29827</xdr:rowOff>
    </xdr:to>
    <xdr:sp macro="" textlink="">
      <xdr:nvSpPr>
        <xdr:cNvPr id="235" name="フローチャート: 判断 234">
          <a:extLst>
            <a:ext uri="{FF2B5EF4-FFF2-40B4-BE49-F238E27FC236}">
              <a16:creationId xmlns:a16="http://schemas.microsoft.com/office/drawing/2014/main" id="{31BAF1D6-4CB9-4706-ACFF-DBBAE9D7A69F}"/>
            </a:ext>
          </a:extLst>
        </xdr:cNvPr>
        <xdr:cNvSpPr/>
      </xdr:nvSpPr>
      <xdr:spPr>
        <a:xfrm>
          <a:off x="7810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101684</xdr:rowOff>
    </xdr:from>
    <xdr:to>
      <xdr:col>36</xdr:col>
      <xdr:colOff>165100</xdr:colOff>
      <xdr:row>63</xdr:row>
      <xdr:rowOff>31834</xdr:rowOff>
    </xdr:to>
    <xdr:sp macro="" textlink="">
      <xdr:nvSpPr>
        <xdr:cNvPr id="236" name="フローチャート: 判断 235">
          <a:extLst>
            <a:ext uri="{FF2B5EF4-FFF2-40B4-BE49-F238E27FC236}">
              <a16:creationId xmlns:a16="http://schemas.microsoft.com/office/drawing/2014/main" id="{DF8F5A87-D8C8-428F-BDE0-A674A4AD76FA}"/>
            </a:ext>
          </a:extLst>
        </xdr:cNvPr>
        <xdr:cNvSpPr/>
      </xdr:nvSpPr>
      <xdr:spPr>
        <a:xfrm>
          <a:off x="6921500" y="107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614AB12-9609-4E7F-912B-B4B4CE511D8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13B4B01-806F-4FA7-9D6E-163D2186CE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2E5D098-5F51-445B-B705-B97CD67B0F3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9A17398-BB07-4EB6-BD5A-64422E98AEB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41C15EF-C97A-4D08-B035-6842231BEAF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161238</xdr:rowOff>
    </xdr:from>
    <xdr:to>
      <xdr:col>55</xdr:col>
      <xdr:colOff>50800</xdr:colOff>
      <xdr:row>64</xdr:row>
      <xdr:rowOff>91388</xdr:rowOff>
    </xdr:to>
    <xdr:sp macro="" textlink="">
      <xdr:nvSpPr>
        <xdr:cNvPr id="242" name="楕円 241">
          <a:extLst>
            <a:ext uri="{FF2B5EF4-FFF2-40B4-BE49-F238E27FC236}">
              <a16:creationId xmlns:a16="http://schemas.microsoft.com/office/drawing/2014/main" id="{820D7777-6DD5-4D96-B1C8-59AF58924D17}"/>
            </a:ext>
          </a:extLst>
        </xdr:cNvPr>
        <xdr:cNvSpPr/>
      </xdr:nvSpPr>
      <xdr:spPr>
        <a:xfrm>
          <a:off x="10426700" y="1096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76165</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24A73150-673E-46E1-B40C-4161DD4FDA67}"/>
            </a:ext>
          </a:extLst>
        </xdr:cNvPr>
        <xdr:cNvSpPr txBox="1"/>
      </xdr:nvSpPr>
      <xdr:spPr>
        <a:xfrm>
          <a:off x="10515600" y="1087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161502</xdr:rowOff>
    </xdr:from>
    <xdr:to>
      <xdr:col>50</xdr:col>
      <xdr:colOff>165100</xdr:colOff>
      <xdr:row>64</xdr:row>
      <xdr:rowOff>91652</xdr:rowOff>
    </xdr:to>
    <xdr:sp macro="" textlink="">
      <xdr:nvSpPr>
        <xdr:cNvPr id="244" name="楕円 243">
          <a:extLst>
            <a:ext uri="{FF2B5EF4-FFF2-40B4-BE49-F238E27FC236}">
              <a16:creationId xmlns:a16="http://schemas.microsoft.com/office/drawing/2014/main" id="{277FD541-42F4-4DE0-80B8-93ECCB507CD2}"/>
            </a:ext>
          </a:extLst>
        </xdr:cNvPr>
        <xdr:cNvSpPr/>
      </xdr:nvSpPr>
      <xdr:spPr>
        <a:xfrm>
          <a:off x="9588500" y="109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40588</xdr:rowOff>
    </xdr:from>
    <xdr:to>
      <xdr:col>55</xdr:col>
      <xdr:colOff>0</xdr:colOff>
      <xdr:row>64</xdr:row>
      <xdr:rowOff>40852</xdr:rowOff>
    </xdr:to>
    <xdr:cxnSp macro="">
      <xdr:nvCxnSpPr>
        <xdr:cNvPr id="245" name="直線コネクタ 244">
          <a:extLst>
            <a:ext uri="{FF2B5EF4-FFF2-40B4-BE49-F238E27FC236}">
              <a16:creationId xmlns:a16="http://schemas.microsoft.com/office/drawing/2014/main" id="{65F6513D-10BF-4544-A1B0-9CBB71698F0A}"/>
            </a:ext>
          </a:extLst>
        </xdr:cNvPr>
        <xdr:cNvCxnSpPr/>
      </xdr:nvCxnSpPr>
      <xdr:spPr>
        <a:xfrm flipV="1">
          <a:off x="9639300" y="11013388"/>
          <a:ext cx="8382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161737</xdr:rowOff>
    </xdr:from>
    <xdr:to>
      <xdr:col>46</xdr:col>
      <xdr:colOff>38100</xdr:colOff>
      <xdr:row>64</xdr:row>
      <xdr:rowOff>91887</xdr:rowOff>
    </xdr:to>
    <xdr:sp macro="" textlink="">
      <xdr:nvSpPr>
        <xdr:cNvPr id="246" name="楕円 245">
          <a:extLst>
            <a:ext uri="{FF2B5EF4-FFF2-40B4-BE49-F238E27FC236}">
              <a16:creationId xmlns:a16="http://schemas.microsoft.com/office/drawing/2014/main" id="{581A2F0E-18FE-4E91-BC62-B788337A0370}"/>
            </a:ext>
          </a:extLst>
        </xdr:cNvPr>
        <xdr:cNvSpPr/>
      </xdr:nvSpPr>
      <xdr:spPr>
        <a:xfrm>
          <a:off x="8699500" y="1096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40852</xdr:rowOff>
    </xdr:from>
    <xdr:to>
      <xdr:col>50</xdr:col>
      <xdr:colOff>114300</xdr:colOff>
      <xdr:row>64</xdr:row>
      <xdr:rowOff>41087</xdr:rowOff>
    </xdr:to>
    <xdr:cxnSp macro="">
      <xdr:nvCxnSpPr>
        <xdr:cNvPr id="247" name="直線コネクタ 246">
          <a:extLst>
            <a:ext uri="{FF2B5EF4-FFF2-40B4-BE49-F238E27FC236}">
              <a16:creationId xmlns:a16="http://schemas.microsoft.com/office/drawing/2014/main" id="{D9070D13-BAD3-4072-9B66-CBEC1A7A8015}"/>
            </a:ext>
          </a:extLst>
        </xdr:cNvPr>
        <xdr:cNvCxnSpPr/>
      </xdr:nvCxnSpPr>
      <xdr:spPr>
        <a:xfrm flipV="1">
          <a:off x="8750300" y="11013652"/>
          <a:ext cx="8890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161967</xdr:rowOff>
    </xdr:from>
    <xdr:to>
      <xdr:col>41</xdr:col>
      <xdr:colOff>101600</xdr:colOff>
      <xdr:row>64</xdr:row>
      <xdr:rowOff>92117</xdr:rowOff>
    </xdr:to>
    <xdr:sp macro="" textlink="">
      <xdr:nvSpPr>
        <xdr:cNvPr id="248" name="楕円 247">
          <a:extLst>
            <a:ext uri="{FF2B5EF4-FFF2-40B4-BE49-F238E27FC236}">
              <a16:creationId xmlns:a16="http://schemas.microsoft.com/office/drawing/2014/main" id="{08E8041B-3547-42D1-8FD1-8B880D08A78D}"/>
            </a:ext>
          </a:extLst>
        </xdr:cNvPr>
        <xdr:cNvSpPr/>
      </xdr:nvSpPr>
      <xdr:spPr>
        <a:xfrm>
          <a:off x="7810500" y="109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41087</xdr:rowOff>
    </xdr:from>
    <xdr:to>
      <xdr:col>45</xdr:col>
      <xdr:colOff>177800</xdr:colOff>
      <xdr:row>64</xdr:row>
      <xdr:rowOff>41317</xdr:rowOff>
    </xdr:to>
    <xdr:cxnSp macro="">
      <xdr:nvCxnSpPr>
        <xdr:cNvPr id="249" name="直線コネクタ 248">
          <a:extLst>
            <a:ext uri="{FF2B5EF4-FFF2-40B4-BE49-F238E27FC236}">
              <a16:creationId xmlns:a16="http://schemas.microsoft.com/office/drawing/2014/main" id="{BD4E9C5D-06EF-4942-807E-44AE6394B616}"/>
            </a:ext>
          </a:extLst>
        </xdr:cNvPr>
        <xdr:cNvCxnSpPr/>
      </xdr:nvCxnSpPr>
      <xdr:spPr>
        <a:xfrm flipV="1">
          <a:off x="7861300" y="11013887"/>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162234</xdr:rowOff>
    </xdr:from>
    <xdr:to>
      <xdr:col>36</xdr:col>
      <xdr:colOff>165100</xdr:colOff>
      <xdr:row>64</xdr:row>
      <xdr:rowOff>92384</xdr:rowOff>
    </xdr:to>
    <xdr:sp macro="" textlink="">
      <xdr:nvSpPr>
        <xdr:cNvPr id="250" name="楕円 249">
          <a:extLst>
            <a:ext uri="{FF2B5EF4-FFF2-40B4-BE49-F238E27FC236}">
              <a16:creationId xmlns:a16="http://schemas.microsoft.com/office/drawing/2014/main" id="{4D1EDBC6-441F-49D5-82EB-3A6B84BD9A65}"/>
            </a:ext>
          </a:extLst>
        </xdr:cNvPr>
        <xdr:cNvSpPr/>
      </xdr:nvSpPr>
      <xdr:spPr>
        <a:xfrm>
          <a:off x="6921500" y="1096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41317</xdr:rowOff>
    </xdr:from>
    <xdr:to>
      <xdr:col>41</xdr:col>
      <xdr:colOff>50800</xdr:colOff>
      <xdr:row>64</xdr:row>
      <xdr:rowOff>41584</xdr:rowOff>
    </xdr:to>
    <xdr:cxnSp macro="">
      <xdr:nvCxnSpPr>
        <xdr:cNvPr id="251" name="直線コネクタ 250">
          <a:extLst>
            <a:ext uri="{FF2B5EF4-FFF2-40B4-BE49-F238E27FC236}">
              <a16:creationId xmlns:a16="http://schemas.microsoft.com/office/drawing/2014/main" id="{1ED7E575-C920-4F75-889D-4852E6723E0A}"/>
            </a:ext>
          </a:extLst>
        </xdr:cNvPr>
        <xdr:cNvCxnSpPr/>
      </xdr:nvCxnSpPr>
      <xdr:spPr>
        <a:xfrm flipV="1">
          <a:off x="6972300" y="1101411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126847</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001E588D-BB09-4564-8D1A-AEEB019A1037}"/>
            </a:ext>
          </a:extLst>
        </xdr:cNvPr>
        <xdr:cNvSpPr txBox="1"/>
      </xdr:nvSpPr>
      <xdr:spPr>
        <a:xfrm>
          <a:off x="9327095" y="1041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74651</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2574E1D3-C8BD-43E0-94D0-61B48A1EA731}"/>
            </a:ext>
          </a:extLst>
        </xdr:cNvPr>
        <xdr:cNvSpPr txBox="1"/>
      </xdr:nvSpPr>
      <xdr:spPr>
        <a:xfrm>
          <a:off x="8450795" y="1053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46354</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4F763853-E265-4032-AA33-AA00E57BD9C3}"/>
            </a:ext>
          </a:extLst>
        </xdr:cNvPr>
        <xdr:cNvSpPr txBox="1"/>
      </xdr:nvSpPr>
      <xdr:spPr>
        <a:xfrm>
          <a:off x="7561795" y="105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48361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05AC6489-84E1-449B-994F-AD8B1F36B34B}"/>
            </a:ext>
          </a:extLst>
        </xdr:cNvPr>
        <xdr:cNvSpPr txBox="1"/>
      </xdr:nvSpPr>
      <xdr:spPr>
        <a:xfrm>
          <a:off x="6672795" y="105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82779</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BE6AC28F-1B41-4B11-8BDD-963A668ABF45}"/>
            </a:ext>
          </a:extLst>
        </xdr:cNvPr>
        <xdr:cNvSpPr txBox="1"/>
      </xdr:nvSpPr>
      <xdr:spPr>
        <a:xfrm>
          <a:off x="9359411" y="1105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83014</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F386A309-29B2-4AF7-89CC-08A0C76AB4EB}"/>
            </a:ext>
          </a:extLst>
        </xdr:cNvPr>
        <xdr:cNvSpPr txBox="1"/>
      </xdr:nvSpPr>
      <xdr:spPr>
        <a:xfrm>
          <a:off x="8483111" y="110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83244</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A51890B5-95EA-4460-B5C7-C43E721AA550}"/>
            </a:ext>
          </a:extLst>
        </xdr:cNvPr>
        <xdr:cNvSpPr txBox="1"/>
      </xdr:nvSpPr>
      <xdr:spPr>
        <a:xfrm>
          <a:off x="7594111" y="1105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83511</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5510D815-F78E-4DDC-A982-465915E4563E}"/>
            </a:ext>
          </a:extLst>
        </xdr:cNvPr>
        <xdr:cNvSpPr txBox="1"/>
      </xdr:nvSpPr>
      <xdr:spPr>
        <a:xfrm>
          <a:off x="6705111" y="1105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A141F983-AF7C-444F-9255-744F1156C8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FEE0EAF-1CE1-40B2-8906-B6E1FCB323A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F210D85-8C01-4823-A6A6-8CDB2CDAC1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25E8FAD-1241-4732-A1CD-41166C09F39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B7954F1D-93CC-49F4-935E-965F9C528E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DB9DB5A-9361-42AA-AC0B-2B677E8EFA8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449241D-3BA0-4B51-BA61-6A7CAFDD5D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B7ACEBF2-47DC-41FA-B517-261D6E67F4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FDD91A8C-5134-4ED1-9032-E17B1B01FFB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164F190C-011F-4960-818A-D59AB9BD7A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1ABA1F45-92CC-4967-8EA2-4C81349F23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FBEB0872-F8DC-41FE-894F-76F82908D0D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39E49231-C6E8-4B65-9550-1CC57A0F75AE}"/>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2393B2BC-9BE3-4351-8D52-329728349FF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6FC9816D-DEEB-42F7-B1B6-DA5DD655BC9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9997C177-D007-4128-9C99-37F3D8DADCF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D9ECD257-5AE0-4916-8CAE-1B8135F80DE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1DF4D5B7-C3B8-41D9-8225-09AD7A0D60A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98056C49-BC9E-4DBE-B34D-5F749E5B776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F0102118-2B01-4995-88D6-8F2FF602EDC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2EEBE05B-E9CB-4464-9038-8C4389FDDF4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519BB152-3995-4065-82FE-1FB8DD714C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17526</xdr:rowOff>
    </xdr:from>
    <xdr:to>
      <xdr:col>24</xdr:col>
      <xdr:colOff>62865</xdr:colOff>
      <xdr:row>85</xdr:row>
      <xdr:rowOff>127254</xdr:rowOff>
    </xdr:to>
    <xdr:cxnSp macro="">
      <xdr:nvCxnSpPr>
        <xdr:cNvPr id="282" name="直線コネクタ 281">
          <a:extLst>
            <a:ext uri="{FF2B5EF4-FFF2-40B4-BE49-F238E27FC236}">
              <a16:creationId xmlns:a16="http://schemas.microsoft.com/office/drawing/2014/main" id="{B8E0E54C-32D1-42C6-86B4-0E1A75DDE4E1}"/>
            </a:ext>
          </a:extLst>
        </xdr:cNvPr>
        <xdr:cNvCxnSpPr/>
      </xdr:nvCxnSpPr>
      <xdr:spPr>
        <a:xfrm flipV="1">
          <a:off x="4634865" y="13562076"/>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8E5488C6-2E4A-4320-8CC0-CA6C3384F6F4}"/>
            </a:ext>
          </a:extLst>
        </xdr:cNvPr>
        <xdr:cNvSpPr txBox="1"/>
      </xdr:nvSpPr>
      <xdr:spPr>
        <a:xfrm>
          <a:off x="4673600" y="147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4" name="直線コネクタ 283">
          <a:extLst>
            <a:ext uri="{FF2B5EF4-FFF2-40B4-BE49-F238E27FC236}">
              <a16:creationId xmlns:a16="http://schemas.microsoft.com/office/drawing/2014/main" id="{5913142D-1507-48CF-867D-1219EA9E88B9}"/>
            </a:ext>
          </a:extLst>
        </xdr:cNvPr>
        <xdr:cNvCxnSpPr/>
      </xdr:nvCxnSpPr>
      <xdr:spPr>
        <a:xfrm>
          <a:off x="4546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135653</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95742C98-73ED-4E58-B948-7A9E8B568B56}"/>
            </a:ext>
          </a:extLst>
        </xdr:cNvPr>
        <xdr:cNvSpPr txBox="1"/>
      </xdr:nvSpPr>
      <xdr:spPr>
        <a:xfrm>
          <a:off x="4673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17526</xdr:rowOff>
    </xdr:from>
    <xdr:to>
      <xdr:col>24</xdr:col>
      <xdr:colOff>152400</xdr:colOff>
      <xdr:row>79</xdr:row>
      <xdr:rowOff>17526</xdr:rowOff>
    </xdr:to>
    <xdr:cxnSp macro="">
      <xdr:nvCxnSpPr>
        <xdr:cNvPr id="286" name="直線コネクタ 285">
          <a:extLst>
            <a:ext uri="{FF2B5EF4-FFF2-40B4-BE49-F238E27FC236}">
              <a16:creationId xmlns:a16="http://schemas.microsoft.com/office/drawing/2014/main" id="{28620731-0652-40DD-8AA3-7756AE05C4FB}"/>
            </a:ext>
          </a:extLst>
        </xdr:cNvPr>
        <xdr:cNvCxnSpPr/>
      </xdr:nvCxnSpPr>
      <xdr:spPr>
        <a:xfrm>
          <a:off x="4546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93742</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31491FB6-2120-4170-BE51-5CF1E0BAC186}"/>
            </a:ext>
          </a:extLst>
        </xdr:cNvPr>
        <xdr:cNvSpPr txBox="1"/>
      </xdr:nvSpPr>
      <xdr:spPr>
        <a:xfrm>
          <a:off x="4673600" y="13809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115315</xdr:rowOff>
    </xdr:from>
    <xdr:to>
      <xdr:col>24</xdr:col>
      <xdr:colOff>114300</xdr:colOff>
      <xdr:row>81</xdr:row>
      <xdr:rowOff>45465</xdr:rowOff>
    </xdr:to>
    <xdr:sp macro="" textlink="">
      <xdr:nvSpPr>
        <xdr:cNvPr id="288" name="フローチャート: 判断 287">
          <a:extLst>
            <a:ext uri="{FF2B5EF4-FFF2-40B4-BE49-F238E27FC236}">
              <a16:creationId xmlns:a16="http://schemas.microsoft.com/office/drawing/2014/main" id="{8C10339E-7645-47AB-B9BF-5507E281926F}"/>
            </a:ext>
          </a:extLst>
        </xdr:cNvPr>
        <xdr:cNvSpPr/>
      </xdr:nvSpPr>
      <xdr:spPr>
        <a:xfrm>
          <a:off x="45847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37592</xdr:rowOff>
    </xdr:from>
    <xdr:to>
      <xdr:col>20</xdr:col>
      <xdr:colOff>38100</xdr:colOff>
      <xdr:row>80</xdr:row>
      <xdr:rowOff>139192</xdr:rowOff>
    </xdr:to>
    <xdr:sp macro="" textlink="">
      <xdr:nvSpPr>
        <xdr:cNvPr id="289" name="フローチャート: 判断 288">
          <a:extLst>
            <a:ext uri="{FF2B5EF4-FFF2-40B4-BE49-F238E27FC236}">
              <a16:creationId xmlns:a16="http://schemas.microsoft.com/office/drawing/2014/main" id="{E0D2CC49-AC59-48EC-B3A2-165CE2E7AC1A}"/>
            </a:ext>
          </a:extLst>
        </xdr:cNvPr>
        <xdr:cNvSpPr/>
      </xdr:nvSpPr>
      <xdr:spPr>
        <a:xfrm>
          <a:off x="3746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14732</xdr:rowOff>
    </xdr:from>
    <xdr:to>
      <xdr:col>15</xdr:col>
      <xdr:colOff>101600</xdr:colOff>
      <xdr:row>78</xdr:row>
      <xdr:rowOff>116332</xdr:rowOff>
    </xdr:to>
    <xdr:sp macro="" textlink="">
      <xdr:nvSpPr>
        <xdr:cNvPr id="290" name="フローチャート: 判断 289">
          <a:extLst>
            <a:ext uri="{FF2B5EF4-FFF2-40B4-BE49-F238E27FC236}">
              <a16:creationId xmlns:a16="http://schemas.microsoft.com/office/drawing/2014/main" id="{0378AC38-DE7D-4629-9342-C5C16AC64E1D}"/>
            </a:ext>
          </a:extLst>
        </xdr:cNvPr>
        <xdr:cNvSpPr/>
      </xdr:nvSpPr>
      <xdr:spPr>
        <a:xfrm>
          <a:off x="2857500" y="133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106172</xdr:rowOff>
    </xdr:from>
    <xdr:to>
      <xdr:col>10</xdr:col>
      <xdr:colOff>165100</xdr:colOff>
      <xdr:row>79</xdr:row>
      <xdr:rowOff>36322</xdr:rowOff>
    </xdr:to>
    <xdr:sp macro="" textlink="">
      <xdr:nvSpPr>
        <xdr:cNvPr id="291" name="フローチャート: 判断 290">
          <a:extLst>
            <a:ext uri="{FF2B5EF4-FFF2-40B4-BE49-F238E27FC236}">
              <a16:creationId xmlns:a16="http://schemas.microsoft.com/office/drawing/2014/main" id="{FAA55443-07FD-4F94-9562-FA2549DFAA0D}"/>
            </a:ext>
          </a:extLst>
        </xdr:cNvPr>
        <xdr:cNvSpPr/>
      </xdr:nvSpPr>
      <xdr:spPr>
        <a:xfrm>
          <a:off x="1968500" y="134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170180</xdr:rowOff>
    </xdr:from>
    <xdr:to>
      <xdr:col>6</xdr:col>
      <xdr:colOff>38100</xdr:colOff>
      <xdr:row>79</xdr:row>
      <xdr:rowOff>100330</xdr:rowOff>
    </xdr:to>
    <xdr:sp macro="" textlink="">
      <xdr:nvSpPr>
        <xdr:cNvPr id="292" name="フローチャート: 判断 291">
          <a:extLst>
            <a:ext uri="{FF2B5EF4-FFF2-40B4-BE49-F238E27FC236}">
              <a16:creationId xmlns:a16="http://schemas.microsoft.com/office/drawing/2014/main" id="{D23AC681-8D81-4762-9AC8-D4C696E13E77}"/>
            </a:ext>
          </a:extLst>
        </xdr:cNvPr>
        <xdr:cNvSpPr/>
      </xdr:nvSpPr>
      <xdr:spPr>
        <a:xfrm>
          <a:off x="10795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B49DBEB-4702-4DBB-9877-488D3B31D08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66FF776-5DE8-4A3F-94F9-24A80B12DC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68C88BE-9502-47CD-A393-753518E08B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EFE7D2D-7847-4304-8D9C-86CFB226F3D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C1C06B9-C4F8-436D-9036-96D1BFFEDC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60452</xdr:rowOff>
    </xdr:from>
    <xdr:to>
      <xdr:col>24</xdr:col>
      <xdr:colOff>114300</xdr:colOff>
      <xdr:row>80</xdr:row>
      <xdr:rowOff>162052</xdr:rowOff>
    </xdr:to>
    <xdr:sp macro="" textlink="">
      <xdr:nvSpPr>
        <xdr:cNvPr id="298" name="楕円 297">
          <a:extLst>
            <a:ext uri="{FF2B5EF4-FFF2-40B4-BE49-F238E27FC236}">
              <a16:creationId xmlns:a16="http://schemas.microsoft.com/office/drawing/2014/main" id="{49C6E546-B216-4D52-9CAA-5E77AE18C007}"/>
            </a:ext>
          </a:extLst>
        </xdr:cNvPr>
        <xdr:cNvSpPr/>
      </xdr:nvSpPr>
      <xdr:spPr>
        <a:xfrm>
          <a:off x="4584700" y="1377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83329</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F6BC522B-0506-468C-BEC0-7BC292C99ECE}"/>
            </a:ext>
          </a:extLst>
        </xdr:cNvPr>
        <xdr:cNvSpPr txBox="1"/>
      </xdr:nvSpPr>
      <xdr:spPr>
        <a:xfrm>
          <a:off x="4673600" y="1362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300" name="楕円 299">
          <a:extLst>
            <a:ext uri="{FF2B5EF4-FFF2-40B4-BE49-F238E27FC236}">
              <a16:creationId xmlns:a16="http://schemas.microsoft.com/office/drawing/2014/main" id="{3FCAC2F7-DB4B-4C5A-9C2C-F1A93D6BA743}"/>
            </a:ext>
          </a:extLst>
        </xdr:cNvPr>
        <xdr:cNvSpPr/>
      </xdr:nvSpPr>
      <xdr:spPr>
        <a:xfrm>
          <a:off x="3746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111252</xdr:rowOff>
    </xdr:to>
    <xdr:cxnSp macro="">
      <xdr:nvCxnSpPr>
        <xdr:cNvPr id="301" name="直線コネクタ 300">
          <a:extLst>
            <a:ext uri="{FF2B5EF4-FFF2-40B4-BE49-F238E27FC236}">
              <a16:creationId xmlns:a16="http://schemas.microsoft.com/office/drawing/2014/main" id="{3F423953-4CAE-4B5F-9E5A-0931F914B895}"/>
            </a:ext>
          </a:extLst>
        </xdr:cNvPr>
        <xdr:cNvCxnSpPr/>
      </xdr:nvCxnSpPr>
      <xdr:spPr>
        <a:xfrm>
          <a:off x="3797300" y="13731239"/>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49022</xdr:rowOff>
    </xdr:from>
    <xdr:to>
      <xdr:col>15</xdr:col>
      <xdr:colOff>101600</xdr:colOff>
      <xdr:row>79</xdr:row>
      <xdr:rowOff>150622</xdr:rowOff>
    </xdr:to>
    <xdr:sp macro="" textlink="">
      <xdr:nvSpPr>
        <xdr:cNvPr id="302" name="楕円 301">
          <a:extLst>
            <a:ext uri="{FF2B5EF4-FFF2-40B4-BE49-F238E27FC236}">
              <a16:creationId xmlns:a16="http://schemas.microsoft.com/office/drawing/2014/main" id="{40FC0719-52B1-4DE6-8815-5C50E5B6BCF7}"/>
            </a:ext>
          </a:extLst>
        </xdr:cNvPr>
        <xdr:cNvSpPr/>
      </xdr:nvSpPr>
      <xdr:spPr>
        <a:xfrm>
          <a:off x="2857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99822</xdr:rowOff>
    </xdr:from>
    <xdr:to>
      <xdr:col>19</xdr:col>
      <xdr:colOff>177800</xdr:colOff>
      <xdr:row>80</xdr:row>
      <xdr:rowOff>15239</xdr:rowOff>
    </xdr:to>
    <xdr:cxnSp macro="">
      <xdr:nvCxnSpPr>
        <xdr:cNvPr id="303" name="直線コネクタ 302">
          <a:extLst>
            <a:ext uri="{FF2B5EF4-FFF2-40B4-BE49-F238E27FC236}">
              <a16:creationId xmlns:a16="http://schemas.microsoft.com/office/drawing/2014/main" id="{6645AA06-63DD-457D-B8BD-7E247B645023}"/>
            </a:ext>
          </a:extLst>
        </xdr:cNvPr>
        <xdr:cNvCxnSpPr/>
      </xdr:nvCxnSpPr>
      <xdr:spPr>
        <a:xfrm>
          <a:off x="2908300" y="136443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304" name="楕円 303">
          <a:extLst>
            <a:ext uri="{FF2B5EF4-FFF2-40B4-BE49-F238E27FC236}">
              <a16:creationId xmlns:a16="http://schemas.microsoft.com/office/drawing/2014/main" id="{60F55237-5D8B-4099-8928-6C724ECBB26E}"/>
            </a:ext>
          </a:extLst>
        </xdr:cNvPr>
        <xdr:cNvSpPr/>
      </xdr:nvSpPr>
      <xdr:spPr>
        <a:xfrm>
          <a:off x="1968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99822</xdr:rowOff>
    </xdr:to>
    <xdr:cxnSp macro="">
      <xdr:nvCxnSpPr>
        <xdr:cNvPr id="305" name="直線コネクタ 304">
          <a:extLst>
            <a:ext uri="{FF2B5EF4-FFF2-40B4-BE49-F238E27FC236}">
              <a16:creationId xmlns:a16="http://schemas.microsoft.com/office/drawing/2014/main" id="{CA877434-F02C-4219-A20A-ABA48B139828}"/>
            </a:ext>
          </a:extLst>
        </xdr:cNvPr>
        <xdr:cNvCxnSpPr/>
      </xdr:nvCxnSpPr>
      <xdr:spPr>
        <a:xfrm>
          <a:off x="2019300" y="135483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37592</xdr:rowOff>
    </xdr:from>
    <xdr:to>
      <xdr:col>6</xdr:col>
      <xdr:colOff>38100</xdr:colOff>
      <xdr:row>78</xdr:row>
      <xdr:rowOff>139192</xdr:rowOff>
    </xdr:to>
    <xdr:sp macro="" textlink="">
      <xdr:nvSpPr>
        <xdr:cNvPr id="306" name="楕円 305">
          <a:extLst>
            <a:ext uri="{FF2B5EF4-FFF2-40B4-BE49-F238E27FC236}">
              <a16:creationId xmlns:a16="http://schemas.microsoft.com/office/drawing/2014/main" id="{532F198F-8B73-4BE5-83C1-C5152DD1447F}"/>
            </a:ext>
          </a:extLst>
        </xdr:cNvPr>
        <xdr:cNvSpPr/>
      </xdr:nvSpPr>
      <xdr:spPr>
        <a:xfrm>
          <a:off x="1079500" y="134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88392</xdr:rowOff>
    </xdr:from>
    <xdr:to>
      <xdr:col>10</xdr:col>
      <xdr:colOff>114300</xdr:colOff>
      <xdr:row>79</xdr:row>
      <xdr:rowOff>3811</xdr:rowOff>
    </xdr:to>
    <xdr:cxnSp macro="">
      <xdr:nvCxnSpPr>
        <xdr:cNvPr id="307" name="直線コネクタ 306">
          <a:extLst>
            <a:ext uri="{FF2B5EF4-FFF2-40B4-BE49-F238E27FC236}">
              <a16:creationId xmlns:a16="http://schemas.microsoft.com/office/drawing/2014/main" id="{953FF8C6-12BD-46F8-ADAA-05C0BD13E3FF}"/>
            </a:ext>
          </a:extLst>
        </xdr:cNvPr>
        <xdr:cNvCxnSpPr/>
      </xdr:nvCxnSpPr>
      <xdr:spPr>
        <a:xfrm>
          <a:off x="1130300" y="134614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130319</xdr:rowOff>
    </xdr:from>
    <xdr:ext cx="405111" cy="259045"/>
    <xdr:sp macro="" textlink="">
      <xdr:nvSpPr>
        <xdr:cNvPr id="308" name="n_1aveValue【公営住宅】&#10;有形固定資産減価償却率">
          <a:extLst>
            <a:ext uri="{FF2B5EF4-FFF2-40B4-BE49-F238E27FC236}">
              <a16:creationId xmlns:a16="http://schemas.microsoft.com/office/drawing/2014/main" id="{87CC4ADA-B2C2-4A28-83CC-11902E0A147B}"/>
            </a:ext>
          </a:extLst>
        </xdr:cNvPr>
        <xdr:cNvSpPr txBox="1"/>
      </xdr:nvSpPr>
      <xdr:spPr>
        <a:xfrm>
          <a:off x="3582044" y="1384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132859</xdr:rowOff>
    </xdr:from>
    <xdr:ext cx="405111" cy="259045"/>
    <xdr:sp macro="" textlink="">
      <xdr:nvSpPr>
        <xdr:cNvPr id="309" name="n_2aveValue【公営住宅】&#10;有形固定資産減価償却率">
          <a:extLst>
            <a:ext uri="{FF2B5EF4-FFF2-40B4-BE49-F238E27FC236}">
              <a16:creationId xmlns:a16="http://schemas.microsoft.com/office/drawing/2014/main" id="{2E23AFA4-8BBA-4523-AD6D-E3B26EC194AE}"/>
            </a:ext>
          </a:extLst>
        </xdr:cNvPr>
        <xdr:cNvSpPr txBox="1"/>
      </xdr:nvSpPr>
      <xdr:spPr>
        <a:xfrm>
          <a:off x="2705744" y="1316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52849</xdr:rowOff>
    </xdr:from>
    <xdr:ext cx="405111" cy="259045"/>
    <xdr:sp macro="" textlink="">
      <xdr:nvSpPr>
        <xdr:cNvPr id="310" name="n_3aveValue【公営住宅】&#10;有形固定資産減価償却率">
          <a:extLst>
            <a:ext uri="{FF2B5EF4-FFF2-40B4-BE49-F238E27FC236}">
              <a16:creationId xmlns:a16="http://schemas.microsoft.com/office/drawing/2014/main" id="{CE3BE939-28D2-4647-AF90-BC007F5C6ABE}"/>
            </a:ext>
          </a:extLst>
        </xdr:cNvPr>
        <xdr:cNvSpPr txBox="1"/>
      </xdr:nvSpPr>
      <xdr:spPr>
        <a:xfrm>
          <a:off x="1816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91457</xdr:rowOff>
    </xdr:from>
    <xdr:ext cx="405111" cy="259045"/>
    <xdr:sp macro="" textlink="">
      <xdr:nvSpPr>
        <xdr:cNvPr id="311" name="n_4aveValue【公営住宅】&#10;有形固定資産減価償却率">
          <a:extLst>
            <a:ext uri="{FF2B5EF4-FFF2-40B4-BE49-F238E27FC236}">
              <a16:creationId xmlns:a16="http://schemas.microsoft.com/office/drawing/2014/main" id="{5ECE18A9-A0F0-4FAE-A1B6-3AAA2540D4F0}"/>
            </a:ext>
          </a:extLst>
        </xdr:cNvPr>
        <xdr:cNvSpPr txBox="1"/>
      </xdr:nvSpPr>
      <xdr:spPr>
        <a:xfrm>
          <a:off x="92774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312" name="n_1mainValue【公営住宅】&#10;有形固定資産減価償却率">
          <a:extLst>
            <a:ext uri="{FF2B5EF4-FFF2-40B4-BE49-F238E27FC236}">
              <a16:creationId xmlns:a16="http://schemas.microsoft.com/office/drawing/2014/main" id="{26861F07-1420-43EE-BE5E-15528E002FB4}"/>
            </a:ext>
          </a:extLst>
        </xdr:cNvPr>
        <xdr:cNvSpPr txBox="1"/>
      </xdr:nvSpPr>
      <xdr:spPr>
        <a:xfrm>
          <a:off x="3582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141749</xdr:rowOff>
    </xdr:from>
    <xdr:ext cx="405111" cy="259045"/>
    <xdr:sp macro="" textlink="">
      <xdr:nvSpPr>
        <xdr:cNvPr id="313" name="n_2mainValue【公営住宅】&#10;有形固定資産減価償却率">
          <a:extLst>
            <a:ext uri="{FF2B5EF4-FFF2-40B4-BE49-F238E27FC236}">
              <a16:creationId xmlns:a16="http://schemas.microsoft.com/office/drawing/2014/main" id="{AB2D5326-2121-4B97-9C79-07407C6DE202}"/>
            </a:ext>
          </a:extLst>
        </xdr:cNvPr>
        <xdr:cNvSpPr txBox="1"/>
      </xdr:nvSpPr>
      <xdr:spPr>
        <a:xfrm>
          <a:off x="270574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45738</xdr:rowOff>
    </xdr:from>
    <xdr:ext cx="405111" cy="259045"/>
    <xdr:sp macro="" textlink="">
      <xdr:nvSpPr>
        <xdr:cNvPr id="314" name="n_3mainValue【公営住宅】&#10;有形固定資産減価償却率">
          <a:extLst>
            <a:ext uri="{FF2B5EF4-FFF2-40B4-BE49-F238E27FC236}">
              <a16:creationId xmlns:a16="http://schemas.microsoft.com/office/drawing/2014/main" id="{7746A466-9537-4AFA-B756-21E491D56DB4}"/>
            </a:ext>
          </a:extLst>
        </xdr:cNvPr>
        <xdr:cNvSpPr txBox="1"/>
      </xdr:nvSpPr>
      <xdr:spPr>
        <a:xfrm>
          <a:off x="18167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155719</xdr:rowOff>
    </xdr:from>
    <xdr:ext cx="405111" cy="259045"/>
    <xdr:sp macro="" textlink="">
      <xdr:nvSpPr>
        <xdr:cNvPr id="315" name="n_4mainValue【公営住宅】&#10;有形固定資産減価償却率">
          <a:extLst>
            <a:ext uri="{FF2B5EF4-FFF2-40B4-BE49-F238E27FC236}">
              <a16:creationId xmlns:a16="http://schemas.microsoft.com/office/drawing/2014/main" id="{9BB3FB9D-8B2E-4673-BD3E-4B8672CE77DC}"/>
            </a:ext>
          </a:extLst>
        </xdr:cNvPr>
        <xdr:cNvSpPr txBox="1"/>
      </xdr:nvSpPr>
      <xdr:spPr>
        <a:xfrm>
          <a:off x="927744" y="1318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BF37F73B-CE03-47B3-9B05-B783050AE1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FD1DAC69-0592-4511-90D1-FC571B501C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31DBAC18-8DFD-4C15-A6CE-FDAC5B0500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D4881C4A-08C5-47FC-9152-0968E943DF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6F451898-9F7A-43AD-9CB8-E5A6749F4B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4BD615D8-A0AE-4971-A89E-1FADF8BE5C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310FD197-1788-40C7-A38E-3E04C99D6E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6B00DA3B-2F9E-4DF1-8DCA-46DB9B17E29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CDA9AC66-F359-467C-903A-EB96993488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EF814A1C-F38A-467F-9CB4-722157453A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A6FCC445-0A3E-4FEF-95B9-820192254AF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D0F8883B-C57A-466E-ACCE-CE8149BA132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E5E1703A-3793-41EE-B67D-5841372BD5B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AA3DB6C3-A02E-4267-A2A4-F610000FAE4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6E018433-083D-4306-B9E7-01B6C61A7CC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6D4A2565-A258-419B-95CE-0CDD3E51C6B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65FD3F46-DD65-4FF3-983E-80D2F0B1C84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DA9752A6-CD7D-4053-A059-0640B10BFB1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8CA8F0D-D170-4E86-9A27-8EC22B313EA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100685DC-53D6-49F7-90DA-CB3D7CFD4E5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BCC6461-ECF0-49F4-9F47-A1EFE16F3E7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130911</xdr:rowOff>
    </xdr:from>
    <xdr:to>
      <xdr:col>54</xdr:col>
      <xdr:colOff>189865</xdr:colOff>
      <xdr:row>85</xdr:row>
      <xdr:rowOff>113537</xdr:rowOff>
    </xdr:to>
    <xdr:cxnSp macro="">
      <xdr:nvCxnSpPr>
        <xdr:cNvPr id="337" name="直線コネクタ 336">
          <a:extLst>
            <a:ext uri="{FF2B5EF4-FFF2-40B4-BE49-F238E27FC236}">
              <a16:creationId xmlns:a16="http://schemas.microsoft.com/office/drawing/2014/main" id="{CA3CB4E4-C1A2-470E-A946-55C28D45808D}"/>
            </a:ext>
          </a:extLst>
        </xdr:cNvPr>
        <xdr:cNvCxnSpPr/>
      </xdr:nvCxnSpPr>
      <xdr:spPr>
        <a:xfrm flipV="1">
          <a:off x="10476865" y="13504011"/>
          <a:ext cx="0" cy="118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117364</xdr:rowOff>
    </xdr:from>
    <xdr:ext cx="469744" cy="259045"/>
    <xdr:sp macro="" textlink="">
      <xdr:nvSpPr>
        <xdr:cNvPr id="338" name="【公営住宅】&#10;一人当たり面積最小値テキスト">
          <a:extLst>
            <a:ext uri="{FF2B5EF4-FFF2-40B4-BE49-F238E27FC236}">
              <a16:creationId xmlns:a16="http://schemas.microsoft.com/office/drawing/2014/main" id="{66B248AA-9681-4E71-9DBC-24E1495DA5D4}"/>
            </a:ext>
          </a:extLst>
        </xdr:cNvPr>
        <xdr:cNvSpPr txBox="1"/>
      </xdr:nvSpPr>
      <xdr:spPr>
        <a:xfrm>
          <a:off x="10515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113537</xdr:rowOff>
    </xdr:from>
    <xdr:to>
      <xdr:col>55</xdr:col>
      <xdr:colOff>88900</xdr:colOff>
      <xdr:row>85</xdr:row>
      <xdr:rowOff>113537</xdr:rowOff>
    </xdr:to>
    <xdr:cxnSp macro="">
      <xdr:nvCxnSpPr>
        <xdr:cNvPr id="339" name="直線コネクタ 338">
          <a:extLst>
            <a:ext uri="{FF2B5EF4-FFF2-40B4-BE49-F238E27FC236}">
              <a16:creationId xmlns:a16="http://schemas.microsoft.com/office/drawing/2014/main" id="{9A46C0FB-F019-4631-B2D4-CF87EE158E73}"/>
            </a:ext>
          </a:extLst>
        </xdr:cNvPr>
        <xdr:cNvCxnSpPr/>
      </xdr:nvCxnSpPr>
      <xdr:spPr>
        <a:xfrm>
          <a:off x="10388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77588</xdr:rowOff>
    </xdr:from>
    <xdr:ext cx="469744" cy="259045"/>
    <xdr:sp macro="" textlink="">
      <xdr:nvSpPr>
        <xdr:cNvPr id="340" name="【公営住宅】&#10;一人当たり面積最大値テキスト">
          <a:extLst>
            <a:ext uri="{FF2B5EF4-FFF2-40B4-BE49-F238E27FC236}">
              <a16:creationId xmlns:a16="http://schemas.microsoft.com/office/drawing/2014/main" id="{C8E95C10-02A6-426F-BFC6-1ED251D0091C}"/>
            </a:ext>
          </a:extLst>
        </xdr:cNvPr>
        <xdr:cNvSpPr txBox="1"/>
      </xdr:nvSpPr>
      <xdr:spPr>
        <a:xfrm>
          <a:off x="10515600" y="1327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130911</xdr:rowOff>
    </xdr:from>
    <xdr:to>
      <xdr:col>55</xdr:col>
      <xdr:colOff>88900</xdr:colOff>
      <xdr:row>78</xdr:row>
      <xdr:rowOff>130911</xdr:rowOff>
    </xdr:to>
    <xdr:cxnSp macro="">
      <xdr:nvCxnSpPr>
        <xdr:cNvPr id="341" name="直線コネクタ 340">
          <a:extLst>
            <a:ext uri="{FF2B5EF4-FFF2-40B4-BE49-F238E27FC236}">
              <a16:creationId xmlns:a16="http://schemas.microsoft.com/office/drawing/2014/main" id="{66ECAB9D-6FC2-45D5-ADB8-9AF49C707BF0}"/>
            </a:ext>
          </a:extLst>
        </xdr:cNvPr>
        <xdr:cNvCxnSpPr/>
      </xdr:nvCxnSpPr>
      <xdr:spPr>
        <a:xfrm>
          <a:off x="10388600" y="135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98314</xdr:rowOff>
    </xdr:from>
    <xdr:ext cx="469744" cy="259045"/>
    <xdr:sp macro="" textlink="">
      <xdr:nvSpPr>
        <xdr:cNvPr id="342" name="【公営住宅】&#10;一人当たり面積平均値テキスト">
          <a:extLst>
            <a:ext uri="{FF2B5EF4-FFF2-40B4-BE49-F238E27FC236}">
              <a16:creationId xmlns:a16="http://schemas.microsoft.com/office/drawing/2014/main" id="{D6985FAA-3972-4FAA-86F6-090F4FE20C44}"/>
            </a:ext>
          </a:extLst>
        </xdr:cNvPr>
        <xdr:cNvSpPr txBox="1"/>
      </xdr:nvSpPr>
      <xdr:spPr>
        <a:xfrm>
          <a:off x="10515600" y="1432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119887</xdr:rowOff>
    </xdr:from>
    <xdr:to>
      <xdr:col>55</xdr:col>
      <xdr:colOff>50800</xdr:colOff>
      <xdr:row>84</xdr:row>
      <xdr:rowOff>50037</xdr:rowOff>
    </xdr:to>
    <xdr:sp macro="" textlink="">
      <xdr:nvSpPr>
        <xdr:cNvPr id="343" name="フローチャート: 判断 342">
          <a:extLst>
            <a:ext uri="{FF2B5EF4-FFF2-40B4-BE49-F238E27FC236}">
              <a16:creationId xmlns:a16="http://schemas.microsoft.com/office/drawing/2014/main" id="{2FAC7280-3444-407A-893F-65F8A8551A2D}"/>
            </a:ext>
          </a:extLst>
        </xdr:cNvPr>
        <xdr:cNvSpPr/>
      </xdr:nvSpPr>
      <xdr:spPr>
        <a:xfrm>
          <a:off x="104267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122174</xdr:rowOff>
    </xdr:from>
    <xdr:to>
      <xdr:col>50</xdr:col>
      <xdr:colOff>165100</xdr:colOff>
      <xdr:row>84</xdr:row>
      <xdr:rowOff>52324</xdr:rowOff>
    </xdr:to>
    <xdr:sp macro="" textlink="">
      <xdr:nvSpPr>
        <xdr:cNvPr id="344" name="フローチャート: 判断 343">
          <a:extLst>
            <a:ext uri="{FF2B5EF4-FFF2-40B4-BE49-F238E27FC236}">
              <a16:creationId xmlns:a16="http://schemas.microsoft.com/office/drawing/2014/main" id="{60F1F8B9-4341-4DCB-9CB7-6DE7F40BB8F6}"/>
            </a:ext>
          </a:extLst>
        </xdr:cNvPr>
        <xdr:cNvSpPr/>
      </xdr:nvSpPr>
      <xdr:spPr>
        <a:xfrm>
          <a:off x="9588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163779</xdr:rowOff>
    </xdr:from>
    <xdr:to>
      <xdr:col>46</xdr:col>
      <xdr:colOff>38100</xdr:colOff>
      <xdr:row>84</xdr:row>
      <xdr:rowOff>93929</xdr:rowOff>
    </xdr:to>
    <xdr:sp macro="" textlink="">
      <xdr:nvSpPr>
        <xdr:cNvPr id="345" name="フローチャート: 判断 344">
          <a:extLst>
            <a:ext uri="{FF2B5EF4-FFF2-40B4-BE49-F238E27FC236}">
              <a16:creationId xmlns:a16="http://schemas.microsoft.com/office/drawing/2014/main" id="{1E96AF71-24D0-49E7-A0B4-3EE63768B7CA}"/>
            </a:ext>
          </a:extLst>
        </xdr:cNvPr>
        <xdr:cNvSpPr/>
      </xdr:nvSpPr>
      <xdr:spPr>
        <a:xfrm>
          <a:off x="8699500" y="1439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xdr:rowOff>
    </xdr:from>
    <xdr:to>
      <xdr:col>41</xdr:col>
      <xdr:colOff>101600</xdr:colOff>
      <xdr:row>84</xdr:row>
      <xdr:rowOff>102158</xdr:rowOff>
    </xdr:to>
    <xdr:sp macro="" textlink="">
      <xdr:nvSpPr>
        <xdr:cNvPr id="346" name="フローチャート: 判断 345">
          <a:extLst>
            <a:ext uri="{FF2B5EF4-FFF2-40B4-BE49-F238E27FC236}">
              <a16:creationId xmlns:a16="http://schemas.microsoft.com/office/drawing/2014/main" id="{5AF1782E-C5EB-49A6-9583-4B6E5ADBB39A}"/>
            </a:ext>
          </a:extLst>
        </xdr:cNvPr>
        <xdr:cNvSpPr/>
      </xdr:nvSpPr>
      <xdr:spPr>
        <a:xfrm>
          <a:off x="7810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47" name="フローチャート: 判断 346">
          <a:extLst>
            <a:ext uri="{FF2B5EF4-FFF2-40B4-BE49-F238E27FC236}">
              <a16:creationId xmlns:a16="http://schemas.microsoft.com/office/drawing/2014/main" id="{DF483985-2179-475F-B0AE-C8A5651D07D3}"/>
            </a:ext>
          </a:extLst>
        </xdr:cNvPr>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FCD9B42-3FAE-4AB4-BAA0-FCBA9AC9983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7F9B2F5-6552-4710-BE5F-AB85EFCD4CB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F2E8701-818D-4167-9B2A-179316A510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B3E908E-42D2-489E-BD1D-51F9C8721D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3277722-DA2B-4E9E-8288-F07804DB35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23419</xdr:rowOff>
    </xdr:from>
    <xdr:to>
      <xdr:col>55</xdr:col>
      <xdr:colOff>50800</xdr:colOff>
      <xdr:row>82</xdr:row>
      <xdr:rowOff>125019</xdr:rowOff>
    </xdr:to>
    <xdr:sp macro="" textlink="">
      <xdr:nvSpPr>
        <xdr:cNvPr id="353" name="楕円 352">
          <a:extLst>
            <a:ext uri="{FF2B5EF4-FFF2-40B4-BE49-F238E27FC236}">
              <a16:creationId xmlns:a16="http://schemas.microsoft.com/office/drawing/2014/main" id="{CEAB2CC5-7E25-4DE8-8E21-F12869790848}"/>
            </a:ext>
          </a:extLst>
        </xdr:cNvPr>
        <xdr:cNvSpPr/>
      </xdr:nvSpPr>
      <xdr:spPr>
        <a:xfrm>
          <a:off x="10426700" y="140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46296</xdr:rowOff>
    </xdr:from>
    <xdr:ext cx="469744" cy="259045"/>
    <xdr:sp macro="" textlink="">
      <xdr:nvSpPr>
        <xdr:cNvPr id="354" name="【公営住宅】&#10;一人当たり面積該当値テキスト">
          <a:extLst>
            <a:ext uri="{FF2B5EF4-FFF2-40B4-BE49-F238E27FC236}">
              <a16:creationId xmlns:a16="http://schemas.microsoft.com/office/drawing/2014/main" id="{E8532919-2E7F-4350-BBAB-D4343CEC351C}"/>
            </a:ext>
          </a:extLst>
        </xdr:cNvPr>
        <xdr:cNvSpPr txBox="1"/>
      </xdr:nvSpPr>
      <xdr:spPr>
        <a:xfrm>
          <a:off x="10515600" y="1393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27991</xdr:rowOff>
    </xdr:from>
    <xdr:to>
      <xdr:col>50</xdr:col>
      <xdr:colOff>165100</xdr:colOff>
      <xdr:row>82</xdr:row>
      <xdr:rowOff>129591</xdr:rowOff>
    </xdr:to>
    <xdr:sp macro="" textlink="">
      <xdr:nvSpPr>
        <xdr:cNvPr id="355" name="楕円 354">
          <a:extLst>
            <a:ext uri="{FF2B5EF4-FFF2-40B4-BE49-F238E27FC236}">
              <a16:creationId xmlns:a16="http://schemas.microsoft.com/office/drawing/2014/main" id="{C9A23973-9BEF-4578-9AD6-58651F7C5362}"/>
            </a:ext>
          </a:extLst>
        </xdr:cNvPr>
        <xdr:cNvSpPr/>
      </xdr:nvSpPr>
      <xdr:spPr>
        <a:xfrm>
          <a:off x="9588500" y="140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74219</xdr:rowOff>
    </xdr:from>
    <xdr:to>
      <xdr:col>55</xdr:col>
      <xdr:colOff>0</xdr:colOff>
      <xdr:row>82</xdr:row>
      <xdr:rowOff>78791</xdr:rowOff>
    </xdr:to>
    <xdr:cxnSp macro="">
      <xdr:nvCxnSpPr>
        <xdr:cNvPr id="356" name="直線コネクタ 355">
          <a:extLst>
            <a:ext uri="{FF2B5EF4-FFF2-40B4-BE49-F238E27FC236}">
              <a16:creationId xmlns:a16="http://schemas.microsoft.com/office/drawing/2014/main" id="{E4FCE0A0-92BF-42FA-91C7-8FF0BCEA14DC}"/>
            </a:ext>
          </a:extLst>
        </xdr:cNvPr>
        <xdr:cNvCxnSpPr/>
      </xdr:nvCxnSpPr>
      <xdr:spPr>
        <a:xfrm flipV="1">
          <a:off x="9639300" y="1413311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31192</xdr:rowOff>
    </xdr:from>
    <xdr:to>
      <xdr:col>46</xdr:col>
      <xdr:colOff>38100</xdr:colOff>
      <xdr:row>82</xdr:row>
      <xdr:rowOff>132792</xdr:rowOff>
    </xdr:to>
    <xdr:sp macro="" textlink="">
      <xdr:nvSpPr>
        <xdr:cNvPr id="357" name="楕円 356">
          <a:extLst>
            <a:ext uri="{FF2B5EF4-FFF2-40B4-BE49-F238E27FC236}">
              <a16:creationId xmlns:a16="http://schemas.microsoft.com/office/drawing/2014/main" id="{F9F5EC89-4AAF-44FA-876C-461927697286}"/>
            </a:ext>
          </a:extLst>
        </xdr:cNvPr>
        <xdr:cNvSpPr/>
      </xdr:nvSpPr>
      <xdr:spPr>
        <a:xfrm>
          <a:off x="8699500" y="140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78791</xdr:rowOff>
    </xdr:from>
    <xdr:to>
      <xdr:col>50</xdr:col>
      <xdr:colOff>114300</xdr:colOff>
      <xdr:row>82</xdr:row>
      <xdr:rowOff>81992</xdr:rowOff>
    </xdr:to>
    <xdr:cxnSp macro="">
      <xdr:nvCxnSpPr>
        <xdr:cNvPr id="358" name="直線コネクタ 357">
          <a:extLst>
            <a:ext uri="{FF2B5EF4-FFF2-40B4-BE49-F238E27FC236}">
              <a16:creationId xmlns:a16="http://schemas.microsoft.com/office/drawing/2014/main" id="{A2145303-7D98-457E-B661-AC680D386EA5}"/>
            </a:ext>
          </a:extLst>
        </xdr:cNvPr>
        <xdr:cNvCxnSpPr/>
      </xdr:nvCxnSpPr>
      <xdr:spPr>
        <a:xfrm flipV="1">
          <a:off x="8750300" y="1413769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34392</xdr:rowOff>
    </xdr:from>
    <xdr:to>
      <xdr:col>41</xdr:col>
      <xdr:colOff>101600</xdr:colOff>
      <xdr:row>82</xdr:row>
      <xdr:rowOff>135992</xdr:rowOff>
    </xdr:to>
    <xdr:sp macro="" textlink="">
      <xdr:nvSpPr>
        <xdr:cNvPr id="359" name="楕円 358">
          <a:extLst>
            <a:ext uri="{FF2B5EF4-FFF2-40B4-BE49-F238E27FC236}">
              <a16:creationId xmlns:a16="http://schemas.microsoft.com/office/drawing/2014/main" id="{4A2D8711-FA09-4EFD-86B6-28BB8949573E}"/>
            </a:ext>
          </a:extLst>
        </xdr:cNvPr>
        <xdr:cNvSpPr/>
      </xdr:nvSpPr>
      <xdr:spPr>
        <a:xfrm>
          <a:off x="7810500" y="140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81992</xdr:rowOff>
    </xdr:from>
    <xdr:to>
      <xdr:col>45</xdr:col>
      <xdr:colOff>177800</xdr:colOff>
      <xdr:row>82</xdr:row>
      <xdr:rowOff>85192</xdr:rowOff>
    </xdr:to>
    <xdr:cxnSp macro="">
      <xdr:nvCxnSpPr>
        <xdr:cNvPr id="360" name="直線コネクタ 359">
          <a:extLst>
            <a:ext uri="{FF2B5EF4-FFF2-40B4-BE49-F238E27FC236}">
              <a16:creationId xmlns:a16="http://schemas.microsoft.com/office/drawing/2014/main" id="{67722FCC-C8A8-44E0-9B31-8F9C6477989B}"/>
            </a:ext>
          </a:extLst>
        </xdr:cNvPr>
        <xdr:cNvCxnSpPr/>
      </xdr:nvCxnSpPr>
      <xdr:spPr>
        <a:xfrm flipV="1">
          <a:off x="7861300" y="1414089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38506</xdr:rowOff>
    </xdr:from>
    <xdr:to>
      <xdr:col>36</xdr:col>
      <xdr:colOff>165100</xdr:colOff>
      <xdr:row>82</xdr:row>
      <xdr:rowOff>140106</xdr:rowOff>
    </xdr:to>
    <xdr:sp macro="" textlink="">
      <xdr:nvSpPr>
        <xdr:cNvPr id="361" name="楕円 360">
          <a:extLst>
            <a:ext uri="{FF2B5EF4-FFF2-40B4-BE49-F238E27FC236}">
              <a16:creationId xmlns:a16="http://schemas.microsoft.com/office/drawing/2014/main" id="{D8CB78C9-392B-4F11-8CFE-3D22D3ACDECC}"/>
            </a:ext>
          </a:extLst>
        </xdr:cNvPr>
        <xdr:cNvSpPr/>
      </xdr:nvSpPr>
      <xdr:spPr>
        <a:xfrm>
          <a:off x="6921500" y="1409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85192</xdr:rowOff>
    </xdr:from>
    <xdr:to>
      <xdr:col>41</xdr:col>
      <xdr:colOff>50800</xdr:colOff>
      <xdr:row>82</xdr:row>
      <xdr:rowOff>89306</xdr:rowOff>
    </xdr:to>
    <xdr:cxnSp macro="">
      <xdr:nvCxnSpPr>
        <xdr:cNvPr id="362" name="直線コネクタ 361">
          <a:extLst>
            <a:ext uri="{FF2B5EF4-FFF2-40B4-BE49-F238E27FC236}">
              <a16:creationId xmlns:a16="http://schemas.microsoft.com/office/drawing/2014/main" id="{6AA90172-7441-4BD9-B254-DC7CF2AE9085}"/>
            </a:ext>
          </a:extLst>
        </xdr:cNvPr>
        <xdr:cNvCxnSpPr/>
      </xdr:nvCxnSpPr>
      <xdr:spPr>
        <a:xfrm flipV="1">
          <a:off x="6972300" y="1414409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43451</xdr:rowOff>
    </xdr:from>
    <xdr:ext cx="469744" cy="259045"/>
    <xdr:sp macro="" textlink="">
      <xdr:nvSpPr>
        <xdr:cNvPr id="363" name="n_1aveValue【公営住宅】&#10;一人当たり面積">
          <a:extLst>
            <a:ext uri="{FF2B5EF4-FFF2-40B4-BE49-F238E27FC236}">
              <a16:creationId xmlns:a16="http://schemas.microsoft.com/office/drawing/2014/main" id="{A09B88F1-2246-4F64-A3EA-851C1E103A67}"/>
            </a:ext>
          </a:extLst>
        </xdr:cNvPr>
        <xdr:cNvSpPr txBox="1"/>
      </xdr:nvSpPr>
      <xdr:spPr>
        <a:xfrm>
          <a:off x="93917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85056</xdr:rowOff>
    </xdr:from>
    <xdr:ext cx="469744" cy="259045"/>
    <xdr:sp macro="" textlink="">
      <xdr:nvSpPr>
        <xdr:cNvPr id="364" name="n_2aveValue【公営住宅】&#10;一人当たり面積">
          <a:extLst>
            <a:ext uri="{FF2B5EF4-FFF2-40B4-BE49-F238E27FC236}">
              <a16:creationId xmlns:a16="http://schemas.microsoft.com/office/drawing/2014/main" id="{5D6E52CD-4644-43AD-87B0-41C04E5C1BFF}"/>
            </a:ext>
          </a:extLst>
        </xdr:cNvPr>
        <xdr:cNvSpPr txBox="1"/>
      </xdr:nvSpPr>
      <xdr:spPr>
        <a:xfrm>
          <a:off x="8515427" y="1448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93285</xdr:rowOff>
    </xdr:from>
    <xdr:ext cx="469744" cy="259045"/>
    <xdr:sp macro="" textlink="">
      <xdr:nvSpPr>
        <xdr:cNvPr id="365" name="n_3aveValue【公営住宅】&#10;一人当たり面積">
          <a:extLst>
            <a:ext uri="{FF2B5EF4-FFF2-40B4-BE49-F238E27FC236}">
              <a16:creationId xmlns:a16="http://schemas.microsoft.com/office/drawing/2014/main" id="{626E3C66-F628-44C1-975D-680237606858}"/>
            </a:ext>
          </a:extLst>
        </xdr:cNvPr>
        <xdr:cNvSpPr txBox="1"/>
      </xdr:nvSpPr>
      <xdr:spPr>
        <a:xfrm>
          <a:off x="7626427" y="1449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66" name="n_4aveValue【公営住宅】&#10;一人当たり面積">
          <a:extLst>
            <a:ext uri="{FF2B5EF4-FFF2-40B4-BE49-F238E27FC236}">
              <a16:creationId xmlns:a16="http://schemas.microsoft.com/office/drawing/2014/main" id="{A79A0A88-B933-4358-AD50-1661408ED494}"/>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146118</xdr:rowOff>
    </xdr:from>
    <xdr:ext cx="469744" cy="259045"/>
    <xdr:sp macro="" textlink="">
      <xdr:nvSpPr>
        <xdr:cNvPr id="367" name="n_1mainValue【公営住宅】&#10;一人当たり面積">
          <a:extLst>
            <a:ext uri="{FF2B5EF4-FFF2-40B4-BE49-F238E27FC236}">
              <a16:creationId xmlns:a16="http://schemas.microsoft.com/office/drawing/2014/main" id="{32B5F437-7C99-450C-8B2F-A3FF42A74F11}"/>
            </a:ext>
          </a:extLst>
        </xdr:cNvPr>
        <xdr:cNvSpPr txBox="1"/>
      </xdr:nvSpPr>
      <xdr:spPr>
        <a:xfrm>
          <a:off x="9391727" y="1386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149319</xdr:rowOff>
    </xdr:from>
    <xdr:ext cx="469744" cy="259045"/>
    <xdr:sp macro="" textlink="">
      <xdr:nvSpPr>
        <xdr:cNvPr id="368" name="n_2mainValue【公営住宅】&#10;一人当たり面積">
          <a:extLst>
            <a:ext uri="{FF2B5EF4-FFF2-40B4-BE49-F238E27FC236}">
              <a16:creationId xmlns:a16="http://schemas.microsoft.com/office/drawing/2014/main" id="{A16897C3-CF80-4F26-A67B-2CF91EEBC338}"/>
            </a:ext>
          </a:extLst>
        </xdr:cNvPr>
        <xdr:cNvSpPr txBox="1"/>
      </xdr:nvSpPr>
      <xdr:spPr>
        <a:xfrm>
          <a:off x="8515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152519</xdr:rowOff>
    </xdr:from>
    <xdr:ext cx="469744" cy="259045"/>
    <xdr:sp macro="" textlink="">
      <xdr:nvSpPr>
        <xdr:cNvPr id="369" name="n_3mainValue【公営住宅】&#10;一人当たり面積">
          <a:extLst>
            <a:ext uri="{FF2B5EF4-FFF2-40B4-BE49-F238E27FC236}">
              <a16:creationId xmlns:a16="http://schemas.microsoft.com/office/drawing/2014/main" id="{0537AEC8-858B-4709-860A-A99210821177}"/>
            </a:ext>
          </a:extLst>
        </xdr:cNvPr>
        <xdr:cNvSpPr txBox="1"/>
      </xdr:nvSpPr>
      <xdr:spPr>
        <a:xfrm>
          <a:off x="7626427" y="1386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156633</xdr:rowOff>
    </xdr:from>
    <xdr:ext cx="469744" cy="259045"/>
    <xdr:sp macro="" textlink="">
      <xdr:nvSpPr>
        <xdr:cNvPr id="370" name="n_4mainValue【公営住宅】&#10;一人当たり面積">
          <a:extLst>
            <a:ext uri="{FF2B5EF4-FFF2-40B4-BE49-F238E27FC236}">
              <a16:creationId xmlns:a16="http://schemas.microsoft.com/office/drawing/2014/main" id="{C23D221B-E164-49DD-AAD8-DB67A96B5EDA}"/>
            </a:ext>
          </a:extLst>
        </xdr:cNvPr>
        <xdr:cNvSpPr txBox="1"/>
      </xdr:nvSpPr>
      <xdr:spPr>
        <a:xfrm>
          <a:off x="67374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B69A7CDD-4022-46F2-95B0-1815224BE09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B36F9379-5E80-48E0-915D-5A7C602DFD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EB27E18D-0A57-4713-A59D-D9C6EFD6571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42122695-D3E5-45D6-AED0-0C7C771251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789B0CC0-6A68-4732-9D42-5D0D5252BC0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E068EAD5-0DB9-448E-B468-EEED993F58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CDF0EE1C-CE65-4B10-8F40-DAE8C48744B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3B401D64-7BC0-4CB2-AFBB-5063725CF7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C59EBC40-85CF-4950-A0AB-476DCC8DC9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9CAB9DC-F190-450C-B634-8BC50E0E32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EFE89B65-B8E1-4611-B4A4-093B9A5A83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179B7CB3-FCF7-4101-92D5-A24601A304A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62D60A9B-2744-49DD-9E54-D59484D48F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DAAB1160-883D-4F35-B224-D60D94447E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49B97463-03F7-46EA-B759-EEC6AC9F77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43A35C80-A506-4940-89A4-776C72D0F98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16F92E8D-9947-49A3-A9B5-72FC9EB7797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FAE91153-DA49-4127-9C4C-2B95F16131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27B5FA5-F1F5-40F6-A5BE-B74D5079B3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9BFEF507-90A0-4C90-9F27-FF47421C5D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3C5B2B-FAED-4C85-B7FA-BC225790C64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9CA2F6CC-8A3D-47CA-9658-2A414A377EC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59A6721-DE38-4097-A767-A52461BF92C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56C9BD38-AE44-40DA-805C-6EDD4CB435E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222767E4-6B92-475D-80E3-3B7315ED3E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2BFF2F76-6316-423F-8604-C1CE750FA0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39282325-B529-41DE-8F60-2D30166FE4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508F4C3B-7390-4A89-9626-D63A50E406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4254A989-3A88-4CE1-9393-6E0736C77D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AFB2662E-9EE4-446B-A783-8045FCC119D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D8E90EC3-07BD-4E9F-BC86-3D61092574E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53625CD6-824B-430F-B2FD-C5F488195FC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a:extLst>
            <a:ext uri="{FF2B5EF4-FFF2-40B4-BE49-F238E27FC236}">
              <a16:creationId xmlns:a16="http://schemas.microsoft.com/office/drawing/2014/main" id="{CE18BE19-AE5F-4F5A-BCBC-F5DD5FF144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a:extLst>
            <a:ext uri="{FF2B5EF4-FFF2-40B4-BE49-F238E27FC236}">
              <a16:creationId xmlns:a16="http://schemas.microsoft.com/office/drawing/2014/main" id="{2348CB6D-3959-4608-BE4C-993C2D0045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a:extLst>
            <a:ext uri="{FF2B5EF4-FFF2-40B4-BE49-F238E27FC236}">
              <a16:creationId xmlns:a16="http://schemas.microsoft.com/office/drawing/2014/main" id="{69352BC8-4ADC-4A5B-B4C3-A374A2386E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a:extLst>
            <a:ext uri="{FF2B5EF4-FFF2-40B4-BE49-F238E27FC236}">
              <a16:creationId xmlns:a16="http://schemas.microsoft.com/office/drawing/2014/main" id="{5212B92B-3191-43C2-A754-E01348F798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a:extLst>
            <a:ext uri="{FF2B5EF4-FFF2-40B4-BE49-F238E27FC236}">
              <a16:creationId xmlns:a16="http://schemas.microsoft.com/office/drawing/2014/main" id="{01203BD4-06F4-4F8F-833B-8EF849D0FC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a:extLst>
            <a:ext uri="{FF2B5EF4-FFF2-40B4-BE49-F238E27FC236}">
              <a16:creationId xmlns:a16="http://schemas.microsoft.com/office/drawing/2014/main" id="{9045E1A1-0A81-4B1D-BDB7-352E3D7831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a:extLst>
            <a:ext uri="{FF2B5EF4-FFF2-40B4-BE49-F238E27FC236}">
              <a16:creationId xmlns:a16="http://schemas.microsoft.com/office/drawing/2014/main" id="{A143C81C-6470-43D4-A84D-85CAEFF2C76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a:extLst>
            <a:ext uri="{FF2B5EF4-FFF2-40B4-BE49-F238E27FC236}">
              <a16:creationId xmlns:a16="http://schemas.microsoft.com/office/drawing/2014/main" id="{F7322C50-1AE0-4A96-B586-D44067F6EB2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a:extLst>
            <a:ext uri="{FF2B5EF4-FFF2-40B4-BE49-F238E27FC236}">
              <a16:creationId xmlns:a16="http://schemas.microsoft.com/office/drawing/2014/main" id="{B4460948-0D2C-4573-B718-C84B086E92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a:extLst>
            <a:ext uri="{FF2B5EF4-FFF2-40B4-BE49-F238E27FC236}">
              <a16:creationId xmlns:a16="http://schemas.microsoft.com/office/drawing/2014/main" id="{E61871B6-A826-4C15-A6B0-AD2A4BEFEE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3" name="テキスト ボックス 412">
          <a:extLst>
            <a:ext uri="{FF2B5EF4-FFF2-40B4-BE49-F238E27FC236}">
              <a16:creationId xmlns:a16="http://schemas.microsoft.com/office/drawing/2014/main" id="{336CAE00-8859-4EDB-B71C-49E21D9DBE3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a:extLst>
            <a:ext uri="{FF2B5EF4-FFF2-40B4-BE49-F238E27FC236}">
              <a16:creationId xmlns:a16="http://schemas.microsoft.com/office/drawing/2014/main" id="{66EC2422-5BCA-4572-8DCF-C63FC0C7DAC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5" name="テキスト ボックス 414">
          <a:extLst>
            <a:ext uri="{FF2B5EF4-FFF2-40B4-BE49-F238E27FC236}">
              <a16:creationId xmlns:a16="http://schemas.microsoft.com/office/drawing/2014/main" id="{E8E1AB53-47DF-4E9A-B254-4563AD9F56B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a:extLst>
            <a:ext uri="{FF2B5EF4-FFF2-40B4-BE49-F238E27FC236}">
              <a16:creationId xmlns:a16="http://schemas.microsoft.com/office/drawing/2014/main" id="{EF02FF7A-2B5D-47DB-9A5D-1A687FC5838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a:extLst>
            <a:ext uri="{FF2B5EF4-FFF2-40B4-BE49-F238E27FC236}">
              <a16:creationId xmlns:a16="http://schemas.microsoft.com/office/drawing/2014/main" id="{1F4B605C-6660-4D5C-B13E-A06B082904C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a:extLst>
            <a:ext uri="{FF2B5EF4-FFF2-40B4-BE49-F238E27FC236}">
              <a16:creationId xmlns:a16="http://schemas.microsoft.com/office/drawing/2014/main" id="{D2EF6349-A85E-419B-9D4C-1EFFA62E170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a:extLst>
            <a:ext uri="{FF2B5EF4-FFF2-40B4-BE49-F238E27FC236}">
              <a16:creationId xmlns:a16="http://schemas.microsoft.com/office/drawing/2014/main" id="{952A549D-A3B5-4E7F-958D-39CFB51710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a:extLst>
            <a:ext uri="{FF2B5EF4-FFF2-40B4-BE49-F238E27FC236}">
              <a16:creationId xmlns:a16="http://schemas.microsoft.com/office/drawing/2014/main" id="{AB90869B-B188-4A3C-ABF9-547BBCE6AD1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a:extLst>
            <a:ext uri="{FF2B5EF4-FFF2-40B4-BE49-F238E27FC236}">
              <a16:creationId xmlns:a16="http://schemas.microsoft.com/office/drawing/2014/main" id="{F2439FC1-DC39-4FE9-A9CF-2705F112DD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a:extLst>
            <a:ext uri="{FF2B5EF4-FFF2-40B4-BE49-F238E27FC236}">
              <a16:creationId xmlns:a16="http://schemas.microsoft.com/office/drawing/2014/main" id="{3DF9CC32-C308-46D9-91C8-E55D802ABA9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3" name="テキスト ボックス 422">
          <a:extLst>
            <a:ext uri="{FF2B5EF4-FFF2-40B4-BE49-F238E27FC236}">
              <a16:creationId xmlns:a16="http://schemas.microsoft.com/office/drawing/2014/main" id="{B9A68442-4725-4D55-8143-E69166EFFCA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a:extLst>
            <a:ext uri="{FF2B5EF4-FFF2-40B4-BE49-F238E27FC236}">
              <a16:creationId xmlns:a16="http://schemas.microsoft.com/office/drawing/2014/main" id="{B96F32A9-506E-486F-8290-2532CF072E9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5" name="テキスト ボックス 424">
          <a:extLst>
            <a:ext uri="{FF2B5EF4-FFF2-40B4-BE49-F238E27FC236}">
              <a16:creationId xmlns:a16="http://schemas.microsoft.com/office/drawing/2014/main" id="{D2970B72-49FC-4DEA-A429-FC42C5025DC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a:extLst>
            <a:ext uri="{FF2B5EF4-FFF2-40B4-BE49-F238E27FC236}">
              <a16:creationId xmlns:a16="http://schemas.microsoft.com/office/drawing/2014/main" id="{C78B8B67-A208-4BE7-B2FC-F3AF95AE76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101600</xdr:rowOff>
    </xdr:to>
    <xdr:cxnSp macro="">
      <xdr:nvCxnSpPr>
        <xdr:cNvPr id="427" name="直線コネクタ 426">
          <a:extLst>
            <a:ext uri="{FF2B5EF4-FFF2-40B4-BE49-F238E27FC236}">
              <a16:creationId xmlns:a16="http://schemas.microsoft.com/office/drawing/2014/main" id="{DAD1646C-F517-4510-B51E-19F56EF0A3F7}"/>
            </a:ext>
          </a:extLst>
        </xdr:cNvPr>
        <xdr:cNvCxnSpPr/>
      </xdr:nvCxnSpPr>
      <xdr:spPr>
        <a:xfrm flipV="1">
          <a:off x="16318864" y="94107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105427</xdr:rowOff>
    </xdr:from>
    <xdr:ext cx="405111" cy="259045"/>
    <xdr:sp macro="" textlink="">
      <xdr:nvSpPr>
        <xdr:cNvPr id="428" name="【学校施設】&#10;有形固定資産減価償却率最小値テキスト">
          <a:extLst>
            <a:ext uri="{FF2B5EF4-FFF2-40B4-BE49-F238E27FC236}">
              <a16:creationId xmlns:a16="http://schemas.microsoft.com/office/drawing/2014/main" id="{55DB23D9-89EF-4A03-9F68-48F417A3AE75}"/>
            </a:ext>
          </a:extLst>
        </xdr:cNvPr>
        <xdr:cNvSpPr txBox="1"/>
      </xdr:nvSpPr>
      <xdr:spPr>
        <a:xfrm>
          <a:off x="16357600" y="1107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101600</xdr:rowOff>
    </xdr:from>
    <xdr:to>
      <xdr:col>86</xdr:col>
      <xdr:colOff>25400</xdr:colOff>
      <xdr:row>64</xdr:row>
      <xdr:rowOff>101600</xdr:rowOff>
    </xdr:to>
    <xdr:cxnSp macro="">
      <xdr:nvCxnSpPr>
        <xdr:cNvPr id="429" name="直線コネクタ 428">
          <a:extLst>
            <a:ext uri="{FF2B5EF4-FFF2-40B4-BE49-F238E27FC236}">
              <a16:creationId xmlns:a16="http://schemas.microsoft.com/office/drawing/2014/main" id="{155388EC-DD69-469D-9FB3-28AE792FAB20}"/>
            </a:ext>
          </a:extLst>
        </xdr:cNvPr>
        <xdr:cNvCxnSpPr/>
      </xdr:nvCxnSpPr>
      <xdr:spPr>
        <a:xfrm>
          <a:off x="16230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30" name="【学校施設】&#10;有形固定資産減価償却率最大値テキスト">
          <a:extLst>
            <a:ext uri="{FF2B5EF4-FFF2-40B4-BE49-F238E27FC236}">
              <a16:creationId xmlns:a16="http://schemas.microsoft.com/office/drawing/2014/main" id="{A5F074F9-3BF7-4E54-97C8-54C2D5A38AFE}"/>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31" name="直線コネクタ 430">
          <a:extLst>
            <a:ext uri="{FF2B5EF4-FFF2-40B4-BE49-F238E27FC236}">
              <a16:creationId xmlns:a16="http://schemas.microsoft.com/office/drawing/2014/main" id="{1D01142A-BAB5-4602-B077-01D7F50118F0}"/>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111777</xdr:rowOff>
    </xdr:from>
    <xdr:ext cx="405111" cy="259045"/>
    <xdr:sp macro="" textlink="">
      <xdr:nvSpPr>
        <xdr:cNvPr id="432" name="【学校施設】&#10;有形固定資産減価償却率平均値テキスト">
          <a:extLst>
            <a:ext uri="{FF2B5EF4-FFF2-40B4-BE49-F238E27FC236}">
              <a16:creationId xmlns:a16="http://schemas.microsoft.com/office/drawing/2014/main" id="{F4907F17-1874-4CC8-90AE-981103F245D0}"/>
            </a:ext>
          </a:extLst>
        </xdr:cNvPr>
        <xdr:cNvSpPr txBox="1"/>
      </xdr:nvSpPr>
      <xdr:spPr>
        <a:xfrm>
          <a:off x="16357600" y="9884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433" name="フローチャート: 判断 432">
          <a:extLst>
            <a:ext uri="{FF2B5EF4-FFF2-40B4-BE49-F238E27FC236}">
              <a16:creationId xmlns:a16="http://schemas.microsoft.com/office/drawing/2014/main" id="{C95A9E28-0385-4A16-BCEE-13B3519683A2}"/>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69850</xdr:rowOff>
    </xdr:from>
    <xdr:to>
      <xdr:col>81</xdr:col>
      <xdr:colOff>101600</xdr:colOff>
      <xdr:row>58</xdr:row>
      <xdr:rowOff>0</xdr:rowOff>
    </xdr:to>
    <xdr:sp macro="" textlink="">
      <xdr:nvSpPr>
        <xdr:cNvPr id="434" name="フローチャート: 判断 433">
          <a:extLst>
            <a:ext uri="{FF2B5EF4-FFF2-40B4-BE49-F238E27FC236}">
              <a16:creationId xmlns:a16="http://schemas.microsoft.com/office/drawing/2014/main" id="{1898B53C-82CF-4E50-81C4-867CAA3E0D4E}"/>
            </a:ext>
          </a:extLst>
        </xdr:cNvPr>
        <xdr:cNvSpPr/>
      </xdr:nvSpPr>
      <xdr:spPr>
        <a:xfrm>
          <a:off x="15430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54</xdr:row>
      <xdr:rowOff>139700</xdr:rowOff>
    </xdr:from>
    <xdr:to>
      <xdr:col>76</xdr:col>
      <xdr:colOff>165100</xdr:colOff>
      <xdr:row>55</xdr:row>
      <xdr:rowOff>69850</xdr:rowOff>
    </xdr:to>
    <xdr:sp macro="" textlink="">
      <xdr:nvSpPr>
        <xdr:cNvPr id="435" name="フローチャート: 判断 434">
          <a:extLst>
            <a:ext uri="{FF2B5EF4-FFF2-40B4-BE49-F238E27FC236}">
              <a16:creationId xmlns:a16="http://schemas.microsoft.com/office/drawing/2014/main" id="{0EA9A7C4-0CAD-4F71-AE21-1B724FF0ED5A}"/>
            </a:ext>
          </a:extLst>
        </xdr:cNvPr>
        <xdr:cNvSpPr/>
      </xdr:nvSpPr>
      <xdr:spPr>
        <a:xfrm>
          <a:off x="14541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55</xdr:row>
      <xdr:rowOff>57150</xdr:rowOff>
    </xdr:from>
    <xdr:to>
      <xdr:col>72</xdr:col>
      <xdr:colOff>38100</xdr:colOff>
      <xdr:row>55</xdr:row>
      <xdr:rowOff>158750</xdr:rowOff>
    </xdr:to>
    <xdr:sp macro="" textlink="">
      <xdr:nvSpPr>
        <xdr:cNvPr id="436" name="フローチャート: 判断 435">
          <a:extLst>
            <a:ext uri="{FF2B5EF4-FFF2-40B4-BE49-F238E27FC236}">
              <a16:creationId xmlns:a16="http://schemas.microsoft.com/office/drawing/2014/main" id="{6F2DE1F3-EB8A-450D-AA61-F0D64D054B44}"/>
            </a:ext>
          </a:extLst>
        </xdr:cNvPr>
        <xdr:cNvSpPr/>
      </xdr:nvSpPr>
      <xdr:spPr>
        <a:xfrm>
          <a:off x="136525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95250</xdr:rowOff>
    </xdr:from>
    <xdr:to>
      <xdr:col>67</xdr:col>
      <xdr:colOff>101600</xdr:colOff>
      <xdr:row>56</xdr:row>
      <xdr:rowOff>25400</xdr:rowOff>
    </xdr:to>
    <xdr:sp macro="" textlink="">
      <xdr:nvSpPr>
        <xdr:cNvPr id="437" name="フローチャート: 判断 436">
          <a:extLst>
            <a:ext uri="{FF2B5EF4-FFF2-40B4-BE49-F238E27FC236}">
              <a16:creationId xmlns:a16="http://schemas.microsoft.com/office/drawing/2014/main" id="{E957D22A-6BFF-437B-B4E3-5B6F1ABFD030}"/>
            </a:ext>
          </a:extLst>
        </xdr:cNvPr>
        <xdr:cNvSpPr/>
      </xdr:nvSpPr>
      <xdr:spPr>
        <a:xfrm>
          <a:off x="127635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D29A221B-E157-4BD6-9606-53E04331E1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17CC165F-2DA6-4124-8FF5-293D86A602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722930B2-6EC0-4D2F-B395-2E3256BB450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CA8C275C-F629-418E-B36C-80E8EAB70D8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491744C-8359-4C2E-AB15-C3B364DF4A4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443" name="楕円 442">
          <a:extLst>
            <a:ext uri="{FF2B5EF4-FFF2-40B4-BE49-F238E27FC236}">
              <a16:creationId xmlns:a16="http://schemas.microsoft.com/office/drawing/2014/main" id="{2634E05A-A37A-4801-B41B-675F0BAC0FCD}"/>
            </a:ext>
          </a:extLst>
        </xdr:cNvPr>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60977</xdr:rowOff>
    </xdr:from>
    <xdr:ext cx="405111" cy="259045"/>
    <xdr:sp macro="" textlink="">
      <xdr:nvSpPr>
        <xdr:cNvPr id="444" name="【学校施設】&#10;有形固定資産減価償却率該当値テキスト">
          <a:extLst>
            <a:ext uri="{FF2B5EF4-FFF2-40B4-BE49-F238E27FC236}">
              <a16:creationId xmlns:a16="http://schemas.microsoft.com/office/drawing/2014/main" id="{9AF83612-F94E-475F-9ABE-B41E3BCD70F9}"/>
            </a:ext>
          </a:extLst>
        </xdr:cNvPr>
        <xdr:cNvSpPr txBox="1"/>
      </xdr:nvSpPr>
      <xdr:spPr>
        <a:xfrm>
          <a:off x="163576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25400</xdr:rowOff>
    </xdr:from>
    <xdr:to>
      <xdr:col>81</xdr:col>
      <xdr:colOff>101600</xdr:colOff>
      <xdr:row>58</xdr:row>
      <xdr:rowOff>127000</xdr:rowOff>
    </xdr:to>
    <xdr:sp macro="" textlink="">
      <xdr:nvSpPr>
        <xdr:cNvPr id="445" name="楕円 444">
          <a:extLst>
            <a:ext uri="{FF2B5EF4-FFF2-40B4-BE49-F238E27FC236}">
              <a16:creationId xmlns:a16="http://schemas.microsoft.com/office/drawing/2014/main" id="{D638CEB1-D0C9-4475-A8E5-79F48E881252}"/>
            </a:ext>
          </a:extLst>
        </xdr:cNvPr>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76200</xdr:rowOff>
    </xdr:from>
    <xdr:to>
      <xdr:col>85</xdr:col>
      <xdr:colOff>127000</xdr:colOff>
      <xdr:row>59</xdr:row>
      <xdr:rowOff>133350</xdr:rowOff>
    </xdr:to>
    <xdr:cxnSp macro="">
      <xdr:nvCxnSpPr>
        <xdr:cNvPr id="446" name="直線コネクタ 445">
          <a:extLst>
            <a:ext uri="{FF2B5EF4-FFF2-40B4-BE49-F238E27FC236}">
              <a16:creationId xmlns:a16="http://schemas.microsoft.com/office/drawing/2014/main" id="{1559BB79-45EC-4571-8622-C9D37896054F}"/>
            </a:ext>
          </a:extLst>
        </xdr:cNvPr>
        <xdr:cNvCxnSpPr/>
      </xdr:nvCxnSpPr>
      <xdr:spPr>
        <a:xfrm>
          <a:off x="15481300" y="10020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139700</xdr:rowOff>
    </xdr:from>
    <xdr:to>
      <xdr:col>76</xdr:col>
      <xdr:colOff>165100</xdr:colOff>
      <xdr:row>57</xdr:row>
      <xdr:rowOff>69850</xdr:rowOff>
    </xdr:to>
    <xdr:sp macro="" textlink="">
      <xdr:nvSpPr>
        <xdr:cNvPr id="447" name="楕円 446">
          <a:extLst>
            <a:ext uri="{FF2B5EF4-FFF2-40B4-BE49-F238E27FC236}">
              <a16:creationId xmlns:a16="http://schemas.microsoft.com/office/drawing/2014/main" id="{644CAF2D-C272-4A3D-8DD1-06814EC41BB5}"/>
            </a:ext>
          </a:extLst>
        </xdr:cNvPr>
        <xdr:cNvSpPr/>
      </xdr:nvSpPr>
      <xdr:spPr>
        <a:xfrm>
          <a:off x="14541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58</xdr:row>
      <xdr:rowOff>76200</xdr:rowOff>
    </xdr:to>
    <xdr:cxnSp macro="">
      <xdr:nvCxnSpPr>
        <xdr:cNvPr id="448" name="直線コネクタ 447">
          <a:extLst>
            <a:ext uri="{FF2B5EF4-FFF2-40B4-BE49-F238E27FC236}">
              <a16:creationId xmlns:a16="http://schemas.microsoft.com/office/drawing/2014/main" id="{539C8BB1-116F-4722-950F-3D546AB64175}"/>
            </a:ext>
          </a:extLst>
        </xdr:cNvPr>
        <xdr:cNvCxnSpPr/>
      </xdr:nvCxnSpPr>
      <xdr:spPr>
        <a:xfrm>
          <a:off x="14592300" y="9791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xdr:rowOff>
    </xdr:from>
    <xdr:to>
      <xdr:col>72</xdr:col>
      <xdr:colOff>38100</xdr:colOff>
      <xdr:row>57</xdr:row>
      <xdr:rowOff>107950</xdr:rowOff>
    </xdr:to>
    <xdr:sp macro="" textlink="">
      <xdr:nvSpPr>
        <xdr:cNvPr id="449" name="楕円 448">
          <a:extLst>
            <a:ext uri="{FF2B5EF4-FFF2-40B4-BE49-F238E27FC236}">
              <a16:creationId xmlns:a16="http://schemas.microsoft.com/office/drawing/2014/main" id="{42939AEE-7AD8-42E9-9B18-4A7BB6CC23BD}"/>
            </a:ext>
          </a:extLst>
        </xdr:cNvPr>
        <xdr:cNvSpPr/>
      </xdr:nvSpPr>
      <xdr:spPr>
        <a:xfrm>
          <a:off x="13652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19050</xdr:rowOff>
    </xdr:from>
    <xdr:to>
      <xdr:col>76</xdr:col>
      <xdr:colOff>114300</xdr:colOff>
      <xdr:row>57</xdr:row>
      <xdr:rowOff>57150</xdr:rowOff>
    </xdr:to>
    <xdr:cxnSp macro="">
      <xdr:nvCxnSpPr>
        <xdr:cNvPr id="450" name="直線コネクタ 449">
          <a:extLst>
            <a:ext uri="{FF2B5EF4-FFF2-40B4-BE49-F238E27FC236}">
              <a16:creationId xmlns:a16="http://schemas.microsoft.com/office/drawing/2014/main" id="{25E97475-8E8E-495C-A682-138CEF103214}"/>
            </a:ext>
          </a:extLst>
        </xdr:cNvPr>
        <xdr:cNvCxnSpPr/>
      </xdr:nvCxnSpPr>
      <xdr:spPr>
        <a:xfrm flipV="1">
          <a:off x="13703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107950</xdr:rowOff>
    </xdr:from>
    <xdr:to>
      <xdr:col>67</xdr:col>
      <xdr:colOff>101600</xdr:colOff>
      <xdr:row>56</xdr:row>
      <xdr:rowOff>38100</xdr:rowOff>
    </xdr:to>
    <xdr:sp macro="" textlink="">
      <xdr:nvSpPr>
        <xdr:cNvPr id="451" name="楕円 450">
          <a:extLst>
            <a:ext uri="{FF2B5EF4-FFF2-40B4-BE49-F238E27FC236}">
              <a16:creationId xmlns:a16="http://schemas.microsoft.com/office/drawing/2014/main" id="{0BC18045-37E8-45DE-8FD0-07AB78693FDF}"/>
            </a:ext>
          </a:extLst>
        </xdr:cNvPr>
        <xdr:cNvSpPr/>
      </xdr:nvSpPr>
      <xdr:spPr>
        <a:xfrm>
          <a:off x="12763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158750</xdr:rowOff>
    </xdr:from>
    <xdr:to>
      <xdr:col>71</xdr:col>
      <xdr:colOff>177800</xdr:colOff>
      <xdr:row>57</xdr:row>
      <xdr:rowOff>57150</xdr:rowOff>
    </xdr:to>
    <xdr:cxnSp macro="">
      <xdr:nvCxnSpPr>
        <xdr:cNvPr id="452" name="直線コネクタ 451">
          <a:extLst>
            <a:ext uri="{FF2B5EF4-FFF2-40B4-BE49-F238E27FC236}">
              <a16:creationId xmlns:a16="http://schemas.microsoft.com/office/drawing/2014/main" id="{46713296-BF89-48D0-89B6-90C77C8D0113}"/>
            </a:ext>
          </a:extLst>
        </xdr:cNvPr>
        <xdr:cNvCxnSpPr/>
      </xdr:nvCxnSpPr>
      <xdr:spPr>
        <a:xfrm>
          <a:off x="12814300" y="9588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16527</xdr:rowOff>
    </xdr:from>
    <xdr:ext cx="405111" cy="259045"/>
    <xdr:sp macro="" textlink="">
      <xdr:nvSpPr>
        <xdr:cNvPr id="453" name="n_1aveValue【学校施設】&#10;有形固定資産減価償却率">
          <a:extLst>
            <a:ext uri="{FF2B5EF4-FFF2-40B4-BE49-F238E27FC236}">
              <a16:creationId xmlns:a16="http://schemas.microsoft.com/office/drawing/2014/main" id="{9CBF899E-EBB8-4B88-A9D2-FC1E20887BA0}"/>
            </a:ext>
          </a:extLst>
        </xdr:cNvPr>
        <xdr:cNvSpPr txBox="1"/>
      </xdr:nvSpPr>
      <xdr:spPr>
        <a:xfrm>
          <a:off x="15266044" y="961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86377</xdr:rowOff>
    </xdr:from>
    <xdr:ext cx="405111" cy="259045"/>
    <xdr:sp macro="" textlink="">
      <xdr:nvSpPr>
        <xdr:cNvPr id="454" name="n_2aveValue【学校施設】&#10;有形固定資産減価償却率">
          <a:extLst>
            <a:ext uri="{FF2B5EF4-FFF2-40B4-BE49-F238E27FC236}">
              <a16:creationId xmlns:a16="http://schemas.microsoft.com/office/drawing/2014/main" id="{04D5FD52-E556-44A3-99B5-C07D9B1F67A9}"/>
            </a:ext>
          </a:extLst>
        </xdr:cNvPr>
        <xdr:cNvSpPr txBox="1"/>
      </xdr:nvSpPr>
      <xdr:spPr>
        <a:xfrm>
          <a:off x="14389744" y="917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3827</xdr:rowOff>
    </xdr:from>
    <xdr:ext cx="405111" cy="259045"/>
    <xdr:sp macro="" textlink="">
      <xdr:nvSpPr>
        <xdr:cNvPr id="455" name="n_3aveValue【学校施設】&#10;有形固定資産減価償却率">
          <a:extLst>
            <a:ext uri="{FF2B5EF4-FFF2-40B4-BE49-F238E27FC236}">
              <a16:creationId xmlns:a16="http://schemas.microsoft.com/office/drawing/2014/main" id="{2366C7BA-358F-4C2D-9797-32A95EFCE6FA}"/>
            </a:ext>
          </a:extLst>
        </xdr:cNvPr>
        <xdr:cNvSpPr txBox="1"/>
      </xdr:nvSpPr>
      <xdr:spPr>
        <a:xfrm>
          <a:off x="13500744"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41927</xdr:rowOff>
    </xdr:from>
    <xdr:ext cx="405111" cy="259045"/>
    <xdr:sp macro="" textlink="">
      <xdr:nvSpPr>
        <xdr:cNvPr id="456" name="n_4aveValue【学校施設】&#10;有形固定資産減価償却率">
          <a:extLst>
            <a:ext uri="{FF2B5EF4-FFF2-40B4-BE49-F238E27FC236}">
              <a16:creationId xmlns:a16="http://schemas.microsoft.com/office/drawing/2014/main" id="{A62885E7-6912-4513-BC97-2E7CC9940E7C}"/>
            </a:ext>
          </a:extLst>
        </xdr:cNvPr>
        <xdr:cNvSpPr txBox="1"/>
      </xdr:nvSpPr>
      <xdr:spPr>
        <a:xfrm>
          <a:off x="12611744"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118127</xdr:rowOff>
    </xdr:from>
    <xdr:ext cx="405111" cy="259045"/>
    <xdr:sp macro="" textlink="">
      <xdr:nvSpPr>
        <xdr:cNvPr id="457" name="n_1mainValue【学校施設】&#10;有形固定資産減価償却率">
          <a:extLst>
            <a:ext uri="{FF2B5EF4-FFF2-40B4-BE49-F238E27FC236}">
              <a16:creationId xmlns:a16="http://schemas.microsoft.com/office/drawing/2014/main" id="{62FD0364-0020-4C67-8D08-BE326338490E}"/>
            </a:ext>
          </a:extLst>
        </xdr:cNvPr>
        <xdr:cNvSpPr txBox="1"/>
      </xdr:nvSpPr>
      <xdr:spPr>
        <a:xfrm>
          <a:off x="15266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60977</xdr:rowOff>
    </xdr:from>
    <xdr:ext cx="405111" cy="259045"/>
    <xdr:sp macro="" textlink="">
      <xdr:nvSpPr>
        <xdr:cNvPr id="458" name="n_2mainValue【学校施設】&#10;有形固定資産減価償却率">
          <a:extLst>
            <a:ext uri="{FF2B5EF4-FFF2-40B4-BE49-F238E27FC236}">
              <a16:creationId xmlns:a16="http://schemas.microsoft.com/office/drawing/2014/main" id="{AD3FFA52-8BA0-46FA-9477-EFD909A952BC}"/>
            </a:ext>
          </a:extLst>
        </xdr:cNvPr>
        <xdr:cNvSpPr txBox="1"/>
      </xdr:nvSpPr>
      <xdr:spPr>
        <a:xfrm>
          <a:off x="1438974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99077</xdr:rowOff>
    </xdr:from>
    <xdr:ext cx="405111" cy="259045"/>
    <xdr:sp macro="" textlink="">
      <xdr:nvSpPr>
        <xdr:cNvPr id="459" name="n_3mainValue【学校施設】&#10;有形固定資産減価償却率">
          <a:extLst>
            <a:ext uri="{FF2B5EF4-FFF2-40B4-BE49-F238E27FC236}">
              <a16:creationId xmlns:a16="http://schemas.microsoft.com/office/drawing/2014/main" id="{63D830DD-7560-4D4A-B50E-E8D1B8CE4CD0}"/>
            </a:ext>
          </a:extLst>
        </xdr:cNvPr>
        <xdr:cNvSpPr txBox="1"/>
      </xdr:nvSpPr>
      <xdr:spPr>
        <a:xfrm>
          <a:off x="135007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29227</xdr:rowOff>
    </xdr:from>
    <xdr:ext cx="405111" cy="259045"/>
    <xdr:sp macro="" textlink="">
      <xdr:nvSpPr>
        <xdr:cNvPr id="460" name="n_4mainValue【学校施設】&#10;有形固定資産減価償却率">
          <a:extLst>
            <a:ext uri="{FF2B5EF4-FFF2-40B4-BE49-F238E27FC236}">
              <a16:creationId xmlns:a16="http://schemas.microsoft.com/office/drawing/2014/main" id="{D7F9A56C-30DB-49AA-94A1-CCBBCE6E0405}"/>
            </a:ext>
          </a:extLst>
        </xdr:cNvPr>
        <xdr:cNvSpPr txBox="1"/>
      </xdr:nvSpPr>
      <xdr:spPr>
        <a:xfrm>
          <a:off x="12611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432C30DB-0383-4678-A1AD-85C4978B17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71871589-734D-4560-82A2-9C8ED49F0E4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4BB42FF9-E36B-45E2-A41F-67E9305D29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6744ABE8-C218-4111-90BF-4CA81461A1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02016BD6-DBF1-4136-AF9D-D87182E37D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9839B203-4AB2-415E-A369-D876C732FE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9785C0B1-0DFE-492F-8CBA-7303154783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381839AD-CFF8-400E-96B7-8CED45A02D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FC7BBAD6-237E-4614-9905-CADE1290034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B48627E8-1D1F-4B0D-9D22-4A9B171A06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1" name="テキスト ボックス 470">
          <a:extLst>
            <a:ext uri="{FF2B5EF4-FFF2-40B4-BE49-F238E27FC236}">
              <a16:creationId xmlns:a16="http://schemas.microsoft.com/office/drawing/2014/main" id="{534EB79B-891E-40A2-A4D6-98412808931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72" name="直線コネクタ 471">
          <a:extLst>
            <a:ext uri="{FF2B5EF4-FFF2-40B4-BE49-F238E27FC236}">
              <a16:creationId xmlns:a16="http://schemas.microsoft.com/office/drawing/2014/main" id="{ED1552EA-4113-4B79-96ED-64B78EAA392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3" name="テキスト ボックス 472">
          <a:extLst>
            <a:ext uri="{FF2B5EF4-FFF2-40B4-BE49-F238E27FC236}">
              <a16:creationId xmlns:a16="http://schemas.microsoft.com/office/drawing/2014/main" id="{0C11F048-04D7-4283-B5A6-9C06A692AC2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4" name="直線コネクタ 473">
          <a:extLst>
            <a:ext uri="{FF2B5EF4-FFF2-40B4-BE49-F238E27FC236}">
              <a16:creationId xmlns:a16="http://schemas.microsoft.com/office/drawing/2014/main" id="{EDA86E3B-6D17-4C44-B605-A912DD74B77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5" name="テキスト ボックス 474">
          <a:extLst>
            <a:ext uri="{FF2B5EF4-FFF2-40B4-BE49-F238E27FC236}">
              <a16:creationId xmlns:a16="http://schemas.microsoft.com/office/drawing/2014/main" id="{AF35000A-C6F8-4CDD-85CA-A7AE642C77A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6" name="直線コネクタ 475">
          <a:extLst>
            <a:ext uri="{FF2B5EF4-FFF2-40B4-BE49-F238E27FC236}">
              <a16:creationId xmlns:a16="http://schemas.microsoft.com/office/drawing/2014/main" id="{38B083D9-667E-4853-941F-5B0950F7AD64}"/>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7" name="テキスト ボックス 476">
          <a:extLst>
            <a:ext uri="{FF2B5EF4-FFF2-40B4-BE49-F238E27FC236}">
              <a16:creationId xmlns:a16="http://schemas.microsoft.com/office/drawing/2014/main" id="{146B0F1C-6B44-4526-8A72-3C034B2A14D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8" name="直線コネクタ 477">
          <a:extLst>
            <a:ext uri="{FF2B5EF4-FFF2-40B4-BE49-F238E27FC236}">
              <a16:creationId xmlns:a16="http://schemas.microsoft.com/office/drawing/2014/main" id="{5ECF579E-910E-4D35-A9F8-2DACF1E251E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9" name="テキスト ボックス 478">
          <a:extLst>
            <a:ext uri="{FF2B5EF4-FFF2-40B4-BE49-F238E27FC236}">
              <a16:creationId xmlns:a16="http://schemas.microsoft.com/office/drawing/2014/main" id="{609BB252-92B9-4A23-A202-C4CEAB804EF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0" name="直線コネクタ 479">
          <a:extLst>
            <a:ext uri="{FF2B5EF4-FFF2-40B4-BE49-F238E27FC236}">
              <a16:creationId xmlns:a16="http://schemas.microsoft.com/office/drawing/2014/main" id="{9A6EBFA7-18F8-4C92-BAEC-8CCF4BBA27A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1" name="テキスト ボックス 480">
          <a:extLst>
            <a:ext uri="{FF2B5EF4-FFF2-40B4-BE49-F238E27FC236}">
              <a16:creationId xmlns:a16="http://schemas.microsoft.com/office/drawing/2014/main" id="{C0B5D6D0-48D4-46AD-B242-1A7BBFE826F5}"/>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2" name="直線コネクタ 481">
          <a:extLst>
            <a:ext uri="{FF2B5EF4-FFF2-40B4-BE49-F238E27FC236}">
              <a16:creationId xmlns:a16="http://schemas.microsoft.com/office/drawing/2014/main" id="{30E2DD9B-61F9-4D3C-94BC-65563038651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3" name="テキスト ボックス 482">
          <a:extLst>
            <a:ext uri="{FF2B5EF4-FFF2-40B4-BE49-F238E27FC236}">
              <a16:creationId xmlns:a16="http://schemas.microsoft.com/office/drawing/2014/main" id="{E48BD80E-4360-40E6-B739-CD37A2D0B30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D49A0D9F-49F9-406B-9473-F9D7B4D2895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03002548-5D36-4B7A-848E-035F81FC2BF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C747EB02-385D-4C7D-A5C4-08CA3D455BA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3266</xdr:rowOff>
    </xdr:from>
    <xdr:to>
      <xdr:col>116</xdr:col>
      <xdr:colOff>62864</xdr:colOff>
      <xdr:row>64</xdr:row>
      <xdr:rowOff>127363</xdr:rowOff>
    </xdr:to>
    <xdr:cxnSp macro="">
      <xdr:nvCxnSpPr>
        <xdr:cNvPr id="487" name="直線コネクタ 486">
          <a:extLst>
            <a:ext uri="{FF2B5EF4-FFF2-40B4-BE49-F238E27FC236}">
              <a16:creationId xmlns:a16="http://schemas.microsoft.com/office/drawing/2014/main" id="{D8F975F7-9FAE-476C-A39C-19E042CE70D8}"/>
            </a:ext>
          </a:extLst>
        </xdr:cNvPr>
        <xdr:cNvCxnSpPr/>
      </xdr:nvCxnSpPr>
      <xdr:spPr>
        <a:xfrm flipV="1">
          <a:off x="22160864" y="960446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131190</xdr:rowOff>
    </xdr:from>
    <xdr:ext cx="469744" cy="259045"/>
    <xdr:sp macro="" textlink="">
      <xdr:nvSpPr>
        <xdr:cNvPr id="488" name="【学校施設】&#10;一人当たり面積最小値テキスト">
          <a:extLst>
            <a:ext uri="{FF2B5EF4-FFF2-40B4-BE49-F238E27FC236}">
              <a16:creationId xmlns:a16="http://schemas.microsoft.com/office/drawing/2014/main" id="{683C6AEF-7E54-4A16-9847-53896B427E1C}"/>
            </a:ext>
          </a:extLst>
        </xdr:cNvPr>
        <xdr:cNvSpPr txBox="1"/>
      </xdr:nvSpPr>
      <xdr:spPr>
        <a:xfrm>
          <a:off x="22199600" y="1110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127363</xdr:rowOff>
    </xdr:from>
    <xdr:to>
      <xdr:col>116</xdr:col>
      <xdr:colOff>152400</xdr:colOff>
      <xdr:row>64</xdr:row>
      <xdr:rowOff>127363</xdr:rowOff>
    </xdr:to>
    <xdr:cxnSp macro="">
      <xdr:nvCxnSpPr>
        <xdr:cNvPr id="489" name="直線コネクタ 488">
          <a:extLst>
            <a:ext uri="{FF2B5EF4-FFF2-40B4-BE49-F238E27FC236}">
              <a16:creationId xmlns:a16="http://schemas.microsoft.com/office/drawing/2014/main" id="{5F504452-6C48-4F32-8359-31ED66A71F4C}"/>
            </a:ext>
          </a:extLst>
        </xdr:cNvPr>
        <xdr:cNvCxnSpPr/>
      </xdr:nvCxnSpPr>
      <xdr:spPr>
        <a:xfrm>
          <a:off x="22072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121393</xdr:rowOff>
    </xdr:from>
    <xdr:ext cx="469744" cy="259045"/>
    <xdr:sp macro="" textlink="">
      <xdr:nvSpPr>
        <xdr:cNvPr id="490" name="【学校施設】&#10;一人当たり面積最大値テキスト">
          <a:extLst>
            <a:ext uri="{FF2B5EF4-FFF2-40B4-BE49-F238E27FC236}">
              <a16:creationId xmlns:a16="http://schemas.microsoft.com/office/drawing/2014/main" id="{6F7EE1EC-79A2-4E81-A654-D545757E1055}"/>
            </a:ext>
          </a:extLst>
        </xdr:cNvPr>
        <xdr:cNvSpPr txBox="1"/>
      </xdr:nvSpPr>
      <xdr:spPr>
        <a:xfrm>
          <a:off x="22199600"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3266</xdr:rowOff>
    </xdr:from>
    <xdr:to>
      <xdr:col>116</xdr:col>
      <xdr:colOff>152400</xdr:colOff>
      <xdr:row>56</xdr:row>
      <xdr:rowOff>3266</xdr:rowOff>
    </xdr:to>
    <xdr:cxnSp macro="">
      <xdr:nvCxnSpPr>
        <xdr:cNvPr id="491" name="直線コネクタ 490">
          <a:extLst>
            <a:ext uri="{FF2B5EF4-FFF2-40B4-BE49-F238E27FC236}">
              <a16:creationId xmlns:a16="http://schemas.microsoft.com/office/drawing/2014/main" id="{16CDF3E4-C4BD-42BB-A03C-E2434EEC91FE}"/>
            </a:ext>
          </a:extLst>
        </xdr:cNvPr>
        <xdr:cNvCxnSpPr/>
      </xdr:nvCxnSpPr>
      <xdr:spPr>
        <a:xfrm>
          <a:off x="22072600" y="960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115768</xdr:rowOff>
    </xdr:from>
    <xdr:ext cx="469744" cy="259045"/>
    <xdr:sp macro="" textlink="">
      <xdr:nvSpPr>
        <xdr:cNvPr id="492" name="【学校施設】&#10;一人当たり面積平均値テキスト">
          <a:extLst>
            <a:ext uri="{FF2B5EF4-FFF2-40B4-BE49-F238E27FC236}">
              <a16:creationId xmlns:a16="http://schemas.microsoft.com/office/drawing/2014/main" id="{A74D0FD4-E0DB-4C44-A261-DF21312DF2A1}"/>
            </a:ext>
          </a:extLst>
        </xdr:cNvPr>
        <xdr:cNvSpPr txBox="1"/>
      </xdr:nvSpPr>
      <xdr:spPr>
        <a:xfrm>
          <a:off x="22199600" y="10231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92891</xdr:rowOff>
    </xdr:from>
    <xdr:to>
      <xdr:col>116</xdr:col>
      <xdr:colOff>114300</xdr:colOff>
      <xdr:row>61</xdr:row>
      <xdr:rowOff>23041</xdr:rowOff>
    </xdr:to>
    <xdr:sp macro="" textlink="">
      <xdr:nvSpPr>
        <xdr:cNvPr id="493" name="フローチャート: 判断 492">
          <a:extLst>
            <a:ext uri="{FF2B5EF4-FFF2-40B4-BE49-F238E27FC236}">
              <a16:creationId xmlns:a16="http://schemas.microsoft.com/office/drawing/2014/main" id="{EE32E93F-24D2-473A-A7D3-296B728B14F4}"/>
            </a:ext>
          </a:extLst>
        </xdr:cNvPr>
        <xdr:cNvSpPr/>
      </xdr:nvSpPr>
      <xdr:spPr>
        <a:xfrm>
          <a:off x="221107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159838</xdr:rowOff>
    </xdr:from>
    <xdr:to>
      <xdr:col>112</xdr:col>
      <xdr:colOff>38100</xdr:colOff>
      <xdr:row>61</xdr:row>
      <xdr:rowOff>89988</xdr:rowOff>
    </xdr:to>
    <xdr:sp macro="" textlink="">
      <xdr:nvSpPr>
        <xdr:cNvPr id="494" name="フローチャート: 判断 493">
          <a:extLst>
            <a:ext uri="{FF2B5EF4-FFF2-40B4-BE49-F238E27FC236}">
              <a16:creationId xmlns:a16="http://schemas.microsoft.com/office/drawing/2014/main" id="{4C52C4ED-BCB0-4D27-B8F4-97F36F9BD384}"/>
            </a:ext>
          </a:extLst>
        </xdr:cNvPr>
        <xdr:cNvSpPr/>
      </xdr:nvSpPr>
      <xdr:spPr>
        <a:xfrm>
          <a:off x="212725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53703</xdr:rowOff>
    </xdr:from>
    <xdr:to>
      <xdr:col>107</xdr:col>
      <xdr:colOff>101600</xdr:colOff>
      <xdr:row>63</xdr:row>
      <xdr:rowOff>155303</xdr:rowOff>
    </xdr:to>
    <xdr:sp macro="" textlink="">
      <xdr:nvSpPr>
        <xdr:cNvPr id="495" name="フローチャート: 判断 494">
          <a:extLst>
            <a:ext uri="{FF2B5EF4-FFF2-40B4-BE49-F238E27FC236}">
              <a16:creationId xmlns:a16="http://schemas.microsoft.com/office/drawing/2014/main" id="{3AD8CEDD-F5E7-4FC6-BEFB-8DD047757AC7}"/>
            </a:ext>
          </a:extLst>
        </xdr:cNvPr>
        <xdr:cNvSpPr/>
      </xdr:nvSpPr>
      <xdr:spPr>
        <a:xfrm>
          <a:off x="20383500" y="1085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99423</xdr:rowOff>
    </xdr:from>
    <xdr:to>
      <xdr:col>102</xdr:col>
      <xdr:colOff>165100</xdr:colOff>
      <xdr:row>63</xdr:row>
      <xdr:rowOff>29573</xdr:rowOff>
    </xdr:to>
    <xdr:sp macro="" textlink="">
      <xdr:nvSpPr>
        <xdr:cNvPr id="496" name="フローチャート: 判断 495">
          <a:extLst>
            <a:ext uri="{FF2B5EF4-FFF2-40B4-BE49-F238E27FC236}">
              <a16:creationId xmlns:a16="http://schemas.microsoft.com/office/drawing/2014/main" id="{E1E7E12D-2A58-4AB2-A4EA-4351CAA75FDE}"/>
            </a:ext>
          </a:extLst>
        </xdr:cNvPr>
        <xdr:cNvSpPr/>
      </xdr:nvSpPr>
      <xdr:spPr>
        <a:xfrm>
          <a:off x="19494500" y="1072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497" name="フローチャート: 判断 496">
          <a:extLst>
            <a:ext uri="{FF2B5EF4-FFF2-40B4-BE49-F238E27FC236}">
              <a16:creationId xmlns:a16="http://schemas.microsoft.com/office/drawing/2014/main" id="{EC3C4B76-0C6F-46FF-9ADE-FBAF3D29439B}"/>
            </a:ext>
          </a:extLst>
        </xdr:cNvPr>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BCEAB25F-E0FF-4B1C-B5AF-AE8024297F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D55FB2BB-4D9C-4BB9-8DB3-60E46E0C07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2916D1E-942E-4EB1-8A2D-D499F380B6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81909FE9-9956-4C0C-A1BF-7DF53B4AF0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F717162-AB78-4ECA-83A8-2BC55036A68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114119</xdr:rowOff>
    </xdr:from>
    <xdr:to>
      <xdr:col>116</xdr:col>
      <xdr:colOff>114300</xdr:colOff>
      <xdr:row>63</xdr:row>
      <xdr:rowOff>44269</xdr:rowOff>
    </xdr:to>
    <xdr:sp macro="" textlink="">
      <xdr:nvSpPr>
        <xdr:cNvPr id="503" name="楕円 502">
          <a:extLst>
            <a:ext uri="{FF2B5EF4-FFF2-40B4-BE49-F238E27FC236}">
              <a16:creationId xmlns:a16="http://schemas.microsoft.com/office/drawing/2014/main" id="{5FAC657E-817D-4733-9856-9096F0CCFDF7}"/>
            </a:ext>
          </a:extLst>
        </xdr:cNvPr>
        <xdr:cNvSpPr/>
      </xdr:nvSpPr>
      <xdr:spPr>
        <a:xfrm>
          <a:off x="221107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92546</xdr:rowOff>
    </xdr:from>
    <xdr:ext cx="469744" cy="259045"/>
    <xdr:sp macro="" textlink="">
      <xdr:nvSpPr>
        <xdr:cNvPr id="504" name="【学校施設】&#10;一人当たり面積該当値テキスト">
          <a:extLst>
            <a:ext uri="{FF2B5EF4-FFF2-40B4-BE49-F238E27FC236}">
              <a16:creationId xmlns:a16="http://schemas.microsoft.com/office/drawing/2014/main" id="{44DF2CB0-442A-413B-87BD-2C2980B6C3CE}"/>
            </a:ext>
          </a:extLst>
        </xdr:cNvPr>
        <xdr:cNvSpPr txBox="1"/>
      </xdr:nvSpPr>
      <xdr:spPr>
        <a:xfrm>
          <a:off x="22199600" y="1072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133713</xdr:rowOff>
    </xdr:from>
    <xdr:to>
      <xdr:col>112</xdr:col>
      <xdr:colOff>38100</xdr:colOff>
      <xdr:row>63</xdr:row>
      <xdr:rowOff>63863</xdr:rowOff>
    </xdr:to>
    <xdr:sp macro="" textlink="">
      <xdr:nvSpPr>
        <xdr:cNvPr id="505" name="楕円 504">
          <a:extLst>
            <a:ext uri="{FF2B5EF4-FFF2-40B4-BE49-F238E27FC236}">
              <a16:creationId xmlns:a16="http://schemas.microsoft.com/office/drawing/2014/main" id="{795196C6-45FB-42DC-8CB1-57DA1B9A3F82}"/>
            </a:ext>
          </a:extLst>
        </xdr:cNvPr>
        <xdr:cNvSpPr/>
      </xdr:nvSpPr>
      <xdr:spPr>
        <a:xfrm>
          <a:off x="21272500" y="1076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164919</xdr:rowOff>
    </xdr:from>
    <xdr:to>
      <xdr:col>116</xdr:col>
      <xdr:colOff>63500</xdr:colOff>
      <xdr:row>63</xdr:row>
      <xdr:rowOff>13063</xdr:rowOff>
    </xdr:to>
    <xdr:cxnSp macro="">
      <xdr:nvCxnSpPr>
        <xdr:cNvPr id="506" name="直線コネクタ 505">
          <a:extLst>
            <a:ext uri="{FF2B5EF4-FFF2-40B4-BE49-F238E27FC236}">
              <a16:creationId xmlns:a16="http://schemas.microsoft.com/office/drawing/2014/main" id="{D67976EB-C1F6-4BD3-8839-F5070C4B72BD}"/>
            </a:ext>
          </a:extLst>
        </xdr:cNvPr>
        <xdr:cNvCxnSpPr/>
      </xdr:nvCxnSpPr>
      <xdr:spPr>
        <a:xfrm flipV="1">
          <a:off x="21323300" y="1079481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150041</xdr:rowOff>
    </xdr:from>
    <xdr:to>
      <xdr:col>107</xdr:col>
      <xdr:colOff>101600</xdr:colOff>
      <xdr:row>63</xdr:row>
      <xdr:rowOff>80191</xdr:rowOff>
    </xdr:to>
    <xdr:sp macro="" textlink="">
      <xdr:nvSpPr>
        <xdr:cNvPr id="507" name="楕円 506">
          <a:extLst>
            <a:ext uri="{FF2B5EF4-FFF2-40B4-BE49-F238E27FC236}">
              <a16:creationId xmlns:a16="http://schemas.microsoft.com/office/drawing/2014/main" id="{6C5CC563-637E-476A-AC9D-9188B5D6E6F3}"/>
            </a:ext>
          </a:extLst>
        </xdr:cNvPr>
        <xdr:cNvSpPr/>
      </xdr:nvSpPr>
      <xdr:spPr>
        <a:xfrm>
          <a:off x="20383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13063</xdr:rowOff>
    </xdr:from>
    <xdr:to>
      <xdr:col>111</xdr:col>
      <xdr:colOff>177800</xdr:colOff>
      <xdr:row>63</xdr:row>
      <xdr:rowOff>29391</xdr:rowOff>
    </xdr:to>
    <xdr:cxnSp macro="">
      <xdr:nvCxnSpPr>
        <xdr:cNvPr id="508" name="直線コネクタ 507">
          <a:extLst>
            <a:ext uri="{FF2B5EF4-FFF2-40B4-BE49-F238E27FC236}">
              <a16:creationId xmlns:a16="http://schemas.microsoft.com/office/drawing/2014/main" id="{51B0A9F4-E5CC-4D85-A525-45FDBB582F80}"/>
            </a:ext>
          </a:extLst>
        </xdr:cNvPr>
        <xdr:cNvCxnSpPr/>
      </xdr:nvCxnSpPr>
      <xdr:spPr>
        <a:xfrm flipV="1">
          <a:off x="20434300" y="1081441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154940</xdr:rowOff>
    </xdr:from>
    <xdr:to>
      <xdr:col>102</xdr:col>
      <xdr:colOff>165100</xdr:colOff>
      <xdr:row>62</xdr:row>
      <xdr:rowOff>85090</xdr:rowOff>
    </xdr:to>
    <xdr:sp macro="" textlink="">
      <xdr:nvSpPr>
        <xdr:cNvPr id="509" name="楕円 508">
          <a:extLst>
            <a:ext uri="{FF2B5EF4-FFF2-40B4-BE49-F238E27FC236}">
              <a16:creationId xmlns:a16="http://schemas.microsoft.com/office/drawing/2014/main" id="{7A6DE38E-EAA7-4F80-8C56-21A493F46461}"/>
            </a:ext>
          </a:extLst>
        </xdr:cNvPr>
        <xdr:cNvSpPr/>
      </xdr:nvSpPr>
      <xdr:spPr>
        <a:xfrm>
          <a:off x="19494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34290</xdr:rowOff>
    </xdr:from>
    <xdr:to>
      <xdr:col>107</xdr:col>
      <xdr:colOff>50800</xdr:colOff>
      <xdr:row>63</xdr:row>
      <xdr:rowOff>29391</xdr:rowOff>
    </xdr:to>
    <xdr:cxnSp macro="">
      <xdr:nvCxnSpPr>
        <xdr:cNvPr id="510" name="直線コネクタ 509">
          <a:extLst>
            <a:ext uri="{FF2B5EF4-FFF2-40B4-BE49-F238E27FC236}">
              <a16:creationId xmlns:a16="http://schemas.microsoft.com/office/drawing/2014/main" id="{AF2685BD-1387-4167-AAED-CF98E24B44A1}"/>
            </a:ext>
          </a:extLst>
        </xdr:cNvPr>
        <xdr:cNvCxnSpPr/>
      </xdr:nvCxnSpPr>
      <xdr:spPr>
        <a:xfrm>
          <a:off x="19545300" y="10664190"/>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168003</xdr:rowOff>
    </xdr:from>
    <xdr:to>
      <xdr:col>98</xdr:col>
      <xdr:colOff>38100</xdr:colOff>
      <xdr:row>62</xdr:row>
      <xdr:rowOff>98153</xdr:rowOff>
    </xdr:to>
    <xdr:sp macro="" textlink="">
      <xdr:nvSpPr>
        <xdr:cNvPr id="511" name="楕円 510">
          <a:extLst>
            <a:ext uri="{FF2B5EF4-FFF2-40B4-BE49-F238E27FC236}">
              <a16:creationId xmlns:a16="http://schemas.microsoft.com/office/drawing/2014/main" id="{1F4A9636-9BF8-4986-AD2A-3AD8913CA2C9}"/>
            </a:ext>
          </a:extLst>
        </xdr:cNvPr>
        <xdr:cNvSpPr/>
      </xdr:nvSpPr>
      <xdr:spPr>
        <a:xfrm>
          <a:off x="18605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34290</xdr:rowOff>
    </xdr:from>
    <xdr:to>
      <xdr:col>102</xdr:col>
      <xdr:colOff>114300</xdr:colOff>
      <xdr:row>62</xdr:row>
      <xdr:rowOff>47353</xdr:rowOff>
    </xdr:to>
    <xdr:cxnSp macro="">
      <xdr:nvCxnSpPr>
        <xdr:cNvPr id="512" name="直線コネクタ 511">
          <a:extLst>
            <a:ext uri="{FF2B5EF4-FFF2-40B4-BE49-F238E27FC236}">
              <a16:creationId xmlns:a16="http://schemas.microsoft.com/office/drawing/2014/main" id="{A74438DB-DCFC-47B9-9A13-3A6836465B63}"/>
            </a:ext>
          </a:extLst>
        </xdr:cNvPr>
        <xdr:cNvCxnSpPr/>
      </xdr:nvCxnSpPr>
      <xdr:spPr>
        <a:xfrm flipV="1">
          <a:off x="18656300" y="1066419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106515</xdr:rowOff>
    </xdr:from>
    <xdr:ext cx="469744" cy="259045"/>
    <xdr:sp macro="" textlink="">
      <xdr:nvSpPr>
        <xdr:cNvPr id="513" name="n_1aveValue【学校施設】&#10;一人当たり面積">
          <a:extLst>
            <a:ext uri="{FF2B5EF4-FFF2-40B4-BE49-F238E27FC236}">
              <a16:creationId xmlns:a16="http://schemas.microsoft.com/office/drawing/2014/main" id="{C2D6BB55-7AE3-498F-9313-22212B9A73AE}"/>
            </a:ext>
          </a:extLst>
        </xdr:cNvPr>
        <xdr:cNvSpPr txBox="1"/>
      </xdr:nvSpPr>
      <xdr:spPr>
        <a:xfrm>
          <a:off x="21075727"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146430</xdr:rowOff>
    </xdr:from>
    <xdr:ext cx="469744" cy="259045"/>
    <xdr:sp macro="" textlink="">
      <xdr:nvSpPr>
        <xdr:cNvPr id="514" name="n_2aveValue【学校施設】&#10;一人当たり面積">
          <a:extLst>
            <a:ext uri="{FF2B5EF4-FFF2-40B4-BE49-F238E27FC236}">
              <a16:creationId xmlns:a16="http://schemas.microsoft.com/office/drawing/2014/main" id="{40B70306-544E-4193-83EE-92F6758BF0CC}"/>
            </a:ext>
          </a:extLst>
        </xdr:cNvPr>
        <xdr:cNvSpPr txBox="1"/>
      </xdr:nvSpPr>
      <xdr:spPr>
        <a:xfrm>
          <a:off x="20199427" y="109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20700</xdr:rowOff>
    </xdr:from>
    <xdr:ext cx="469744" cy="259045"/>
    <xdr:sp macro="" textlink="">
      <xdr:nvSpPr>
        <xdr:cNvPr id="515" name="n_3aveValue【学校施設】&#10;一人当たり面積">
          <a:extLst>
            <a:ext uri="{FF2B5EF4-FFF2-40B4-BE49-F238E27FC236}">
              <a16:creationId xmlns:a16="http://schemas.microsoft.com/office/drawing/2014/main" id="{1177F4A3-860D-478F-A4D8-99C795BD33FE}"/>
            </a:ext>
          </a:extLst>
        </xdr:cNvPr>
        <xdr:cNvSpPr txBox="1"/>
      </xdr:nvSpPr>
      <xdr:spPr>
        <a:xfrm>
          <a:off x="19310427" y="1082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121937</xdr:rowOff>
    </xdr:from>
    <xdr:ext cx="469744" cy="259045"/>
    <xdr:sp macro="" textlink="">
      <xdr:nvSpPr>
        <xdr:cNvPr id="516" name="n_4aveValue【学校施設】&#10;一人当たり面積">
          <a:extLst>
            <a:ext uri="{FF2B5EF4-FFF2-40B4-BE49-F238E27FC236}">
              <a16:creationId xmlns:a16="http://schemas.microsoft.com/office/drawing/2014/main" id="{6375A9B8-D46A-46AE-A09E-948D5A6785EE}"/>
            </a:ext>
          </a:extLst>
        </xdr:cNvPr>
        <xdr:cNvSpPr txBox="1"/>
      </xdr:nvSpPr>
      <xdr:spPr>
        <a:xfrm>
          <a:off x="18421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54990</xdr:rowOff>
    </xdr:from>
    <xdr:ext cx="469744" cy="259045"/>
    <xdr:sp macro="" textlink="">
      <xdr:nvSpPr>
        <xdr:cNvPr id="517" name="n_1mainValue【学校施設】&#10;一人当たり面積">
          <a:extLst>
            <a:ext uri="{FF2B5EF4-FFF2-40B4-BE49-F238E27FC236}">
              <a16:creationId xmlns:a16="http://schemas.microsoft.com/office/drawing/2014/main" id="{6F13ED01-C3FC-4FD1-908A-4EFD59DF63D6}"/>
            </a:ext>
          </a:extLst>
        </xdr:cNvPr>
        <xdr:cNvSpPr txBox="1"/>
      </xdr:nvSpPr>
      <xdr:spPr>
        <a:xfrm>
          <a:off x="21075727" y="1085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96718</xdr:rowOff>
    </xdr:from>
    <xdr:ext cx="469744" cy="259045"/>
    <xdr:sp macro="" textlink="">
      <xdr:nvSpPr>
        <xdr:cNvPr id="518" name="n_2mainValue【学校施設】&#10;一人当たり面積">
          <a:extLst>
            <a:ext uri="{FF2B5EF4-FFF2-40B4-BE49-F238E27FC236}">
              <a16:creationId xmlns:a16="http://schemas.microsoft.com/office/drawing/2014/main" id="{270F0125-1645-4329-BB17-1F863DA31EA9}"/>
            </a:ext>
          </a:extLst>
        </xdr:cNvPr>
        <xdr:cNvSpPr txBox="1"/>
      </xdr:nvSpPr>
      <xdr:spPr>
        <a:xfrm>
          <a:off x="20199427" y="1055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101617</xdr:rowOff>
    </xdr:from>
    <xdr:ext cx="469744" cy="259045"/>
    <xdr:sp macro="" textlink="">
      <xdr:nvSpPr>
        <xdr:cNvPr id="519" name="n_3mainValue【学校施設】&#10;一人当たり面積">
          <a:extLst>
            <a:ext uri="{FF2B5EF4-FFF2-40B4-BE49-F238E27FC236}">
              <a16:creationId xmlns:a16="http://schemas.microsoft.com/office/drawing/2014/main" id="{73193594-66A1-45AC-B0DB-8CBAF2080D27}"/>
            </a:ext>
          </a:extLst>
        </xdr:cNvPr>
        <xdr:cNvSpPr txBox="1"/>
      </xdr:nvSpPr>
      <xdr:spPr>
        <a:xfrm>
          <a:off x="19310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114680</xdr:rowOff>
    </xdr:from>
    <xdr:ext cx="469744" cy="259045"/>
    <xdr:sp macro="" textlink="">
      <xdr:nvSpPr>
        <xdr:cNvPr id="520" name="n_4mainValue【学校施設】&#10;一人当たり面積">
          <a:extLst>
            <a:ext uri="{FF2B5EF4-FFF2-40B4-BE49-F238E27FC236}">
              <a16:creationId xmlns:a16="http://schemas.microsoft.com/office/drawing/2014/main" id="{20652A79-BE41-4F69-A993-C00E7D85E2DB}"/>
            </a:ext>
          </a:extLst>
        </xdr:cNvPr>
        <xdr:cNvSpPr txBox="1"/>
      </xdr:nvSpPr>
      <xdr:spPr>
        <a:xfrm>
          <a:off x="18421427" y="1040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10D30250-02D6-48E3-9C26-215B53E9190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C2EE6C1F-848A-4456-B11D-A2A922CDEC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80178AF4-A08D-4048-9666-0776066E35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6C997B53-2E1C-4624-99C6-13056A7A027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35A0783B-10BA-4B00-9BCF-7F4486B67A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1FA61D59-3EE3-49B6-8B16-0B57530B66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5A39DC53-F9E5-48CF-9669-5EBEA945F92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619DB15A-DF01-4586-8ABA-6716255806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1F692563-493D-4C2A-895E-D24E0388CA5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CEE9BEA7-50AF-4D8F-9027-9594CE4B796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3C07713E-4F87-4C54-A095-5C97F2C25D1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2" name="直線コネクタ 531">
          <a:extLst>
            <a:ext uri="{FF2B5EF4-FFF2-40B4-BE49-F238E27FC236}">
              <a16:creationId xmlns:a16="http://schemas.microsoft.com/office/drawing/2014/main" id="{1AAB0A1E-94EB-4B74-8B55-542C15C309E8}"/>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33" name="テキスト ボックス 532">
          <a:extLst>
            <a:ext uri="{FF2B5EF4-FFF2-40B4-BE49-F238E27FC236}">
              <a16:creationId xmlns:a16="http://schemas.microsoft.com/office/drawing/2014/main" id="{C7C1447E-20CD-459A-B08D-D484045E20FC}"/>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4" name="直線コネクタ 533">
          <a:extLst>
            <a:ext uri="{FF2B5EF4-FFF2-40B4-BE49-F238E27FC236}">
              <a16:creationId xmlns:a16="http://schemas.microsoft.com/office/drawing/2014/main" id="{B09F58B3-C803-4BBF-9451-B37EC21E623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5" name="テキスト ボックス 534">
          <a:extLst>
            <a:ext uri="{FF2B5EF4-FFF2-40B4-BE49-F238E27FC236}">
              <a16:creationId xmlns:a16="http://schemas.microsoft.com/office/drawing/2014/main" id="{955537E8-0432-45F7-BEB5-AF74C4433857}"/>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6" name="直線コネクタ 535">
          <a:extLst>
            <a:ext uri="{FF2B5EF4-FFF2-40B4-BE49-F238E27FC236}">
              <a16:creationId xmlns:a16="http://schemas.microsoft.com/office/drawing/2014/main" id="{A2C57482-FEBA-4FFA-A86F-2235C32CD72C}"/>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7" name="テキスト ボックス 536">
          <a:extLst>
            <a:ext uri="{FF2B5EF4-FFF2-40B4-BE49-F238E27FC236}">
              <a16:creationId xmlns:a16="http://schemas.microsoft.com/office/drawing/2014/main" id="{9ABFC881-0D86-4722-8475-DE5F280E3E72}"/>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8" name="直線コネクタ 537">
          <a:extLst>
            <a:ext uri="{FF2B5EF4-FFF2-40B4-BE49-F238E27FC236}">
              <a16:creationId xmlns:a16="http://schemas.microsoft.com/office/drawing/2014/main" id="{5BFCE1B6-06AF-496A-8BF3-E8ACB4AE637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39" name="テキスト ボックス 538">
          <a:extLst>
            <a:ext uri="{FF2B5EF4-FFF2-40B4-BE49-F238E27FC236}">
              <a16:creationId xmlns:a16="http://schemas.microsoft.com/office/drawing/2014/main" id="{61846733-236C-4787-8481-A6E068CB044F}"/>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a:extLst>
            <a:ext uri="{FF2B5EF4-FFF2-40B4-BE49-F238E27FC236}">
              <a16:creationId xmlns:a16="http://schemas.microsoft.com/office/drawing/2014/main" id="{C8F49A6E-553A-4329-9929-E7C2C40FBD2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41" name="テキスト ボックス 540">
          <a:extLst>
            <a:ext uri="{FF2B5EF4-FFF2-40B4-BE49-F238E27FC236}">
              <a16:creationId xmlns:a16="http://schemas.microsoft.com/office/drawing/2014/main" id="{105EDA4D-150A-4887-A124-4E7F05AEC0C8}"/>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a:extLst>
            <a:ext uri="{FF2B5EF4-FFF2-40B4-BE49-F238E27FC236}">
              <a16:creationId xmlns:a16="http://schemas.microsoft.com/office/drawing/2014/main" id="{1FA48600-BD5F-419B-98B5-7044C6D745E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81</xdr:row>
      <xdr:rowOff>111252</xdr:rowOff>
    </xdr:from>
    <xdr:to>
      <xdr:col>85</xdr:col>
      <xdr:colOff>126364</xdr:colOff>
      <xdr:row>86</xdr:row>
      <xdr:rowOff>38100</xdr:rowOff>
    </xdr:to>
    <xdr:cxnSp macro="">
      <xdr:nvCxnSpPr>
        <xdr:cNvPr id="543" name="直線コネクタ 542">
          <a:extLst>
            <a:ext uri="{FF2B5EF4-FFF2-40B4-BE49-F238E27FC236}">
              <a16:creationId xmlns:a16="http://schemas.microsoft.com/office/drawing/2014/main" id="{26F1CF1D-B3B7-4ECF-BA09-A9E727FFFB63}"/>
            </a:ext>
          </a:extLst>
        </xdr:cNvPr>
        <xdr:cNvCxnSpPr/>
      </xdr:nvCxnSpPr>
      <xdr:spPr>
        <a:xfrm flipV="1">
          <a:off x="16318864" y="13998702"/>
          <a:ext cx="0" cy="78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544" name="【児童館】&#10;有形固定資産減価償却率最小値テキスト">
          <a:extLst>
            <a:ext uri="{FF2B5EF4-FFF2-40B4-BE49-F238E27FC236}">
              <a16:creationId xmlns:a16="http://schemas.microsoft.com/office/drawing/2014/main" id="{CC63DA61-C487-4344-AF2B-C969642A11BE}"/>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545" name="直線コネクタ 544">
          <a:extLst>
            <a:ext uri="{FF2B5EF4-FFF2-40B4-BE49-F238E27FC236}">
              <a16:creationId xmlns:a16="http://schemas.microsoft.com/office/drawing/2014/main" id="{504F51E2-57AD-499A-B4B7-174AEA24BBEB}"/>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57929</xdr:rowOff>
    </xdr:from>
    <xdr:ext cx="405111" cy="259045"/>
    <xdr:sp macro="" textlink="">
      <xdr:nvSpPr>
        <xdr:cNvPr id="546" name="【児童館】&#10;有形固定資産減価償却率最大値テキスト">
          <a:extLst>
            <a:ext uri="{FF2B5EF4-FFF2-40B4-BE49-F238E27FC236}">
              <a16:creationId xmlns:a16="http://schemas.microsoft.com/office/drawing/2014/main" id="{3B634F79-3864-4967-AA6C-B191C59738B5}"/>
            </a:ext>
          </a:extLst>
        </xdr:cNvPr>
        <xdr:cNvSpPr txBox="1"/>
      </xdr:nvSpPr>
      <xdr:spPr>
        <a:xfrm>
          <a:off x="16357600" y="137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81</xdr:row>
      <xdr:rowOff>111252</xdr:rowOff>
    </xdr:from>
    <xdr:to>
      <xdr:col>86</xdr:col>
      <xdr:colOff>25400</xdr:colOff>
      <xdr:row>81</xdr:row>
      <xdr:rowOff>111252</xdr:rowOff>
    </xdr:to>
    <xdr:cxnSp macro="">
      <xdr:nvCxnSpPr>
        <xdr:cNvPr id="547" name="直線コネクタ 546">
          <a:extLst>
            <a:ext uri="{FF2B5EF4-FFF2-40B4-BE49-F238E27FC236}">
              <a16:creationId xmlns:a16="http://schemas.microsoft.com/office/drawing/2014/main" id="{058F325B-7023-4CA5-B704-0C5E636A9275}"/>
            </a:ext>
          </a:extLst>
        </xdr:cNvPr>
        <xdr:cNvCxnSpPr/>
      </xdr:nvCxnSpPr>
      <xdr:spPr>
        <a:xfrm>
          <a:off x="16230600" y="1399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13479</xdr:rowOff>
    </xdr:from>
    <xdr:ext cx="405111" cy="259045"/>
    <xdr:sp macro="" textlink="">
      <xdr:nvSpPr>
        <xdr:cNvPr id="548" name="【児童館】&#10;有形固定資産減価償却率平均値テキスト">
          <a:extLst>
            <a:ext uri="{FF2B5EF4-FFF2-40B4-BE49-F238E27FC236}">
              <a16:creationId xmlns:a16="http://schemas.microsoft.com/office/drawing/2014/main" id="{72C130CB-56B5-44F9-B0A3-32D8CDB6C040}"/>
            </a:ext>
          </a:extLst>
        </xdr:cNvPr>
        <xdr:cNvSpPr txBox="1"/>
      </xdr:nvSpPr>
      <xdr:spPr>
        <a:xfrm>
          <a:off x="16357600" y="13900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151892</xdr:rowOff>
    </xdr:from>
    <xdr:to>
      <xdr:col>85</xdr:col>
      <xdr:colOff>177800</xdr:colOff>
      <xdr:row>82</xdr:row>
      <xdr:rowOff>82042</xdr:rowOff>
    </xdr:to>
    <xdr:sp macro="" textlink="">
      <xdr:nvSpPr>
        <xdr:cNvPr id="549" name="フローチャート: 判断 548">
          <a:extLst>
            <a:ext uri="{FF2B5EF4-FFF2-40B4-BE49-F238E27FC236}">
              <a16:creationId xmlns:a16="http://schemas.microsoft.com/office/drawing/2014/main" id="{0A4C7F30-C30F-48E6-AEA0-B438800C2AAE}"/>
            </a:ext>
          </a:extLst>
        </xdr:cNvPr>
        <xdr:cNvSpPr/>
      </xdr:nvSpPr>
      <xdr:spPr>
        <a:xfrm>
          <a:off x="16268700" y="140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550" name="フローチャート: 判断 549">
          <a:extLst>
            <a:ext uri="{FF2B5EF4-FFF2-40B4-BE49-F238E27FC236}">
              <a16:creationId xmlns:a16="http://schemas.microsoft.com/office/drawing/2014/main" id="{57D4DB14-C01B-4961-B731-E38B0B6877B7}"/>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106172</xdr:rowOff>
    </xdr:from>
    <xdr:to>
      <xdr:col>76</xdr:col>
      <xdr:colOff>165100</xdr:colOff>
      <xdr:row>79</xdr:row>
      <xdr:rowOff>36322</xdr:rowOff>
    </xdr:to>
    <xdr:sp macro="" textlink="">
      <xdr:nvSpPr>
        <xdr:cNvPr id="551" name="フローチャート: 判断 550">
          <a:extLst>
            <a:ext uri="{FF2B5EF4-FFF2-40B4-BE49-F238E27FC236}">
              <a16:creationId xmlns:a16="http://schemas.microsoft.com/office/drawing/2014/main" id="{4911BF57-B4BE-4EA5-89D9-A4D2ADCE98E4}"/>
            </a:ext>
          </a:extLst>
        </xdr:cNvPr>
        <xdr:cNvSpPr/>
      </xdr:nvSpPr>
      <xdr:spPr>
        <a:xfrm>
          <a:off x="14541500" y="134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140463</xdr:rowOff>
    </xdr:from>
    <xdr:to>
      <xdr:col>72</xdr:col>
      <xdr:colOff>38100</xdr:colOff>
      <xdr:row>79</xdr:row>
      <xdr:rowOff>70613</xdr:rowOff>
    </xdr:to>
    <xdr:sp macro="" textlink="">
      <xdr:nvSpPr>
        <xdr:cNvPr id="552" name="フローチャート: 判断 551">
          <a:extLst>
            <a:ext uri="{FF2B5EF4-FFF2-40B4-BE49-F238E27FC236}">
              <a16:creationId xmlns:a16="http://schemas.microsoft.com/office/drawing/2014/main" id="{2BF81BD9-F2CB-402A-ABE6-B3189406E3BC}"/>
            </a:ext>
          </a:extLst>
        </xdr:cNvPr>
        <xdr:cNvSpPr/>
      </xdr:nvSpPr>
      <xdr:spPr>
        <a:xfrm>
          <a:off x="13652500" y="135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110744</xdr:rowOff>
    </xdr:from>
    <xdr:to>
      <xdr:col>67</xdr:col>
      <xdr:colOff>101600</xdr:colOff>
      <xdr:row>79</xdr:row>
      <xdr:rowOff>40894</xdr:rowOff>
    </xdr:to>
    <xdr:sp macro="" textlink="">
      <xdr:nvSpPr>
        <xdr:cNvPr id="553" name="フローチャート: 判断 552">
          <a:extLst>
            <a:ext uri="{FF2B5EF4-FFF2-40B4-BE49-F238E27FC236}">
              <a16:creationId xmlns:a16="http://schemas.microsoft.com/office/drawing/2014/main" id="{FDD8CE49-A185-4CEA-978D-A5A83CE1486E}"/>
            </a:ext>
          </a:extLst>
        </xdr:cNvPr>
        <xdr:cNvSpPr/>
      </xdr:nvSpPr>
      <xdr:spPr>
        <a:xfrm>
          <a:off x="12763500" y="1348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1A0E05AD-5A93-4B30-A930-A32BDA50461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9B60AF2-9B78-41C5-B0A3-A292142E8A7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900B42BC-8287-4F35-8FF3-8B2314C13D7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DD37B808-A93A-4D94-A1CB-2DC7AED1FF0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766E0711-6488-47A3-BCF1-6B64CE4D101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158750</xdr:rowOff>
    </xdr:from>
    <xdr:to>
      <xdr:col>85</xdr:col>
      <xdr:colOff>177800</xdr:colOff>
      <xdr:row>86</xdr:row>
      <xdr:rowOff>88900</xdr:rowOff>
    </xdr:to>
    <xdr:sp macro="" textlink="">
      <xdr:nvSpPr>
        <xdr:cNvPr id="559" name="楕円 558">
          <a:extLst>
            <a:ext uri="{FF2B5EF4-FFF2-40B4-BE49-F238E27FC236}">
              <a16:creationId xmlns:a16="http://schemas.microsoft.com/office/drawing/2014/main" id="{8D21C961-87A8-4139-AB62-9792D412CC5C}"/>
            </a:ext>
          </a:extLst>
        </xdr:cNvPr>
        <xdr:cNvSpPr/>
      </xdr:nvSpPr>
      <xdr:spPr>
        <a:xfrm>
          <a:off x="16268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73677</xdr:rowOff>
    </xdr:from>
    <xdr:ext cx="469744" cy="259045"/>
    <xdr:sp macro="" textlink="">
      <xdr:nvSpPr>
        <xdr:cNvPr id="560" name="【児童館】&#10;有形固定資産減価償却率該当値テキスト">
          <a:extLst>
            <a:ext uri="{FF2B5EF4-FFF2-40B4-BE49-F238E27FC236}">
              <a16:creationId xmlns:a16="http://schemas.microsoft.com/office/drawing/2014/main" id="{7BAE2F13-81C6-48A5-ACE0-1186D7500F2F}"/>
            </a:ext>
          </a:extLst>
        </xdr:cNvPr>
        <xdr:cNvSpPr txBox="1"/>
      </xdr:nvSpPr>
      <xdr:spPr>
        <a:xfrm>
          <a:off x="16357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561" name="楕円 560">
          <a:extLst>
            <a:ext uri="{FF2B5EF4-FFF2-40B4-BE49-F238E27FC236}">
              <a16:creationId xmlns:a16="http://schemas.microsoft.com/office/drawing/2014/main" id="{51584545-7FBD-4BCA-8C30-1D7EB3DD448B}"/>
            </a:ext>
          </a:extLst>
        </xdr:cNvPr>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38100</xdr:rowOff>
    </xdr:from>
    <xdr:to>
      <xdr:col>85</xdr:col>
      <xdr:colOff>127000</xdr:colOff>
      <xdr:row>86</xdr:row>
      <xdr:rowOff>38100</xdr:rowOff>
    </xdr:to>
    <xdr:cxnSp macro="">
      <xdr:nvCxnSpPr>
        <xdr:cNvPr id="562" name="直線コネクタ 561">
          <a:extLst>
            <a:ext uri="{FF2B5EF4-FFF2-40B4-BE49-F238E27FC236}">
              <a16:creationId xmlns:a16="http://schemas.microsoft.com/office/drawing/2014/main" id="{595EC548-2DFC-445F-B8C9-7D9B6CF4A18F}"/>
            </a:ext>
          </a:extLst>
        </xdr:cNvPr>
        <xdr:cNvCxnSpPr/>
      </xdr:nvCxnSpPr>
      <xdr:spPr>
        <a:xfrm>
          <a:off x="15481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158750</xdr:rowOff>
    </xdr:from>
    <xdr:to>
      <xdr:col>76</xdr:col>
      <xdr:colOff>165100</xdr:colOff>
      <xdr:row>86</xdr:row>
      <xdr:rowOff>88900</xdr:rowOff>
    </xdr:to>
    <xdr:sp macro="" textlink="">
      <xdr:nvSpPr>
        <xdr:cNvPr id="563" name="楕円 562">
          <a:extLst>
            <a:ext uri="{FF2B5EF4-FFF2-40B4-BE49-F238E27FC236}">
              <a16:creationId xmlns:a16="http://schemas.microsoft.com/office/drawing/2014/main" id="{C16F24C6-3B4B-43CE-8C10-392EE4B42AA5}"/>
            </a:ext>
          </a:extLst>
        </xdr:cNvPr>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38100</xdr:rowOff>
    </xdr:to>
    <xdr:cxnSp macro="">
      <xdr:nvCxnSpPr>
        <xdr:cNvPr id="564" name="直線コネクタ 563">
          <a:extLst>
            <a:ext uri="{FF2B5EF4-FFF2-40B4-BE49-F238E27FC236}">
              <a16:creationId xmlns:a16="http://schemas.microsoft.com/office/drawing/2014/main" id="{45BD1606-1256-4805-80D6-AA392D1EA4DB}"/>
            </a:ext>
          </a:extLst>
        </xdr:cNvPr>
        <xdr:cNvCxnSpPr/>
      </xdr:nvCxnSpPr>
      <xdr:spPr>
        <a:xfrm>
          <a:off x="1459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101600</xdr:rowOff>
    </xdr:from>
    <xdr:to>
      <xdr:col>72</xdr:col>
      <xdr:colOff>38100</xdr:colOff>
      <xdr:row>86</xdr:row>
      <xdr:rowOff>31750</xdr:rowOff>
    </xdr:to>
    <xdr:sp macro="" textlink="">
      <xdr:nvSpPr>
        <xdr:cNvPr id="565" name="楕円 564">
          <a:extLst>
            <a:ext uri="{FF2B5EF4-FFF2-40B4-BE49-F238E27FC236}">
              <a16:creationId xmlns:a16="http://schemas.microsoft.com/office/drawing/2014/main" id="{8AC7C7AA-4BC7-40D4-8BBB-5ABA65C95583}"/>
            </a:ext>
          </a:extLst>
        </xdr:cNvPr>
        <xdr:cNvSpPr/>
      </xdr:nvSpPr>
      <xdr:spPr>
        <a:xfrm>
          <a:off x="1365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152400</xdr:rowOff>
    </xdr:from>
    <xdr:to>
      <xdr:col>76</xdr:col>
      <xdr:colOff>114300</xdr:colOff>
      <xdr:row>86</xdr:row>
      <xdr:rowOff>38100</xdr:rowOff>
    </xdr:to>
    <xdr:cxnSp macro="">
      <xdr:nvCxnSpPr>
        <xdr:cNvPr id="566" name="直線コネクタ 565">
          <a:extLst>
            <a:ext uri="{FF2B5EF4-FFF2-40B4-BE49-F238E27FC236}">
              <a16:creationId xmlns:a16="http://schemas.microsoft.com/office/drawing/2014/main" id="{04DA3BBD-B895-4CA8-81A2-2215312572DD}"/>
            </a:ext>
          </a:extLst>
        </xdr:cNvPr>
        <xdr:cNvCxnSpPr/>
      </xdr:nvCxnSpPr>
      <xdr:spPr>
        <a:xfrm>
          <a:off x="13703300" y="14725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44450</xdr:rowOff>
    </xdr:from>
    <xdr:to>
      <xdr:col>67</xdr:col>
      <xdr:colOff>101600</xdr:colOff>
      <xdr:row>85</xdr:row>
      <xdr:rowOff>146050</xdr:rowOff>
    </xdr:to>
    <xdr:sp macro="" textlink="">
      <xdr:nvSpPr>
        <xdr:cNvPr id="567" name="楕円 566">
          <a:extLst>
            <a:ext uri="{FF2B5EF4-FFF2-40B4-BE49-F238E27FC236}">
              <a16:creationId xmlns:a16="http://schemas.microsoft.com/office/drawing/2014/main" id="{BA0292D0-D4AE-4291-8A03-AE896582FBD8}"/>
            </a:ext>
          </a:extLst>
        </xdr:cNvPr>
        <xdr:cNvSpPr/>
      </xdr:nvSpPr>
      <xdr:spPr>
        <a:xfrm>
          <a:off x="1276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95250</xdr:rowOff>
    </xdr:from>
    <xdr:to>
      <xdr:col>71</xdr:col>
      <xdr:colOff>177800</xdr:colOff>
      <xdr:row>85</xdr:row>
      <xdr:rowOff>152400</xdr:rowOff>
    </xdr:to>
    <xdr:cxnSp macro="">
      <xdr:nvCxnSpPr>
        <xdr:cNvPr id="568" name="直線コネクタ 567">
          <a:extLst>
            <a:ext uri="{FF2B5EF4-FFF2-40B4-BE49-F238E27FC236}">
              <a16:creationId xmlns:a16="http://schemas.microsoft.com/office/drawing/2014/main" id="{80730EE2-03F0-47FD-B47C-910179ED39A3}"/>
            </a:ext>
          </a:extLst>
        </xdr:cNvPr>
        <xdr:cNvCxnSpPr/>
      </xdr:nvCxnSpPr>
      <xdr:spPr>
        <a:xfrm>
          <a:off x="12814300" y="14668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569" name="n_1aveValue【児童館】&#10;有形固定資産減価償却率">
          <a:extLst>
            <a:ext uri="{FF2B5EF4-FFF2-40B4-BE49-F238E27FC236}">
              <a16:creationId xmlns:a16="http://schemas.microsoft.com/office/drawing/2014/main" id="{E5424C31-BBC3-4C2B-B47C-E86FA9BA321D}"/>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52849</xdr:rowOff>
    </xdr:from>
    <xdr:ext cx="405111" cy="259045"/>
    <xdr:sp macro="" textlink="">
      <xdr:nvSpPr>
        <xdr:cNvPr id="570" name="n_2aveValue【児童館】&#10;有形固定資産減価償却率">
          <a:extLst>
            <a:ext uri="{FF2B5EF4-FFF2-40B4-BE49-F238E27FC236}">
              <a16:creationId xmlns:a16="http://schemas.microsoft.com/office/drawing/2014/main" id="{ACF0675A-5767-46D0-B514-0621F5875D82}"/>
            </a:ext>
          </a:extLst>
        </xdr:cNvPr>
        <xdr:cNvSpPr txBox="1"/>
      </xdr:nvSpPr>
      <xdr:spPr>
        <a:xfrm>
          <a:off x="14389744"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87140</xdr:rowOff>
    </xdr:from>
    <xdr:ext cx="405111" cy="259045"/>
    <xdr:sp macro="" textlink="">
      <xdr:nvSpPr>
        <xdr:cNvPr id="571" name="n_3aveValue【児童館】&#10;有形固定資産減価償却率">
          <a:extLst>
            <a:ext uri="{FF2B5EF4-FFF2-40B4-BE49-F238E27FC236}">
              <a16:creationId xmlns:a16="http://schemas.microsoft.com/office/drawing/2014/main" id="{8444AC99-430B-45DE-BBEC-99292CAE99B4}"/>
            </a:ext>
          </a:extLst>
        </xdr:cNvPr>
        <xdr:cNvSpPr txBox="1"/>
      </xdr:nvSpPr>
      <xdr:spPr>
        <a:xfrm>
          <a:off x="135007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57421</xdr:rowOff>
    </xdr:from>
    <xdr:ext cx="405111" cy="259045"/>
    <xdr:sp macro="" textlink="">
      <xdr:nvSpPr>
        <xdr:cNvPr id="572" name="n_4aveValue【児童館】&#10;有形固定資産減価償却率">
          <a:extLst>
            <a:ext uri="{FF2B5EF4-FFF2-40B4-BE49-F238E27FC236}">
              <a16:creationId xmlns:a16="http://schemas.microsoft.com/office/drawing/2014/main" id="{34AED3AF-0FD8-456B-9406-1FD3F19FCF81}"/>
            </a:ext>
          </a:extLst>
        </xdr:cNvPr>
        <xdr:cNvSpPr txBox="1"/>
      </xdr:nvSpPr>
      <xdr:spPr>
        <a:xfrm>
          <a:off x="12611744" y="1325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80027</xdr:rowOff>
    </xdr:from>
    <xdr:ext cx="469744" cy="259045"/>
    <xdr:sp macro="" textlink="">
      <xdr:nvSpPr>
        <xdr:cNvPr id="573" name="n_1mainValue【児童館】&#10;有形固定資産減価償却率">
          <a:extLst>
            <a:ext uri="{FF2B5EF4-FFF2-40B4-BE49-F238E27FC236}">
              <a16:creationId xmlns:a16="http://schemas.microsoft.com/office/drawing/2014/main" id="{1D034D61-6BA3-4890-8013-7E92385884BB}"/>
            </a:ext>
          </a:extLst>
        </xdr:cNvPr>
        <xdr:cNvSpPr txBox="1"/>
      </xdr:nvSpPr>
      <xdr:spPr>
        <a:xfrm>
          <a:off x="15233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80027</xdr:rowOff>
    </xdr:from>
    <xdr:ext cx="469744" cy="259045"/>
    <xdr:sp macro="" textlink="">
      <xdr:nvSpPr>
        <xdr:cNvPr id="574" name="n_2mainValue【児童館】&#10;有形固定資産減価償却率">
          <a:extLst>
            <a:ext uri="{FF2B5EF4-FFF2-40B4-BE49-F238E27FC236}">
              <a16:creationId xmlns:a16="http://schemas.microsoft.com/office/drawing/2014/main" id="{AAD68546-4DD4-48D2-AF17-8AC4E69365D4}"/>
            </a:ext>
          </a:extLst>
        </xdr:cNvPr>
        <xdr:cNvSpPr txBox="1"/>
      </xdr:nvSpPr>
      <xdr:spPr>
        <a:xfrm>
          <a:off x="1435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22877</xdr:rowOff>
    </xdr:from>
    <xdr:ext cx="405111" cy="259045"/>
    <xdr:sp macro="" textlink="">
      <xdr:nvSpPr>
        <xdr:cNvPr id="575" name="n_3mainValue【児童館】&#10;有形固定資産減価償却率">
          <a:extLst>
            <a:ext uri="{FF2B5EF4-FFF2-40B4-BE49-F238E27FC236}">
              <a16:creationId xmlns:a16="http://schemas.microsoft.com/office/drawing/2014/main" id="{811DCD32-266B-441D-B719-74E0145F66BF}"/>
            </a:ext>
          </a:extLst>
        </xdr:cNvPr>
        <xdr:cNvSpPr txBox="1"/>
      </xdr:nvSpPr>
      <xdr:spPr>
        <a:xfrm>
          <a:off x="13500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137177</xdr:rowOff>
    </xdr:from>
    <xdr:ext cx="405111" cy="259045"/>
    <xdr:sp macro="" textlink="">
      <xdr:nvSpPr>
        <xdr:cNvPr id="576" name="n_4mainValue【児童館】&#10;有形固定資産減価償却率">
          <a:extLst>
            <a:ext uri="{FF2B5EF4-FFF2-40B4-BE49-F238E27FC236}">
              <a16:creationId xmlns:a16="http://schemas.microsoft.com/office/drawing/2014/main" id="{336ADF97-CF07-4DB4-8CDC-F9C1142EDCC5}"/>
            </a:ext>
          </a:extLst>
        </xdr:cNvPr>
        <xdr:cNvSpPr txBox="1"/>
      </xdr:nvSpPr>
      <xdr:spPr>
        <a:xfrm>
          <a:off x="12611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8D100CA0-4539-47C7-A946-086E47D9F3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38FF20B0-AE0E-4802-A653-54C9A830E2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43A69E62-9DBD-4302-B6A5-95C865E55A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BC8A44E3-9D9C-4E09-A85D-6AEB69A57B7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2D27935A-714C-4923-A96F-337313B9C3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84F462E5-21B6-401D-9E18-98FDB31D32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2FBC61A4-B417-4FBF-8144-DF34EF285AE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1FEF077E-2852-4947-AD5C-4907516869B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05A5DBB7-713D-4747-915E-321C013A59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A376D91B-4B46-443D-8B6E-9A5B497B25C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a:extLst>
            <a:ext uri="{FF2B5EF4-FFF2-40B4-BE49-F238E27FC236}">
              <a16:creationId xmlns:a16="http://schemas.microsoft.com/office/drawing/2014/main" id="{DD4E17AE-D787-42DD-92C5-288BF659F95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a:extLst>
            <a:ext uri="{FF2B5EF4-FFF2-40B4-BE49-F238E27FC236}">
              <a16:creationId xmlns:a16="http://schemas.microsoft.com/office/drawing/2014/main" id="{75E7922D-D882-4860-827F-1739CA087B9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a:extLst>
            <a:ext uri="{FF2B5EF4-FFF2-40B4-BE49-F238E27FC236}">
              <a16:creationId xmlns:a16="http://schemas.microsoft.com/office/drawing/2014/main" id="{F73616BB-F7E8-412D-9F0B-3155C5FF427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a:extLst>
            <a:ext uri="{FF2B5EF4-FFF2-40B4-BE49-F238E27FC236}">
              <a16:creationId xmlns:a16="http://schemas.microsoft.com/office/drawing/2014/main" id="{A0170C6A-1759-4FA5-8AF2-57EBF4FB545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a:extLst>
            <a:ext uri="{FF2B5EF4-FFF2-40B4-BE49-F238E27FC236}">
              <a16:creationId xmlns:a16="http://schemas.microsoft.com/office/drawing/2014/main" id="{8C0A3EAA-7DA4-4391-8F10-9EBA981F4A6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a:extLst>
            <a:ext uri="{FF2B5EF4-FFF2-40B4-BE49-F238E27FC236}">
              <a16:creationId xmlns:a16="http://schemas.microsoft.com/office/drawing/2014/main" id="{49B44234-BCF0-46C4-AC67-4AC3B584FD5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a:extLst>
            <a:ext uri="{FF2B5EF4-FFF2-40B4-BE49-F238E27FC236}">
              <a16:creationId xmlns:a16="http://schemas.microsoft.com/office/drawing/2014/main" id="{29C5AA5A-AE99-40AF-BDCD-080F6202453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a:extLst>
            <a:ext uri="{FF2B5EF4-FFF2-40B4-BE49-F238E27FC236}">
              <a16:creationId xmlns:a16="http://schemas.microsoft.com/office/drawing/2014/main" id="{C804FAF1-2C09-42BC-8F5E-ABCBA113B9E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a:extLst>
            <a:ext uri="{FF2B5EF4-FFF2-40B4-BE49-F238E27FC236}">
              <a16:creationId xmlns:a16="http://schemas.microsoft.com/office/drawing/2014/main" id="{D8CC9A5E-3013-4110-B89D-2D6086D22A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a:extLst>
            <a:ext uri="{FF2B5EF4-FFF2-40B4-BE49-F238E27FC236}">
              <a16:creationId xmlns:a16="http://schemas.microsoft.com/office/drawing/2014/main" id="{C4FE2CFA-5DDC-4690-B52B-815EB47BDC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児童館】&#10;一人当たり面積グラフ枠">
          <a:extLst>
            <a:ext uri="{FF2B5EF4-FFF2-40B4-BE49-F238E27FC236}">
              <a16:creationId xmlns:a16="http://schemas.microsoft.com/office/drawing/2014/main" id="{A37C9776-057A-4AEB-8FB6-30838D8D408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598" name="直線コネクタ 597">
          <a:extLst>
            <a:ext uri="{FF2B5EF4-FFF2-40B4-BE49-F238E27FC236}">
              <a16:creationId xmlns:a16="http://schemas.microsoft.com/office/drawing/2014/main" id="{6973B128-0B0A-480F-93A9-CFE30A694192}"/>
            </a:ext>
          </a:extLst>
        </xdr:cNvPr>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99" name="【児童館】&#10;一人当たり面積最小値テキスト">
          <a:extLst>
            <a:ext uri="{FF2B5EF4-FFF2-40B4-BE49-F238E27FC236}">
              <a16:creationId xmlns:a16="http://schemas.microsoft.com/office/drawing/2014/main" id="{B2B4EDDC-C363-45DF-A6CD-8E4503359DE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00" name="直線コネクタ 599">
          <a:extLst>
            <a:ext uri="{FF2B5EF4-FFF2-40B4-BE49-F238E27FC236}">
              <a16:creationId xmlns:a16="http://schemas.microsoft.com/office/drawing/2014/main" id="{B7E2BA3A-7462-48FE-8F33-D45B1AD991CD}"/>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01" name="【児童館】&#10;一人当たり面積最大値テキスト">
          <a:extLst>
            <a:ext uri="{FF2B5EF4-FFF2-40B4-BE49-F238E27FC236}">
              <a16:creationId xmlns:a16="http://schemas.microsoft.com/office/drawing/2014/main" id="{429B3F69-1A11-47A7-8819-8CD1607628AC}"/>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02" name="直線コネクタ 601">
          <a:extLst>
            <a:ext uri="{FF2B5EF4-FFF2-40B4-BE49-F238E27FC236}">
              <a16:creationId xmlns:a16="http://schemas.microsoft.com/office/drawing/2014/main" id="{F1F1EE0F-CC70-4546-A93B-52818D0CCD53}"/>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33038</xdr:rowOff>
    </xdr:from>
    <xdr:ext cx="469744" cy="259045"/>
    <xdr:sp macro="" textlink="">
      <xdr:nvSpPr>
        <xdr:cNvPr id="603" name="【児童館】&#10;一人当たり面積平均値テキスト">
          <a:extLst>
            <a:ext uri="{FF2B5EF4-FFF2-40B4-BE49-F238E27FC236}">
              <a16:creationId xmlns:a16="http://schemas.microsoft.com/office/drawing/2014/main" id="{7A11665B-AB0F-4E24-AA20-8738B91B0769}"/>
            </a:ext>
          </a:extLst>
        </xdr:cNvPr>
        <xdr:cNvSpPr txBox="1"/>
      </xdr:nvSpPr>
      <xdr:spPr>
        <a:xfrm>
          <a:off x="22199600" y="1392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604" name="フローチャート: 判断 603">
          <a:extLst>
            <a:ext uri="{FF2B5EF4-FFF2-40B4-BE49-F238E27FC236}">
              <a16:creationId xmlns:a16="http://schemas.microsoft.com/office/drawing/2014/main" id="{A29703E8-9077-4B0A-A7A5-BE7662E56F5B}"/>
            </a:ext>
          </a:extLst>
        </xdr:cNvPr>
        <xdr:cNvSpPr/>
      </xdr:nvSpPr>
      <xdr:spPr>
        <a:xfrm>
          <a:off x="22110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147320</xdr:rowOff>
    </xdr:from>
    <xdr:to>
      <xdr:col>112</xdr:col>
      <xdr:colOff>38100</xdr:colOff>
      <xdr:row>83</xdr:row>
      <xdr:rowOff>77470</xdr:rowOff>
    </xdr:to>
    <xdr:sp macro="" textlink="">
      <xdr:nvSpPr>
        <xdr:cNvPr id="605" name="フローチャート: 判断 604">
          <a:extLst>
            <a:ext uri="{FF2B5EF4-FFF2-40B4-BE49-F238E27FC236}">
              <a16:creationId xmlns:a16="http://schemas.microsoft.com/office/drawing/2014/main" id="{A9A8D853-757C-484F-A5FD-2EC8FD21AEA3}"/>
            </a:ext>
          </a:extLst>
        </xdr:cNvPr>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170180</xdr:rowOff>
    </xdr:from>
    <xdr:to>
      <xdr:col>107</xdr:col>
      <xdr:colOff>101600</xdr:colOff>
      <xdr:row>83</xdr:row>
      <xdr:rowOff>100330</xdr:rowOff>
    </xdr:to>
    <xdr:sp macro="" textlink="">
      <xdr:nvSpPr>
        <xdr:cNvPr id="606" name="フローチャート: 判断 605">
          <a:extLst>
            <a:ext uri="{FF2B5EF4-FFF2-40B4-BE49-F238E27FC236}">
              <a16:creationId xmlns:a16="http://schemas.microsoft.com/office/drawing/2014/main" id="{5E5E215D-A8AA-4DBE-A5EF-41818DC8D3A3}"/>
            </a:ext>
          </a:extLst>
        </xdr:cNvPr>
        <xdr:cNvSpPr/>
      </xdr:nvSpPr>
      <xdr:spPr>
        <a:xfrm>
          <a:off x="20383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07" name="フローチャート: 判断 606">
          <a:extLst>
            <a:ext uri="{FF2B5EF4-FFF2-40B4-BE49-F238E27FC236}">
              <a16:creationId xmlns:a16="http://schemas.microsoft.com/office/drawing/2014/main" id="{B73205ED-AC12-4FBF-9171-CB7617FA6892}"/>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08" name="フローチャート: 判断 607">
          <a:extLst>
            <a:ext uri="{FF2B5EF4-FFF2-40B4-BE49-F238E27FC236}">
              <a16:creationId xmlns:a16="http://schemas.microsoft.com/office/drawing/2014/main" id="{7091AEB3-D04E-438A-ABED-07B854E17DCF}"/>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75AC4F5B-B2B8-4AAD-B85E-FE2297A3AD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EFD8EA9F-9420-4386-8C24-1D57238CFD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B4DE933E-0140-4F69-A58B-9250D70DF02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B562A5E8-ECA6-4A86-8990-D278EDB8434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4C5EE8AF-908B-4B65-80F7-D6AA38934FF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614" name="楕円 613">
          <a:extLst>
            <a:ext uri="{FF2B5EF4-FFF2-40B4-BE49-F238E27FC236}">
              <a16:creationId xmlns:a16="http://schemas.microsoft.com/office/drawing/2014/main" id="{AFABC471-600F-4C0A-BD55-5C72FC19501F}"/>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615" name="【児童館】&#10;一人当たり面積該当値テキスト">
          <a:extLst>
            <a:ext uri="{FF2B5EF4-FFF2-40B4-BE49-F238E27FC236}">
              <a16:creationId xmlns:a16="http://schemas.microsoft.com/office/drawing/2014/main" id="{6F04E77C-C984-40B7-9FDD-68F7C6266238}"/>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16" name="楕円 615">
          <a:extLst>
            <a:ext uri="{FF2B5EF4-FFF2-40B4-BE49-F238E27FC236}">
              <a16:creationId xmlns:a16="http://schemas.microsoft.com/office/drawing/2014/main" id="{445F2222-BB36-437A-B063-4FF864E8FEC1}"/>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617" name="直線コネクタ 616">
          <a:extLst>
            <a:ext uri="{FF2B5EF4-FFF2-40B4-BE49-F238E27FC236}">
              <a16:creationId xmlns:a16="http://schemas.microsoft.com/office/drawing/2014/main" id="{A3FFD9B4-0D37-4628-A711-681264A630F6}"/>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618" name="楕円 617">
          <a:extLst>
            <a:ext uri="{FF2B5EF4-FFF2-40B4-BE49-F238E27FC236}">
              <a16:creationId xmlns:a16="http://schemas.microsoft.com/office/drawing/2014/main" id="{1531F369-876E-4754-996E-00EB9F0C6F2E}"/>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619" name="直線コネクタ 618">
          <a:extLst>
            <a:ext uri="{FF2B5EF4-FFF2-40B4-BE49-F238E27FC236}">
              <a16:creationId xmlns:a16="http://schemas.microsoft.com/office/drawing/2014/main" id="{DBEEF710-707F-403D-B3AD-A1475FFD2C67}"/>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90170</xdr:rowOff>
    </xdr:from>
    <xdr:to>
      <xdr:col>102</xdr:col>
      <xdr:colOff>165100</xdr:colOff>
      <xdr:row>86</xdr:row>
      <xdr:rowOff>20320</xdr:rowOff>
    </xdr:to>
    <xdr:sp macro="" textlink="">
      <xdr:nvSpPr>
        <xdr:cNvPr id="620" name="楕円 619">
          <a:extLst>
            <a:ext uri="{FF2B5EF4-FFF2-40B4-BE49-F238E27FC236}">
              <a16:creationId xmlns:a16="http://schemas.microsoft.com/office/drawing/2014/main" id="{20D0785F-CD1E-4571-AD5C-82E23D5666BE}"/>
            </a:ext>
          </a:extLst>
        </xdr:cNvPr>
        <xdr:cNvSpPr/>
      </xdr:nvSpPr>
      <xdr:spPr>
        <a:xfrm>
          <a:off x="19494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140970</xdr:rowOff>
    </xdr:to>
    <xdr:cxnSp macro="">
      <xdr:nvCxnSpPr>
        <xdr:cNvPr id="621" name="直線コネクタ 620">
          <a:extLst>
            <a:ext uri="{FF2B5EF4-FFF2-40B4-BE49-F238E27FC236}">
              <a16:creationId xmlns:a16="http://schemas.microsoft.com/office/drawing/2014/main" id="{279A2756-8DED-40A8-A76E-5D5A54E3BE70}"/>
            </a:ext>
          </a:extLst>
        </xdr:cNvPr>
        <xdr:cNvCxnSpPr/>
      </xdr:nvCxnSpPr>
      <xdr:spPr>
        <a:xfrm>
          <a:off x="19545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622" name="楕円 621">
          <a:extLst>
            <a:ext uri="{FF2B5EF4-FFF2-40B4-BE49-F238E27FC236}">
              <a16:creationId xmlns:a16="http://schemas.microsoft.com/office/drawing/2014/main" id="{AA3B2C6F-4913-4057-9DC2-06079459CB91}"/>
            </a:ext>
          </a:extLst>
        </xdr:cNvPr>
        <xdr:cNvSpPr/>
      </xdr:nvSpPr>
      <xdr:spPr>
        <a:xfrm>
          <a:off x="18605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140970</xdr:rowOff>
    </xdr:to>
    <xdr:cxnSp macro="">
      <xdr:nvCxnSpPr>
        <xdr:cNvPr id="623" name="直線コネクタ 622">
          <a:extLst>
            <a:ext uri="{FF2B5EF4-FFF2-40B4-BE49-F238E27FC236}">
              <a16:creationId xmlns:a16="http://schemas.microsoft.com/office/drawing/2014/main" id="{B3852B4F-CEEC-4183-9776-D7CF4B2B3824}"/>
            </a:ext>
          </a:extLst>
        </xdr:cNvPr>
        <xdr:cNvCxnSpPr/>
      </xdr:nvCxnSpPr>
      <xdr:spPr>
        <a:xfrm>
          <a:off x="18656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93997</xdr:rowOff>
    </xdr:from>
    <xdr:ext cx="469744" cy="259045"/>
    <xdr:sp macro="" textlink="">
      <xdr:nvSpPr>
        <xdr:cNvPr id="624" name="n_1aveValue【児童館】&#10;一人当たり面積">
          <a:extLst>
            <a:ext uri="{FF2B5EF4-FFF2-40B4-BE49-F238E27FC236}">
              <a16:creationId xmlns:a16="http://schemas.microsoft.com/office/drawing/2014/main" id="{6529FEDF-8C3A-40B1-8CD6-447114A9C083}"/>
            </a:ext>
          </a:extLst>
        </xdr:cNvPr>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116857</xdr:rowOff>
    </xdr:from>
    <xdr:ext cx="469744" cy="259045"/>
    <xdr:sp macro="" textlink="">
      <xdr:nvSpPr>
        <xdr:cNvPr id="625" name="n_2aveValue【児童館】&#10;一人当たり面積">
          <a:extLst>
            <a:ext uri="{FF2B5EF4-FFF2-40B4-BE49-F238E27FC236}">
              <a16:creationId xmlns:a16="http://schemas.microsoft.com/office/drawing/2014/main" id="{523CA798-77B9-472B-BF38-2045AAD5E006}"/>
            </a:ext>
          </a:extLst>
        </xdr:cNvPr>
        <xdr:cNvSpPr txBox="1"/>
      </xdr:nvSpPr>
      <xdr:spPr>
        <a:xfrm>
          <a:off x="20199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26" name="n_3aveValue【児童館】&#10;一人当たり面積">
          <a:extLst>
            <a:ext uri="{FF2B5EF4-FFF2-40B4-BE49-F238E27FC236}">
              <a16:creationId xmlns:a16="http://schemas.microsoft.com/office/drawing/2014/main" id="{47E810E3-4246-4192-9DCA-81B736AF3B82}"/>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627" name="n_4aveValue【児童館】&#10;一人当たり面積">
          <a:extLst>
            <a:ext uri="{FF2B5EF4-FFF2-40B4-BE49-F238E27FC236}">
              <a16:creationId xmlns:a16="http://schemas.microsoft.com/office/drawing/2014/main" id="{4F694075-3663-4E4A-B551-0685F9B45C8B}"/>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628" name="n_1mainValue【児童館】&#10;一人当たり面積">
          <a:extLst>
            <a:ext uri="{FF2B5EF4-FFF2-40B4-BE49-F238E27FC236}">
              <a16:creationId xmlns:a16="http://schemas.microsoft.com/office/drawing/2014/main" id="{752C69C2-8B59-44F8-89DE-E50049FD16A4}"/>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629" name="n_2mainValue【児童館】&#10;一人当たり面積">
          <a:extLst>
            <a:ext uri="{FF2B5EF4-FFF2-40B4-BE49-F238E27FC236}">
              <a16:creationId xmlns:a16="http://schemas.microsoft.com/office/drawing/2014/main" id="{06BC2E12-1AFE-4960-9F19-5EAF1699DDAF}"/>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11447</xdr:rowOff>
    </xdr:from>
    <xdr:ext cx="469744" cy="259045"/>
    <xdr:sp macro="" textlink="">
      <xdr:nvSpPr>
        <xdr:cNvPr id="630" name="n_3mainValue【児童館】&#10;一人当たり面積">
          <a:extLst>
            <a:ext uri="{FF2B5EF4-FFF2-40B4-BE49-F238E27FC236}">
              <a16:creationId xmlns:a16="http://schemas.microsoft.com/office/drawing/2014/main" id="{E3E445FF-17FC-47FA-B210-3EC5A5F07454}"/>
            </a:ext>
          </a:extLst>
        </xdr:cNvPr>
        <xdr:cNvSpPr txBox="1"/>
      </xdr:nvSpPr>
      <xdr:spPr>
        <a:xfrm>
          <a:off x="19310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631" name="n_4mainValue【児童館】&#10;一人当たり面積">
          <a:extLst>
            <a:ext uri="{FF2B5EF4-FFF2-40B4-BE49-F238E27FC236}">
              <a16:creationId xmlns:a16="http://schemas.microsoft.com/office/drawing/2014/main" id="{57F9FD22-351A-4637-9256-3A71E94D7577}"/>
            </a:ext>
          </a:extLst>
        </xdr:cNvPr>
        <xdr:cNvSpPr txBox="1"/>
      </xdr:nvSpPr>
      <xdr:spPr>
        <a:xfrm>
          <a:off x="18421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57102FB8-7DED-448F-ACB5-75C60BEFCA9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5CA66D9B-D974-4AC3-B286-5C0455E848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0BF86E47-CAC3-41A0-9F12-3DFE60C6A7D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9E66D8A3-EE08-4DD3-AA61-22C1BB350E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38544D68-AC1A-4A7A-ACF2-3045E60518F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2B4233F0-D03A-4FDD-833E-81D4D58798C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8DDB6195-4C61-49E8-8D0B-D36F01D118C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A3F167F0-3AF7-47E1-8492-B80C04CB9E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27B46B83-E6AC-400B-96E8-BF59A071B6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212331E7-69CA-4A59-BA15-F5A935A03ED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7001958A-3E5A-45E1-BA4E-E0BA66CDF3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3" name="直線コネクタ 642">
          <a:extLst>
            <a:ext uri="{FF2B5EF4-FFF2-40B4-BE49-F238E27FC236}">
              <a16:creationId xmlns:a16="http://schemas.microsoft.com/office/drawing/2014/main" id="{2E06953A-5844-4952-A62E-8BA42396E8D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44" name="テキスト ボックス 643">
          <a:extLst>
            <a:ext uri="{FF2B5EF4-FFF2-40B4-BE49-F238E27FC236}">
              <a16:creationId xmlns:a16="http://schemas.microsoft.com/office/drawing/2014/main" id="{B4B26805-B31B-47B5-A2AF-0961159F26E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5" name="直線コネクタ 644">
          <a:extLst>
            <a:ext uri="{FF2B5EF4-FFF2-40B4-BE49-F238E27FC236}">
              <a16:creationId xmlns:a16="http://schemas.microsoft.com/office/drawing/2014/main" id="{E8B571C9-19BE-4143-9DFA-ECC9976A52C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6" name="テキスト ボックス 645">
          <a:extLst>
            <a:ext uri="{FF2B5EF4-FFF2-40B4-BE49-F238E27FC236}">
              <a16:creationId xmlns:a16="http://schemas.microsoft.com/office/drawing/2014/main" id="{6FAF8E1F-E058-4DF5-B5A3-0DC83245B0E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47" name="直線コネクタ 646">
          <a:extLst>
            <a:ext uri="{FF2B5EF4-FFF2-40B4-BE49-F238E27FC236}">
              <a16:creationId xmlns:a16="http://schemas.microsoft.com/office/drawing/2014/main" id="{D6F3E84E-FCD7-4D8C-B4B0-FD6B62979338}"/>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48" name="テキスト ボックス 647">
          <a:extLst>
            <a:ext uri="{FF2B5EF4-FFF2-40B4-BE49-F238E27FC236}">
              <a16:creationId xmlns:a16="http://schemas.microsoft.com/office/drawing/2014/main" id="{719E64E6-6FEA-4CB0-A47B-8AD6E263F437}"/>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49" name="直線コネクタ 648">
          <a:extLst>
            <a:ext uri="{FF2B5EF4-FFF2-40B4-BE49-F238E27FC236}">
              <a16:creationId xmlns:a16="http://schemas.microsoft.com/office/drawing/2014/main" id="{5CA6B471-6B6F-4ED0-8556-D180E8C9A53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0" name="テキスト ボックス 649">
          <a:extLst>
            <a:ext uri="{FF2B5EF4-FFF2-40B4-BE49-F238E27FC236}">
              <a16:creationId xmlns:a16="http://schemas.microsoft.com/office/drawing/2014/main" id="{4B068D53-7216-4817-B712-D672906AC0A5}"/>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9E619043-353E-4A8C-A800-EAD0BA5B6C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2" name="テキスト ボックス 651">
          <a:extLst>
            <a:ext uri="{FF2B5EF4-FFF2-40B4-BE49-F238E27FC236}">
              <a16:creationId xmlns:a16="http://schemas.microsoft.com/office/drawing/2014/main" id="{695900C5-639B-4488-AAAD-05EFC25D8CAF}"/>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3" name="【公民館】&#10;有形固定資産減価償却率グラフ枠">
          <a:extLst>
            <a:ext uri="{FF2B5EF4-FFF2-40B4-BE49-F238E27FC236}">
              <a16:creationId xmlns:a16="http://schemas.microsoft.com/office/drawing/2014/main" id="{B5867611-BB26-495F-871E-A6B4E098DDB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92202</xdr:rowOff>
    </xdr:from>
    <xdr:to>
      <xdr:col>85</xdr:col>
      <xdr:colOff>126364</xdr:colOff>
      <xdr:row>108</xdr:row>
      <xdr:rowOff>62485</xdr:rowOff>
    </xdr:to>
    <xdr:cxnSp macro="">
      <xdr:nvCxnSpPr>
        <xdr:cNvPr id="654" name="直線コネクタ 653">
          <a:extLst>
            <a:ext uri="{FF2B5EF4-FFF2-40B4-BE49-F238E27FC236}">
              <a16:creationId xmlns:a16="http://schemas.microsoft.com/office/drawing/2014/main" id="{2EFD1E58-0C03-4257-AA94-30EE0EF82538}"/>
            </a:ext>
          </a:extLst>
        </xdr:cNvPr>
        <xdr:cNvCxnSpPr/>
      </xdr:nvCxnSpPr>
      <xdr:spPr>
        <a:xfrm flipV="1">
          <a:off x="16318864" y="17237202"/>
          <a:ext cx="0" cy="1341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655" name="【公民館】&#10;有形固定資産減価償却率最小値テキスト">
          <a:extLst>
            <a:ext uri="{FF2B5EF4-FFF2-40B4-BE49-F238E27FC236}">
              <a16:creationId xmlns:a16="http://schemas.microsoft.com/office/drawing/2014/main" id="{3425B102-091A-4D9F-B459-AFB71EF8CADB}"/>
            </a:ext>
          </a:extLst>
        </xdr:cNvPr>
        <xdr:cNvSpPr txBox="1"/>
      </xdr:nvSpPr>
      <xdr:spPr>
        <a:xfrm>
          <a:off x="16357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656" name="直線コネクタ 655">
          <a:extLst>
            <a:ext uri="{FF2B5EF4-FFF2-40B4-BE49-F238E27FC236}">
              <a16:creationId xmlns:a16="http://schemas.microsoft.com/office/drawing/2014/main" id="{437F8607-EF70-45AB-AC7C-36C610A6ED1E}"/>
            </a:ext>
          </a:extLst>
        </xdr:cNvPr>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38879</xdr:rowOff>
    </xdr:from>
    <xdr:ext cx="405111" cy="259045"/>
    <xdr:sp macro="" textlink="">
      <xdr:nvSpPr>
        <xdr:cNvPr id="657" name="【公民館】&#10;有形固定資産減価償却率最大値テキスト">
          <a:extLst>
            <a:ext uri="{FF2B5EF4-FFF2-40B4-BE49-F238E27FC236}">
              <a16:creationId xmlns:a16="http://schemas.microsoft.com/office/drawing/2014/main" id="{B4FE14B6-715C-484B-9683-009123AA503A}"/>
            </a:ext>
          </a:extLst>
        </xdr:cNvPr>
        <xdr:cNvSpPr txBox="1"/>
      </xdr:nvSpPr>
      <xdr:spPr>
        <a:xfrm>
          <a:off x="16357600" y="1701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92202</xdr:rowOff>
    </xdr:from>
    <xdr:to>
      <xdr:col>86</xdr:col>
      <xdr:colOff>25400</xdr:colOff>
      <xdr:row>100</xdr:row>
      <xdr:rowOff>92202</xdr:rowOff>
    </xdr:to>
    <xdr:cxnSp macro="">
      <xdr:nvCxnSpPr>
        <xdr:cNvPr id="658" name="直線コネクタ 657">
          <a:extLst>
            <a:ext uri="{FF2B5EF4-FFF2-40B4-BE49-F238E27FC236}">
              <a16:creationId xmlns:a16="http://schemas.microsoft.com/office/drawing/2014/main" id="{1350A77B-BF59-4010-8EBC-265F493798B5}"/>
            </a:ext>
          </a:extLst>
        </xdr:cNvPr>
        <xdr:cNvCxnSpPr/>
      </xdr:nvCxnSpPr>
      <xdr:spPr>
        <a:xfrm>
          <a:off x="16230600" y="1723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153433</xdr:rowOff>
    </xdr:from>
    <xdr:ext cx="405111" cy="259045"/>
    <xdr:sp macro="" textlink="">
      <xdr:nvSpPr>
        <xdr:cNvPr id="659" name="【公民館】&#10;有形固定資産減価償却率平均値テキスト">
          <a:extLst>
            <a:ext uri="{FF2B5EF4-FFF2-40B4-BE49-F238E27FC236}">
              <a16:creationId xmlns:a16="http://schemas.microsoft.com/office/drawing/2014/main" id="{B5F541FC-0916-4D10-A032-13DCE80F7268}"/>
            </a:ext>
          </a:extLst>
        </xdr:cNvPr>
        <xdr:cNvSpPr txBox="1"/>
      </xdr:nvSpPr>
      <xdr:spPr>
        <a:xfrm>
          <a:off x="16357600" y="17298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130556</xdr:rowOff>
    </xdr:from>
    <xdr:to>
      <xdr:col>85</xdr:col>
      <xdr:colOff>177800</xdr:colOff>
      <xdr:row>102</xdr:row>
      <xdr:rowOff>60706</xdr:rowOff>
    </xdr:to>
    <xdr:sp macro="" textlink="">
      <xdr:nvSpPr>
        <xdr:cNvPr id="660" name="フローチャート: 判断 659">
          <a:extLst>
            <a:ext uri="{FF2B5EF4-FFF2-40B4-BE49-F238E27FC236}">
              <a16:creationId xmlns:a16="http://schemas.microsoft.com/office/drawing/2014/main" id="{8169C202-B6C6-4DF3-81B6-38587C5DCCE5}"/>
            </a:ext>
          </a:extLst>
        </xdr:cNvPr>
        <xdr:cNvSpPr/>
      </xdr:nvSpPr>
      <xdr:spPr>
        <a:xfrm>
          <a:off x="16268700" y="1744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128270</xdr:rowOff>
    </xdr:from>
    <xdr:to>
      <xdr:col>81</xdr:col>
      <xdr:colOff>101600</xdr:colOff>
      <xdr:row>102</xdr:row>
      <xdr:rowOff>58420</xdr:rowOff>
    </xdr:to>
    <xdr:sp macro="" textlink="">
      <xdr:nvSpPr>
        <xdr:cNvPr id="661" name="フローチャート: 判断 660">
          <a:extLst>
            <a:ext uri="{FF2B5EF4-FFF2-40B4-BE49-F238E27FC236}">
              <a16:creationId xmlns:a16="http://schemas.microsoft.com/office/drawing/2014/main" id="{FA14D43A-E28C-4BD4-8B76-74CAD893A512}"/>
            </a:ext>
          </a:extLst>
        </xdr:cNvPr>
        <xdr:cNvSpPr/>
      </xdr:nvSpPr>
      <xdr:spPr>
        <a:xfrm>
          <a:off x="154305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114554</xdr:rowOff>
    </xdr:from>
    <xdr:to>
      <xdr:col>76</xdr:col>
      <xdr:colOff>165100</xdr:colOff>
      <xdr:row>103</xdr:row>
      <xdr:rowOff>44704</xdr:rowOff>
    </xdr:to>
    <xdr:sp macro="" textlink="">
      <xdr:nvSpPr>
        <xdr:cNvPr id="662" name="フローチャート: 判断 661">
          <a:extLst>
            <a:ext uri="{FF2B5EF4-FFF2-40B4-BE49-F238E27FC236}">
              <a16:creationId xmlns:a16="http://schemas.microsoft.com/office/drawing/2014/main" id="{0E8B20F5-8602-4B5E-997F-24140B2A473A}"/>
            </a:ext>
          </a:extLst>
        </xdr:cNvPr>
        <xdr:cNvSpPr/>
      </xdr:nvSpPr>
      <xdr:spPr>
        <a:xfrm>
          <a:off x="145415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663" name="フローチャート: 判断 662">
          <a:extLst>
            <a:ext uri="{FF2B5EF4-FFF2-40B4-BE49-F238E27FC236}">
              <a16:creationId xmlns:a16="http://schemas.microsoft.com/office/drawing/2014/main" id="{30B7A94C-86ED-4DE0-A4B6-D092A7ADB860}"/>
            </a:ext>
          </a:extLst>
        </xdr:cNvPr>
        <xdr:cNvSpPr/>
      </xdr:nvSpPr>
      <xdr:spPr>
        <a:xfrm>
          <a:off x="13652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664" name="フローチャート: 判断 663">
          <a:extLst>
            <a:ext uri="{FF2B5EF4-FFF2-40B4-BE49-F238E27FC236}">
              <a16:creationId xmlns:a16="http://schemas.microsoft.com/office/drawing/2014/main" id="{4DD90C28-8BC8-4DE1-AE15-26E81CA483EC}"/>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9EA8B906-2519-4FD0-976B-3A0491F3A3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63A082A8-D799-4A3F-AB99-A3CEA52752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4C8F3B6-BC58-4EF6-90A0-E992A25CCD9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100981E6-B4A1-41E3-810D-0F5B7DE5F1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8AAACC2-76AA-4308-9193-CBE97FB2B0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89408</xdr:rowOff>
    </xdr:from>
    <xdr:to>
      <xdr:col>85</xdr:col>
      <xdr:colOff>177800</xdr:colOff>
      <xdr:row>105</xdr:row>
      <xdr:rowOff>19558</xdr:rowOff>
    </xdr:to>
    <xdr:sp macro="" textlink="">
      <xdr:nvSpPr>
        <xdr:cNvPr id="670" name="楕円 669">
          <a:extLst>
            <a:ext uri="{FF2B5EF4-FFF2-40B4-BE49-F238E27FC236}">
              <a16:creationId xmlns:a16="http://schemas.microsoft.com/office/drawing/2014/main" id="{C59B906F-2749-4DB5-A838-B34233E16ED2}"/>
            </a:ext>
          </a:extLst>
        </xdr:cNvPr>
        <xdr:cNvSpPr/>
      </xdr:nvSpPr>
      <xdr:spPr>
        <a:xfrm>
          <a:off x="16268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67835</xdr:rowOff>
    </xdr:from>
    <xdr:ext cx="405111" cy="259045"/>
    <xdr:sp macro="" textlink="">
      <xdr:nvSpPr>
        <xdr:cNvPr id="671" name="【公民館】&#10;有形固定資産減価償却率該当値テキスト">
          <a:extLst>
            <a:ext uri="{FF2B5EF4-FFF2-40B4-BE49-F238E27FC236}">
              <a16:creationId xmlns:a16="http://schemas.microsoft.com/office/drawing/2014/main" id="{74A8644B-FDBB-46C3-A4CB-7279BA932B73}"/>
            </a:ext>
          </a:extLst>
        </xdr:cNvPr>
        <xdr:cNvSpPr txBox="1"/>
      </xdr:nvSpPr>
      <xdr:spPr>
        <a:xfrm>
          <a:off x="16357600" y="1789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45974</xdr:rowOff>
    </xdr:from>
    <xdr:to>
      <xdr:col>81</xdr:col>
      <xdr:colOff>101600</xdr:colOff>
      <xdr:row>104</xdr:row>
      <xdr:rowOff>147574</xdr:rowOff>
    </xdr:to>
    <xdr:sp macro="" textlink="">
      <xdr:nvSpPr>
        <xdr:cNvPr id="672" name="楕円 671">
          <a:extLst>
            <a:ext uri="{FF2B5EF4-FFF2-40B4-BE49-F238E27FC236}">
              <a16:creationId xmlns:a16="http://schemas.microsoft.com/office/drawing/2014/main" id="{16E756B5-FD6F-436F-BD7A-49E8F6AF9D9D}"/>
            </a:ext>
          </a:extLst>
        </xdr:cNvPr>
        <xdr:cNvSpPr/>
      </xdr:nvSpPr>
      <xdr:spPr>
        <a:xfrm>
          <a:off x="15430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96774</xdr:rowOff>
    </xdr:from>
    <xdr:to>
      <xdr:col>85</xdr:col>
      <xdr:colOff>127000</xdr:colOff>
      <xdr:row>104</xdr:row>
      <xdr:rowOff>140208</xdr:rowOff>
    </xdr:to>
    <xdr:cxnSp macro="">
      <xdr:nvCxnSpPr>
        <xdr:cNvPr id="673" name="直線コネクタ 672">
          <a:extLst>
            <a:ext uri="{FF2B5EF4-FFF2-40B4-BE49-F238E27FC236}">
              <a16:creationId xmlns:a16="http://schemas.microsoft.com/office/drawing/2014/main" id="{7B28C5BA-4B04-460D-BD1B-10196C2A3927}"/>
            </a:ext>
          </a:extLst>
        </xdr:cNvPr>
        <xdr:cNvCxnSpPr/>
      </xdr:nvCxnSpPr>
      <xdr:spPr>
        <a:xfrm>
          <a:off x="15481300" y="179275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xdr:rowOff>
    </xdr:from>
    <xdr:to>
      <xdr:col>76</xdr:col>
      <xdr:colOff>165100</xdr:colOff>
      <xdr:row>104</xdr:row>
      <xdr:rowOff>101854</xdr:rowOff>
    </xdr:to>
    <xdr:sp macro="" textlink="">
      <xdr:nvSpPr>
        <xdr:cNvPr id="674" name="楕円 673">
          <a:extLst>
            <a:ext uri="{FF2B5EF4-FFF2-40B4-BE49-F238E27FC236}">
              <a16:creationId xmlns:a16="http://schemas.microsoft.com/office/drawing/2014/main" id="{9577E151-E1D3-4E7E-94FC-181EE02E4DF0}"/>
            </a:ext>
          </a:extLst>
        </xdr:cNvPr>
        <xdr:cNvSpPr/>
      </xdr:nvSpPr>
      <xdr:spPr>
        <a:xfrm>
          <a:off x="14541500" y="178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51054</xdr:rowOff>
    </xdr:from>
    <xdr:to>
      <xdr:col>81</xdr:col>
      <xdr:colOff>50800</xdr:colOff>
      <xdr:row>104</xdr:row>
      <xdr:rowOff>96774</xdr:rowOff>
    </xdr:to>
    <xdr:cxnSp macro="">
      <xdr:nvCxnSpPr>
        <xdr:cNvPr id="675" name="直線コネクタ 674">
          <a:extLst>
            <a:ext uri="{FF2B5EF4-FFF2-40B4-BE49-F238E27FC236}">
              <a16:creationId xmlns:a16="http://schemas.microsoft.com/office/drawing/2014/main" id="{3E95FEBE-2219-40EB-AD7B-D9BA375E9894}"/>
            </a:ext>
          </a:extLst>
        </xdr:cNvPr>
        <xdr:cNvCxnSpPr/>
      </xdr:nvCxnSpPr>
      <xdr:spPr>
        <a:xfrm>
          <a:off x="14592300" y="178818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125985</xdr:rowOff>
    </xdr:from>
    <xdr:to>
      <xdr:col>72</xdr:col>
      <xdr:colOff>38100</xdr:colOff>
      <xdr:row>104</xdr:row>
      <xdr:rowOff>56135</xdr:rowOff>
    </xdr:to>
    <xdr:sp macro="" textlink="">
      <xdr:nvSpPr>
        <xdr:cNvPr id="676" name="楕円 675">
          <a:extLst>
            <a:ext uri="{FF2B5EF4-FFF2-40B4-BE49-F238E27FC236}">
              <a16:creationId xmlns:a16="http://schemas.microsoft.com/office/drawing/2014/main" id="{F3FC07BC-211A-4C1C-9A61-5A354933EBD3}"/>
            </a:ext>
          </a:extLst>
        </xdr:cNvPr>
        <xdr:cNvSpPr/>
      </xdr:nvSpPr>
      <xdr:spPr>
        <a:xfrm>
          <a:off x="13652500" y="177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5335</xdr:rowOff>
    </xdr:from>
    <xdr:to>
      <xdr:col>76</xdr:col>
      <xdr:colOff>114300</xdr:colOff>
      <xdr:row>104</xdr:row>
      <xdr:rowOff>51054</xdr:rowOff>
    </xdr:to>
    <xdr:cxnSp macro="">
      <xdr:nvCxnSpPr>
        <xdr:cNvPr id="677" name="直線コネクタ 676">
          <a:extLst>
            <a:ext uri="{FF2B5EF4-FFF2-40B4-BE49-F238E27FC236}">
              <a16:creationId xmlns:a16="http://schemas.microsoft.com/office/drawing/2014/main" id="{B807B215-3A3A-46CD-BDD6-08515A83DBDA}"/>
            </a:ext>
          </a:extLst>
        </xdr:cNvPr>
        <xdr:cNvCxnSpPr/>
      </xdr:nvCxnSpPr>
      <xdr:spPr>
        <a:xfrm>
          <a:off x="13703300" y="1783613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80263</xdr:rowOff>
    </xdr:from>
    <xdr:to>
      <xdr:col>67</xdr:col>
      <xdr:colOff>101600</xdr:colOff>
      <xdr:row>104</xdr:row>
      <xdr:rowOff>10413</xdr:rowOff>
    </xdr:to>
    <xdr:sp macro="" textlink="">
      <xdr:nvSpPr>
        <xdr:cNvPr id="678" name="楕円 677">
          <a:extLst>
            <a:ext uri="{FF2B5EF4-FFF2-40B4-BE49-F238E27FC236}">
              <a16:creationId xmlns:a16="http://schemas.microsoft.com/office/drawing/2014/main" id="{D8DD3B13-FEA8-456D-95DB-F0D36021B1E2}"/>
            </a:ext>
          </a:extLst>
        </xdr:cNvPr>
        <xdr:cNvSpPr/>
      </xdr:nvSpPr>
      <xdr:spPr>
        <a:xfrm>
          <a:off x="12763500" y="1773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131063</xdr:rowOff>
    </xdr:from>
    <xdr:to>
      <xdr:col>71</xdr:col>
      <xdr:colOff>177800</xdr:colOff>
      <xdr:row>104</xdr:row>
      <xdr:rowOff>5335</xdr:rowOff>
    </xdr:to>
    <xdr:cxnSp macro="">
      <xdr:nvCxnSpPr>
        <xdr:cNvPr id="679" name="直線コネクタ 678">
          <a:extLst>
            <a:ext uri="{FF2B5EF4-FFF2-40B4-BE49-F238E27FC236}">
              <a16:creationId xmlns:a16="http://schemas.microsoft.com/office/drawing/2014/main" id="{7A31A151-E6A2-4A81-B781-F84997321184}"/>
            </a:ext>
          </a:extLst>
        </xdr:cNvPr>
        <xdr:cNvCxnSpPr/>
      </xdr:nvCxnSpPr>
      <xdr:spPr>
        <a:xfrm>
          <a:off x="12814300" y="1779041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74947</xdr:rowOff>
    </xdr:from>
    <xdr:ext cx="405111" cy="259045"/>
    <xdr:sp macro="" textlink="">
      <xdr:nvSpPr>
        <xdr:cNvPr id="680" name="n_1aveValue【公民館】&#10;有形固定資産減価償却率">
          <a:extLst>
            <a:ext uri="{FF2B5EF4-FFF2-40B4-BE49-F238E27FC236}">
              <a16:creationId xmlns:a16="http://schemas.microsoft.com/office/drawing/2014/main" id="{0B312FAE-F45C-4444-A323-128DA9365F5A}"/>
            </a:ext>
          </a:extLst>
        </xdr:cNvPr>
        <xdr:cNvSpPr txBox="1"/>
      </xdr:nvSpPr>
      <xdr:spPr>
        <a:xfrm>
          <a:off x="152660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61231</xdr:rowOff>
    </xdr:from>
    <xdr:ext cx="405111" cy="259045"/>
    <xdr:sp macro="" textlink="">
      <xdr:nvSpPr>
        <xdr:cNvPr id="681" name="n_2aveValue【公民館】&#10;有形固定資産減価償却率">
          <a:extLst>
            <a:ext uri="{FF2B5EF4-FFF2-40B4-BE49-F238E27FC236}">
              <a16:creationId xmlns:a16="http://schemas.microsoft.com/office/drawing/2014/main" id="{AAF60C3F-163D-4998-902B-DBC006E27746}"/>
            </a:ext>
          </a:extLst>
        </xdr:cNvPr>
        <xdr:cNvSpPr txBox="1"/>
      </xdr:nvSpPr>
      <xdr:spPr>
        <a:xfrm>
          <a:off x="14389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154957</xdr:rowOff>
    </xdr:from>
    <xdr:ext cx="405111" cy="259045"/>
    <xdr:sp macro="" textlink="">
      <xdr:nvSpPr>
        <xdr:cNvPr id="682" name="n_3aveValue【公民館】&#10;有形固定資産減価償却率">
          <a:extLst>
            <a:ext uri="{FF2B5EF4-FFF2-40B4-BE49-F238E27FC236}">
              <a16:creationId xmlns:a16="http://schemas.microsoft.com/office/drawing/2014/main" id="{1D878738-CE71-46C1-9AB1-86AA295E56E7}"/>
            </a:ext>
          </a:extLst>
        </xdr:cNvPr>
        <xdr:cNvSpPr txBox="1"/>
      </xdr:nvSpPr>
      <xdr:spPr>
        <a:xfrm>
          <a:off x="13500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683" name="n_4aveValue【公民館】&#10;有形固定資産減価償却率">
          <a:extLst>
            <a:ext uri="{FF2B5EF4-FFF2-40B4-BE49-F238E27FC236}">
              <a16:creationId xmlns:a16="http://schemas.microsoft.com/office/drawing/2014/main" id="{171DF3BE-744C-45EF-B2D2-3DF9B09380F1}"/>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138701</xdr:rowOff>
    </xdr:from>
    <xdr:ext cx="405111" cy="259045"/>
    <xdr:sp macro="" textlink="">
      <xdr:nvSpPr>
        <xdr:cNvPr id="684" name="n_1mainValue【公民館】&#10;有形固定資産減価償却率">
          <a:extLst>
            <a:ext uri="{FF2B5EF4-FFF2-40B4-BE49-F238E27FC236}">
              <a16:creationId xmlns:a16="http://schemas.microsoft.com/office/drawing/2014/main" id="{1AF74150-06BE-4125-8206-2905DDEFF6A6}"/>
            </a:ext>
          </a:extLst>
        </xdr:cNvPr>
        <xdr:cNvSpPr txBox="1"/>
      </xdr:nvSpPr>
      <xdr:spPr>
        <a:xfrm>
          <a:off x="15266044" y="1796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92981</xdr:rowOff>
    </xdr:from>
    <xdr:ext cx="405111" cy="259045"/>
    <xdr:sp macro="" textlink="">
      <xdr:nvSpPr>
        <xdr:cNvPr id="685" name="n_2mainValue【公民館】&#10;有形固定資産減価償却率">
          <a:extLst>
            <a:ext uri="{FF2B5EF4-FFF2-40B4-BE49-F238E27FC236}">
              <a16:creationId xmlns:a16="http://schemas.microsoft.com/office/drawing/2014/main" id="{8E9A1721-120E-40CE-AD81-4C566FD55B34}"/>
            </a:ext>
          </a:extLst>
        </xdr:cNvPr>
        <xdr:cNvSpPr txBox="1"/>
      </xdr:nvSpPr>
      <xdr:spPr>
        <a:xfrm>
          <a:off x="14389744" y="1792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47262</xdr:rowOff>
    </xdr:from>
    <xdr:ext cx="405111" cy="259045"/>
    <xdr:sp macro="" textlink="">
      <xdr:nvSpPr>
        <xdr:cNvPr id="686" name="n_3mainValue【公民館】&#10;有形固定資産減価償却率">
          <a:extLst>
            <a:ext uri="{FF2B5EF4-FFF2-40B4-BE49-F238E27FC236}">
              <a16:creationId xmlns:a16="http://schemas.microsoft.com/office/drawing/2014/main" id="{DAAB40E4-E210-44DC-8975-B28BB512780B}"/>
            </a:ext>
          </a:extLst>
        </xdr:cNvPr>
        <xdr:cNvSpPr txBox="1"/>
      </xdr:nvSpPr>
      <xdr:spPr>
        <a:xfrm>
          <a:off x="13500744" y="1787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1540</xdr:rowOff>
    </xdr:from>
    <xdr:ext cx="405111" cy="259045"/>
    <xdr:sp macro="" textlink="">
      <xdr:nvSpPr>
        <xdr:cNvPr id="687" name="n_4mainValue【公民館】&#10;有形固定資産減価償却率">
          <a:extLst>
            <a:ext uri="{FF2B5EF4-FFF2-40B4-BE49-F238E27FC236}">
              <a16:creationId xmlns:a16="http://schemas.microsoft.com/office/drawing/2014/main" id="{1BF1976B-C0B6-4015-8BF6-EFF3918840BA}"/>
            </a:ext>
          </a:extLst>
        </xdr:cNvPr>
        <xdr:cNvSpPr txBox="1"/>
      </xdr:nvSpPr>
      <xdr:spPr>
        <a:xfrm>
          <a:off x="12611744" y="178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F8750720-FE0D-49B7-984B-12005BB2B4A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915C1C08-2F9B-4A91-9E3E-C104F61570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DF673AE0-32FD-4238-A1FF-75976DDA2D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3BFC8A34-47E9-4C1F-998F-F816D02529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0977E9D4-941E-4984-BD9F-6CF120DA397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1D040EE5-6B0B-4A43-B7E5-2AAEACC09FD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6BE4A2A0-395A-4525-AE1F-6642FE73E0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A11ADF6A-46C0-4035-8A88-2C88887824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1B4DC993-3ABF-440E-9DFF-C02AC2EE30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858C403D-6646-4FB8-8F42-91CA607D05C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8" name="直線コネクタ 697">
          <a:extLst>
            <a:ext uri="{FF2B5EF4-FFF2-40B4-BE49-F238E27FC236}">
              <a16:creationId xmlns:a16="http://schemas.microsoft.com/office/drawing/2014/main" id="{583535EF-3F0B-4B1F-B791-0F4D86EC000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9" name="テキスト ボックス 698">
          <a:extLst>
            <a:ext uri="{FF2B5EF4-FFF2-40B4-BE49-F238E27FC236}">
              <a16:creationId xmlns:a16="http://schemas.microsoft.com/office/drawing/2014/main" id="{A9840014-B9C4-442D-ABAC-C02956069EB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0" name="直線コネクタ 699">
          <a:extLst>
            <a:ext uri="{FF2B5EF4-FFF2-40B4-BE49-F238E27FC236}">
              <a16:creationId xmlns:a16="http://schemas.microsoft.com/office/drawing/2014/main" id="{5276A8B9-784A-4675-BEEC-E3A36F6181E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1" name="テキスト ボックス 700">
          <a:extLst>
            <a:ext uri="{FF2B5EF4-FFF2-40B4-BE49-F238E27FC236}">
              <a16:creationId xmlns:a16="http://schemas.microsoft.com/office/drawing/2014/main" id="{2893E49A-1579-48C2-BF84-03C84FC614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2" name="直線コネクタ 701">
          <a:extLst>
            <a:ext uri="{FF2B5EF4-FFF2-40B4-BE49-F238E27FC236}">
              <a16:creationId xmlns:a16="http://schemas.microsoft.com/office/drawing/2014/main" id="{861181A8-5640-4A84-A56A-67D63019F06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3" name="テキスト ボックス 702">
          <a:extLst>
            <a:ext uri="{FF2B5EF4-FFF2-40B4-BE49-F238E27FC236}">
              <a16:creationId xmlns:a16="http://schemas.microsoft.com/office/drawing/2014/main" id="{4EF7DDD1-59E0-431D-9E9B-F482F88CF71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4" name="直線コネクタ 703">
          <a:extLst>
            <a:ext uri="{FF2B5EF4-FFF2-40B4-BE49-F238E27FC236}">
              <a16:creationId xmlns:a16="http://schemas.microsoft.com/office/drawing/2014/main" id="{4A3657D9-ABA9-4E83-8A50-23417A1AC06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5" name="テキスト ボックス 704">
          <a:extLst>
            <a:ext uri="{FF2B5EF4-FFF2-40B4-BE49-F238E27FC236}">
              <a16:creationId xmlns:a16="http://schemas.microsoft.com/office/drawing/2014/main" id="{58F051B2-7040-4218-8817-0E244058A9F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DB997B73-35B9-4DC3-8F88-F3699F9E195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FD2B5D52-CFDA-495F-B5FF-216EBAF6B0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公民館】&#10;一人当たり面積グラフ枠">
          <a:extLst>
            <a:ext uri="{FF2B5EF4-FFF2-40B4-BE49-F238E27FC236}">
              <a16:creationId xmlns:a16="http://schemas.microsoft.com/office/drawing/2014/main" id="{FDAF9A1B-9DD6-4048-8F7D-93120801BA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25908</xdr:rowOff>
    </xdr:to>
    <xdr:cxnSp macro="">
      <xdr:nvCxnSpPr>
        <xdr:cNvPr id="709" name="直線コネクタ 708">
          <a:extLst>
            <a:ext uri="{FF2B5EF4-FFF2-40B4-BE49-F238E27FC236}">
              <a16:creationId xmlns:a16="http://schemas.microsoft.com/office/drawing/2014/main" id="{4924328D-092F-4797-A6A8-CEC98780D575}"/>
            </a:ext>
          </a:extLst>
        </xdr:cNvPr>
        <xdr:cNvCxnSpPr/>
      </xdr:nvCxnSpPr>
      <xdr:spPr>
        <a:xfrm flipV="1">
          <a:off x="22160864" y="171160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0" name="【公民館】&#10;一人当たり面積最小値テキスト">
          <a:extLst>
            <a:ext uri="{FF2B5EF4-FFF2-40B4-BE49-F238E27FC236}">
              <a16:creationId xmlns:a16="http://schemas.microsoft.com/office/drawing/2014/main" id="{65034CA4-D047-4104-91C2-3C30452EBA24}"/>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1" name="直線コネクタ 710">
          <a:extLst>
            <a:ext uri="{FF2B5EF4-FFF2-40B4-BE49-F238E27FC236}">
              <a16:creationId xmlns:a16="http://schemas.microsoft.com/office/drawing/2014/main" id="{7577901C-D54B-43A5-A8F6-5AA99B8CB009}"/>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712" name="【公民館】&#10;一人当たり面積最大値テキスト">
          <a:extLst>
            <a:ext uri="{FF2B5EF4-FFF2-40B4-BE49-F238E27FC236}">
              <a16:creationId xmlns:a16="http://schemas.microsoft.com/office/drawing/2014/main" id="{F5C89764-005E-407B-AF57-D8C313C1D574}"/>
            </a:ext>
          </a:extLst>
        </xdr:cNvPr>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713" name="直線コネクタ 712">
          <a:extLst>
            <a:ext uri="{FF2B5EF4-FFF2-40B4-BE49-F238E27FC236}">
              <a16:creationId xmlns:a16="http://schemas.microsoft.com/office/drawing/2014/main" id="{92F42096-2ED2-46FC-AEED-BA59F857693F}"/>
            </a:ext>
          </a:extLst>
        </xdr:cNvPr>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14" name="【公民館】&#10;一人当たり面積平均値テキスト">
          <a:extLst>
            <a:ext uri="{FF2B5EF4-FFF2-40B4-BE49-F238E27FC236}">
              <a16:creationId xmlns:a16="http://schemas.microsoft.com/office/drawing/2014/main" id="{B4D57657-5E2E-4E84-B305-8872B20DF28D}"/>
            </a:ext>
          </a:extLst>
        </xdr:cNvPr>
        <xdr:cNvSpPr txBox="1"/>
      </xdr:nvSpPr>
      <xdr:spPr>
        <a:xfrm>
          <a:off x="22199600" y="1780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15" name="フローチャート: 判断 714">
          <a:extLst>
            <a:ext uri="{FF2B5EF4-FFF2-40B4-BE49-F238E27FC236}">
              <a16:creationId xmlns:a16="http://schemas.microsoft.com/office/drawing/2014/main" id="{BFC378F5-A514-4418-8E11-147791E8D01B}"/>
            </a:ext>
          </a:extLst>
        </xdr:cNvPr>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144272</xdr:rowOff>
    </xdr:from>
    <xdr:to>
      <xdr:col>112</xdr:col>
      <xdr:colOff>38100</xdr:colOff>
      <xdr:row>105</xdr:row>
      <xdr:rowOff>74422</xdr:rowOff>
    </xdr:to>
    <xdr:sp macro="" textlink="">
      <xdr:nvSpPr>
        <xdr:cNvPr id="716" name="フローチャート: 判断 715">
          <a:extLst>
            <a:ext uri="{FF2B5EF4-FFF2-40B4-BE49-F238E27FC236}">
              <a16:creationId xmlns:a16="http://schemas.microsoft.com/office/drawing/2014/main" id="{DF79900D-B50A-41CB-997D-7265F4E30060}"/>
            </a:ext>
          </a:extLst>
        </xdr:cNvPr>
        <xdr:cNvSpPr/>
      </xdr:nvSpPr>
      <xdr:spPr>
        <a:xfrm>
          <a:off x="21272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717" name="フローチャート: 判断 716">
          <a:extLst>
            <a:ext uri="{FF2B5EF4-FFF2-40B4-BE49-F238E27FC236}">
              <a16:creationId xmlns:a16="http://schemas.microsoft.com/office/drawing/2014/main" id="{82870472-1167-4012-9BFA-430E40017BBD}"/>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718" name="フローチャート: 判断 717">
          <a:extLst>
            <a:ext uri="{FF2B5EF4-FFF2-40B4-BE49-F238E27FC236}">
              <a16:creationId xmlns:a16="http://schemas.microsoft.com/office/drawing/2014/main" id="{C6E5FDD3-1A09-4725-8795-930A83AC0543}"/>
            </a:ext>
          </a:extLst>
        </xdr:cNvPr>
        <xdr:cNvSpPr/>
      </xdr:nvSpPr>
      <xdr:spPr>
        <a:xfrm>
          <a:off x="19494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68835</xdr:rowOff>
    </xdr:from>
    <xdr:to>
      <xdr:col>98</xdr:col>
      <xdr:colOff>38100</xdr:colOff>
      <xdr:row>105</xdr:row>
      <xdr:rowOff>170435</xdr:rowOff>
    </xdr:to>
    <xdr:sp macro="" textlink="">
      <xdr:nvSpPr>
        <xdr:cNvPr id="719" name="フローチャート: 判断 718">
          <a:extLst>
            <a:ext uri="{FF2B5EF4-FFF2-40B4-BE49-F238E27FC236}">
              <a16:creationId xmlns:a16="http://schemas.microsoft.com/office/drawing/2014/main" id="{CCCBC7C2-3D45-488A-A201-B44A5B9AA7A6}"/>
            </a:ext>
          </a:extLst>
        </xdr:cNvPr>
        <xdr:cNvSpPr/>
      </xdr:nvSpPr>
      <xdr:spPr>
        <a:xfrm>
          <a:off x="18605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87AFFF23-BDE7-4010-A8F7-9633F0A8D8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348F7D9-F32E-43B6-8D79-0D1355A7F0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25728A6A-D016-491D-AB13-D01601043A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831C2F1E-31C0-4094-B6C9-1CE5CC97D0D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ED0A4F31-582B-4A29-B229-25795BB9CD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725" name="楕円 724">
          <a:extLst>
            <a:ext uri="{FF2B5EF4-FFF2-40B4-BE49-F238E27FC236}">
              <a16:creationId xmlns:a16="http://schemas.microsoft.com/office/drawing/2014/main" id="{BA6AC4F3-9BFC-464E-8B20-CB9F3D138111}"/>
            </a:ext>
          </a:extLst>
        </xdr:cNvPr>
        <xdr:cNvSpPr/>
      </xdr:nvSpPr>
      <xdr:spPr>
        <a:xfrm>
          <a:off x="221107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22114</xdr:rowOff>
    </xdr:from>
    <xdr:ext cx="469744" cy="259045"/>
    <xdr:sp macro="" textlink="">
      <xdr:nvSpPr>
        <xdr:cNvPr id="726" name="【公民館】&#10;一人当たり面積該当値テキスト">
          <a:extLst>
            <a:ext uri="{FF2B5EF4-FFF2-40B4-BE49-F238E27FC236}">
              <a16:creationId xmlns:a16="http://schemas.microsoft.com/office/drawing/2014/main" id="{F8D04777-9AB0-4708-A994-B988FF6D8C31}"/>
            </a:ext>
          </a:extLst>
        </xdr:cNvPr>
        <xdr:cNvSpPr txBox="1"/>
      </xdr:nvSpPr>
      <xdr:spPr>
        <a:xfrm>
          <a:off x="22199600"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727" name="楕円 726">
          <a:extLst>
            <a:ext uri="{FF2B5EF4-FFF2-40B4-BE49-F238E27FC236}">
              <a16:creationId xmlns:a16="http://schemas.microsoft.com/office/drawing/2014/main" id="{4E5BFA7B-CE1F-42BB-B70D-F728D0825BF7}"/>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94487</xdr:rowOff>
    </xdr:from>
    <xdr:to>
      <xdr:col>116</xdr:col>
      <xdr:colOff>63500</xdr:colOff>
      <xdr:row>106</xdr:row>
      <xdr:rowOff>99061</xdr:rowOff>
    </xdr:to>
    <xdr:cxnSp macro="">
      <xdr:nvCxnSpPr>
        <xdr:cNvPr id="728" name="直線コネクタ 727">
          <a:extLst>
            <a:ext uri="{FF2B5EF4-FFF2-40B4-BE49-F238E27FC236}">
              <a16:creationId xmlns:a16="http://schemas.microsoft.com/office/drawing/2014/main" id="{9517076E-387F-4B18-8A67-A4FA4871A664}"/>
            </a:ext>
          </a:extLst>
        </xdr:cNvPr>
        <xdr:cNvCxnSpPr/>
      </xdr:nvCxnSpPr>
      <xdr:spPr>
        <a:xfrm flipV="1">
          <a:off x="21323300" y="1826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729" name="楕円 728">
          <a:extLst>
            <a:ext uri="{FF2B5EF4-FFF2-40B4-BE49-F238E27FC236}">
              <a16:creationId xmlns:a16="http://schemas.microsoft.com/office/drawing/2014/main" id="{F2FE551F-B31D-4761-A2AB-E07DEFBA96BF}"/>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730" name="直線コネクタ 729">
          <a:extLst>
            <a:ext uri="{FF2B5EF4-FFF2-40B4-BE49-F238E27FC236}">
              <a16:creationId xmlns:a16="http://schemas.microsoft.com/office/drawing/2014/main" id="{32CD9409-EA4C-4B5A-B7A7-0D2E8B774DBA}"/>
            </a:ext>
          </a:extLst>
        </xdr:cNvPr>
        <xdr:cNvCxnSpPr/>
      </xdr:nvCxnSpPr>
      <xdr:spPr>
        <a:xfrm>
          <a:off x="20434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31" name="楕円 730">
          <a:extLst>
            <a:ext uri="{FF2B5EF4-FFF2-40B4-BE49-F238E27FC236}">
              <a16:creationId xmlns:a16="http://schemas.microsoft.com/office/drawing/2014/main" id="{FC6A2FD7-B6F6-4CD2-B13E-10D59CBD333E}"/>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99061</xdr:rowOff>
    </xdr:to>
    <xdr:cxnSp macro="">
      <xdr:nvCxnSpPr>
        <xdr:cNvPr id="732" name="直線コネクタ 731">
          <a:extLst>
            <a:ext uri="{FF2B5EF4-FFF2-40B4-BE49-F238E27FC236}">
              <a16:creationId xmlns:a16="http://schemas.microsoft.com/office/drawing/2014/main" id="{801536E3-2693-4DB4-BBAC-0E23038E9416}"/>
            </a:ext>
          </a:extLst>
        </xdr:cNvPr>
        <xdr:cNvCxnSpPr/>
      </xdr:nvCxnSpPr>
      <xdr:spPr>
        <a:xfrm>
          <a:off x="19545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52832</xdr:rowOff>
    </xdr:from>
    <xdr:to>
      <xdr:col>98</xdr:col>
      <xdr:colOff>38100</xdr:colOff>
      <xdr:row>106</xdr:row>
      <xdr:rowOff>154432</xdr:rowOff>
    </xdr:to>
    <xdr:sp macro="" textlink="">
      <xdr:nvSpPr>
        <xdr:cNvPr id="733" name="楕円 732">
          <a:extLst>
            <a:ext uri="{FF2B5EF4-FFF2-40B4-BE49-F238E27FC236}">
              <a16:creationId xmlns:a16="http://schemas.microsoft.com/office/drawing/2014/main" id="{C80458E1-F4F3-4F10-B52C-ED8A6A6CBCE6}"/>
            </a:ext>
          </a:extLst>
        </xdr:cNvPr>
        <xdr:cNvSpPr/>
      </xdr:nvSpPr>
      <xdr:spPr>
        <a:xfrm>
          <a:off x="18605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103632</xdr:rowOff>
    </xdr:to>
    <xdr:cxnSp macro="">
      <xdr:nvCxnSpPr>
        <xdr:cNvPr id="734" name="直線コネクタ 733">
          <a:extLst>
            <a:ext uri="{FF2B5EF4-FFF2-40B4-BE49-F238E27FC236}">
              <a16:creationId xmlns:a16="http://schemas.microsoft.com/office/drawing/2014/main" id="{BA2F678D-5376-4BA6-9470-565460E1FFC6}"/>
            </a:ext>
          </a:extLst>
        </xdr:cNvPr>
        <xdr:cNvCxnSpPr/>
      </xdr:nvCxnSpPr>
      <xdr:spPr>
        <a:xfrm flipV="1">
          <a:off x="18656300" y="1827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90949</xdr:rowOff>
    </xdr:from>
    <xdr:ext cx="469744" cy="259045"/>
    <xdr:sp macro="" textlink="">
      <xdr:nvSpPr>
        <xdr:cNvPr id="735" name="n_1aveValue【公民館】&#10;一人当たり面積">
          <a:extLst>
            <a:ext uri="{FF2B5EF4-FFF2-40B4-BE49-F238E27FC236}">
              <a16:creationId xmlns:a16="http://schemas.microsoft.com/office/drawing/2014/main" id="{E3C3252B-2C06-4DE7-8413-D14C0319BB6D}"/>
            </a:ext>
          </a:extLst>
        </xdr:cNvPr>
        <xdr:cNvSpPr txBox="1"/>
      </xdr:nvSpPr>
      <xdr:spPr>
        <a:xfrm>
          <a:off x="210757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736" name="n_2aveValue【公民館】&#10;一人当たり面積">
          <a:extLst>
            <a:ext uri="{FF2B5EF4-FFF2-40B4-BE49-F238E27FC236}">
              <a16:creationId xmlns:a16="http://schemas.microsoft.com/office/drawing/2014/main" id="{0A66663C-2A60-44AD-97FF-7673ECFF5C4B}"/>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737" name="n_3aveValue【公民館】&#10;一人当たり面積">
          <a:extLst>
            <a:ext uri="{FF2B5EF4-FFF2-40B4-BE49-F238E27FC236}">
              <a16:creationId xmlns:a16="http://schemas.microsoft.com/office/drawing/2014/main" id="{31ECADA9-55C5-42FA-8384-BC4B5E039611}"/>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15512</xdr:rowOff>
    </xdr:from>
    <xdr:ext cx="469744" cy="259045"/>
    <xdr:sp macro="" textlink="">
      <xdr:nvSpPr>
        <xdr:cNvPr id="738" name="n_4aveValue【公民館】&#10;一人当たり面積">
          <a:extLst>
            <a:ext uri="{FF2B5EF4-FFF2-40B4-BE49-F238E27FC236}">
              <a16:creationId xmlns:a16="http://schemas.microsoft.com/office/drawing/2014/main" id="{DF22E1E6-AA7A-4F00-867E-F48747CED486}"/>
            </a:ext>
          </a:extLst>
        </xdr:cNvPr>
        <xdr:cNvSpPr txBox="1"/>
      </xdr:nvSpPr>
      <xdr:spPr>
        <a:xfrm>
          <a:off x="18421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739" name="n_1mainValue【公民館】&#10;一人当たり面積">
          <a:extLst>
            <a:ext uri="{FF2B5EF4-FFF2-40B4-BE49-F238E27FC236}">
              <a16:creationId xmlns:a16="http://schemas.microsoft.com/office/drawing/2014/main" id="{BBA5CF7E-925D-4745-BA0D-9BCBE93DA83A}"/>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740" name="n_2mainValue【公民館】&#10;一人当たり面積">
          <a:extLst>
            <a:ext uri="{FF2B5EF4-FFF2-40B4-BE49-F238E27FC236}">
              <a16:creationId xmlns:a16="http://schemas.microsoft.com/office/drawing/2014/main" id="{C9C03079-9826-49F1-881A-6E816DD39751}"/>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741" name="n_3mainValue【公民館】&#10;一人当たり面積">
          <a:extLst>
            <a:ext uri="{FF2B5EF4-FFF2-40B4-BE49-F238E27FC236}">
              <a16:creationId xmlns:a16="http://schemas.microsoft.com/office/drawing/2014/main" id="{194001BA-02A8-4B54-B539-B7B269517B6E}"/>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145559</xdr:rowOff>
    </xdr:from>
    <xdr:ext cx="469744" cy="259045"/>
    <xdr:sp macro="" textlink="">
      <xdr:nvSpPr>
        <xdr:cNvPr id="742" name="n_4mainValue【公民館】&#10;一人当たり面積">
          <a:extLst>
            <a:ext uri="{FF2B5EF4-FFF2-40B4-BE49-F238E27FC236}">
              <a16:creationId xmlns:a16="http://schemas.microsoft.com/office/drawing/2014/main" id="{2153637D-B84E-49BB-98EA-8F1E14DF5DB1}"/>
            </a:ext>
          </a:extLst>
        </xdr:cNvPr>
        <xdr:cNvSpPr txBox="1"/>
      </xdr:nvSpPr>
      <xdr:spPr>
        <a:xfrm>
          <a:off x="18421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5CC6103F-97FF-4290-9F99-ADF67F80331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7C18E6CF-3563-49FE-A880-41E08B3905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034EF4F5-DA71-442A-AB5E-9C5C7B7EDA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類似団体と比較して有形固定資産減価償却率が特に高くなっている施設は、児童館、公民館、図書館であり、特に低くなっている施設は道路である。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児童館については、昭和</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年建設の鹿屋市児童センターであることから減価償却が</a:t>
          </a:r>
          <a:r>
            <a:rPr kumimoji="1" lang="en-US" altLang="ja-JP" sz="1100" b="0" i="0" baseline="0">
              <a:solidFill>
                <a:schemeClr val="dk1"/>
              </a:solidFill>
              <a:effectLst/>
              <a:latin typeface="+mn-lt"/>
              <a:ea typeface="+mn-ea"/>
              <a:cs typeface="+mn-cs"/>
            </a:rPr>
            <a:t>100</a:t>
          </a:r>
          <a:r>
            <a:rPr kumimoji="1" lang="ja-JP" altLang="ja-JP" sz="1100" b="0" i="0" baseline="0">
              <a:solidFill>
                <a:schemeClr val="dk1"/>
              </a:solidFill>
              <a:effectLst/>
              <a:latin typeface="+mn-lt"/>
              <a:ea typeface="+mn-ea"/>
              <a:cs typeface="+mn-cs"/>
            </a:rPr>
            <a:t>％となっているものであり、公民館については、昭和</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年代～平成初期にかけて建設された建物が多いことから、類似団体平均と比較して特に有形固定資産減価償却率が高く老朽化が進んでいる状況である。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図書館については、鹿屋市立図書館が昭和</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年度に建設された施設であることから、類似団体平均と比較して減価償却率が高く老朽化が進んでいる状況である。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837F9D-B0C4-44A9-9F10-D42A21E224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72C0AB-069B-423A-8641-E230FD77BA2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EB98C8-8502-45B9-8860-5E67EC45EA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DE6546-6EC6-4E1C-B0C5-89B7E4DEDA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E3816C-95B3-4C19-AC1E-B29DBC1B4F6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8D197D-3458-4A25-8AF6-A201D94408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6831AC-BB4A-41C5-BCAB-A3D09E6E85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742CAC-E934-4846-AB00-3D95B4E5982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FEA46A-E91D-4696-9BBD-10CF5DC4932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713FD8-E82D-4623-A3A3-1117B11879E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100,767
99,879
448.15
63,327,482
61,697,756
1,552,705
27,201,758
37,408,307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C2B661-7878-4812-A3AC-940FC69A2F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1A90CD-E157-477F-9D2E-0E1DFC776CB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E7C36F-9522-4013-8D06-C0908AC78A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705873-A34C-4495-84BB-3C0283F69B8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1A50A5-DC2C-4C34-979B-E4040CA0B5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A49A8F6-BC33-4F3A-A7F6-6B20B97C3E9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BBB575-58FF-4FA4-A131-81C20EC611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FFFD23-115E-4D61-88DC-1AE61E91EBB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693F27-C238-4712-A929-3013452D4B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5F246E-F32B-4CF6-A311-272B5052F77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F9DCA5-E9FF-487B-948C-05DD988EA4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47A9046-4E8E-4008-8FB7-3DA10E6C93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9D050E-C4BA-4BD1-85FF-7B0E8D26815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059812-AF6D-42AA-9AF8-5548A97428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72F015-B0D1-485F-8ADC-A62658AED5E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842FF0-5860-4D4F-8CD2-B0B65818B0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566E01-670D-4553-B6DB-2E3246789D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57D96E-C896-47F5-BFE8-4DBD358BED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2A7480-A548-4037-991C-54E3D6B64B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EBB13C-B677-482D-84CC-A18B4403C6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489DFD6-C5E3-47BC-9BC7-6DE7C7718A1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97A946-049C-4856-B0B4-ABDCBD1BA13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36B451-F389-482F-96F0-EEEE54B7DB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80E161-301B-45B1-AD28-6840458041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91C450-B06D-4D9A-9E1C-88C40A0807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384679-66FD-429E-861C-C260902FA8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4FBE2D-DDB5-473C-BB8A-BE63FB4A6A4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BA0694-54D4-42F1-9A49-6E24486687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E8FDB52-F46F-4876-AAF2-BACA7F5580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EF296B-5BCB-4306-9EDC-C729DEA3D8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E0EAA2-2F63-4B86-82DB-CDCB5B25A5D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F1F4204-3C95-45D6-8AEA-7E2150693B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6ECA006-D46F-4E52-9293-3C9990B6893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6BBC7E-DC7C-419C-8A21-6621F461449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F1E9024-21C2-4384-9F60-A6CA0CC8ACC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4B7B0C7-64EC-4FBE-BD1E-9C062F0EE0F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1DE5F0-B4A3-4265-9AE2-FE31872EAF3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44FB67A-8A02-4823-886F-C1ECF03F731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3E14FED-F9A6-4D7B-A9C4-4D58A5A26CB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F60220E-4162-4C4C-BCDF-B958D24DB9D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3BC9B6C-955A-4CA7-9F33-B3DBAEC7C94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2A3D51F-B150-435B-8A54-6BA1726C8E9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CE6A1B9-F17A-4AC3-B0F0-4E38392CBA2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29951F6-CAF9-41E6-97C3-264D1F040C0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1C816BE-9E25-4373-AC3D-007FEDE6C1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D071850-B184-45CD-95C0-14D94708DC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53340</xdr:rowOff>
    </xdr:from>
    <xdr:to>
      <xdr:col>24</xdr:col>
      <xdr:colOff>62865</xdr:colOff>
      <xdr:row>41</xdr:row>
      <xdr:rowOff>162741</xdr:rowOff>
    </xdr:to>
    <xdr:cxnSp macro="">
      <xdr:nvCxnSpPr>
        <xdr:cNvPr id="58" name="直線コネクタ 57">
          <a:extLst>
            <a:ext uri="{FF2B5EF4-FFF2-40B4-BE49-F238E27FC236}">
              <a16:creationId xmlns:a16="http://schemas.microsoft.com/office/drawing/2014/main" id="{B7C32EF9-12CC-4C5E-BD8E-5184CE14B44F}"/>
            </a:ext>
          </a:extLst>
        </xdr:cNvPr>
        <xdr:cNvCxnSpPr/>
      </xdr:nvCxnSpPr>
      <xdr:spPr>
        <a:xfrm flipV="1">
          <a:off x="4634865" y="5882640"/>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405111" cy="259045"/>
    <xdr:sp macro="" textlink="">
      <xdr:nvSpPr>
        <xdr:cNvPr id="59" name="【図書館】&#10;有形固定資産減価償却率最小値テキスト">
          <a:extLst>
            <a:ext uri="{FF2B5EF4-FFF2-40B4-BE49-F238E27FC236}">
              <a16:creationId xmlns:a16="http://schemas.microsoft.com/office/drawing/2014/main" id="{37E6EB56-F7C3-4D20-8776-B13AF00C11D6}"/>
            </a:ext>
          </a:extLst>
        </xdr:cNvPr>
        <xdr:cNvSpPr txBox="1"/>
      </xdr:nvSpPr>
      <xdr:spPr>
        <a:xfrm>
          <a:off x="4673600" y="719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60" name="直線コネクタ 59">
          <a:extLst>
            <a:ext uri="{FF2B5EF4-FFF2-40B4-BE49-F238E27FC236}">
              <a16:creationId xmlns:a16="http://schemas.microsoft.com/office/drawing/2014/main" id="{45B5CBD0-1FC0-43E0-B4E0-DEE9FD11CE90}"/>
            </a:ext>
          </a:extLst>
        </xdr:cNvPr>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xdr:rowOff>
    </xdr:from>
    <xdr:ext cx="405111" cy="259045"/>
    <xdr:sp macro="" textlink="">
      <xdr:nvSpPr>
        <xdr:cNvPr id="61" name="【図書館】&#10;有形固定資産減価償却率最大値テキスト">
          <a:extLst>
            <a:ext uri="{FF2B5EF4-FFF2-40B4-BE49-F238E27FC236}">
              <a16:creationId xmlns:a16="http://schemas.microsoft.com/office/drawing/2014/main" id="{88508B0C-2A9D-4317-9AD7-440A0EC86A96}"/>
            </a:ext>
          </a:extLst>
        </xdr:cNvPr>
        <xdr:cNvSpPr txBox="1"/>
      </xdr:nvSpPr>
      <xdr:spPr>
        <a:xfrm>
          <a:off x="4673600"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53340</xdr:rowOff>
    </xdr:from>
    <xdr:to>
      <xdr:col>24</xdr:col>
      <xdr:colOff>152400</xdr:colOff>
      <xdr:row>34</xdr:row>
      <xdr:rowOff>53340</xdr:rowOff>
    </xdr:to>
    <xdr:cxnSp macro="">
      <xdr:nvCxnSpPr>
        <xdr:cNvPr id="62" name="直線コネクタ 61">
          <a:extLst>
            <a:ext uri="{FF2B5EF4-FFF2-40B4-BE49-F238E27FC236}">
              <a16:creationId xmlns:a16="http://schemas.microsoft.com/office/drawing/2014/main" id="{C46F3628-3711-4C52-8E0F-AA6BE3420BE5}"/>
            </a:ext>
          </a:extLst>
        </xdr:cNvPr>
        <xdr:cNvCxnSpPr/>
      </xdr:nvCxnSpPr>
      <xdr:spPr>
        <a:xfrm>
          <a:off x="4546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58074</xdr:rowOff>
    </xdr:from>
    <xdr:ext cx="405111" cy="259045"/>
    <xdr:sp macro="" textlink="">
      <xdr:nvSpPr>
        <xdr:cNvPr id="63" name="【図書館】&#10;有形固定資産減価償却率平均値テキスト">
          <a:extLst>
            <a:ext uri="{FF2B5EF4-FFF2-40B4-BE49-F238E27FC236}">
              <a16:creationId xmlns:a16="http://schemas.microsoft.com/office/drawing/2014/main" id="{3230E365-565E-4AD1-B498-25C3AE977B94}"/>
            </a:ext>
          </a:extLst>
        </xdr:cNvPr>
        <xdr:cNvSpPr txBox="1"/>
      </xdr:nvSpPr>
      <xdr:spPr>
        <a:xfrm>
          <a:off x="4673600" y="605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35197</xdr:rowOff>
    </xdr:from>
    <xdr:to>
      <xdr:col>24</xdr:col>
      <xdr:colOff>114300</xdr:colOff>
      <xdr:row>36</xdr:row>
      <xdr:rowOff>136797</xdr:rowOff>
    </xdr:to>
    <xdr:sp macro="" textlink="">
      <xdr:nvSpPr>
        <xdr:cNvPr id="64" name="フローチャート: 判断 63">
          <a:extLst>
            <a:ext uri="{FF2B5EF4-FFF2-40B4-BE49-F238E27FC236}">
              <a16:creationId xmlns:a16="http://schemas.microsoft.com/office/drawing/2014/main" id="{8EC9DE37-49A1-4574-A6FE-DE9096CD44B7}"/>
            </a:ext>
          </a:extLst>
        </xdr:cNvPr>
        <xdr:cNvSpPr/>
      </xdr:nvSpPr>
      <xdr:spPr>
        <a:xfrm>
          <a:off x="4584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167458</xdr:rowOff>
    </xdr:from>
    <xdr:to>
      <xdr:col>20</xdr:col>
      <xdr:colOff>38100</xdr:colOff>
      <xdr:row>36</xdr:row>
      <xdr:rowOff>97608</xdr:rowOff>
    </xdr:to>
    <xdr:sp macro="" textlink="">
      <xdr:nvSpPr>
        <xdr:cNvPr id="65" name="フローチャート: 判断 64">
          <a:extLst>
            <a:ext uri="{FF2B5EF4-FFF2-40B4-BE49-F238E27FC236}">
              <a16:creationId xmlns:a16="http://schemas.microsoft.com/office/drawing/2014/main" id="{724DBD2C-DBE3-4772-BCAE-4E53FBA7373A}"/>
            </a:ext>
          </a:extLst>
        </xdr:cNvPr>
        <xdr:cNvSpPr/>
      </xdr:nvSpPr>
      <xdr:spPr>
        <a:xfrm>
          <a:off x="3746500" y="61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BB94FFD6-33BB-49B1-89C0-F92DAA94B28F}"/>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a16="http://schemas.microsoft.com/office/drawing/2014/main" id="{E4D18BA8-7775-45CC-B28F-F5ECE6B94CB5}"/>
            </a:ext>
          </a:extLst>
        </xdr:cNvPr>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577E194C-30C8-4DA1-938F-AD278DE62CD1}"/>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A824A1F-6BE4-4AEB-A882-2350B42A73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D8C599-AC3E-4A75-952E-6C02E2873BC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AF8D5F5-9B87-4F2D-A2E8-7F8634D6093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889D15-D4C1-49A7-A140-B570A95E62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40D36BB-21AE-48C2-9C38-CE8CA130B5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126637</xdr:rowOff>
    </xdr:from>
    <xdr:to>
      <xdr:col>24</xdr:col>
      <xdr:colOff>114300</xdr:colOff>
      <xdr:row>41</xdr:row>
      <xdr:rowOff>56787</xdr:rowOff>
    </xdr:to>
    <xdr:sp macro="" textlink="">
      <xdr:nvSpPr>
        <xdr:cNvPr id="74" name="楕円 73">
          <a:extLst>
            <a:ext uri="{FF2B5EF4-FFF2-40B4-BE49-F238E27FC236}">
              <a16:creationId xmlns:a16="http://schemas.microsoft.com/office/drawing/2014/main" id="{0D7FC54F-1AF5-4490-8153-1AE823E67F18}"/>
            </a:ext>
          </a:extLst>
        </xdr:cNvPr>
        <xdr:cNvSpPr/>
      </xdr:nvSpPr>
      <xdr:spPr>
        <a:xfrm>
          <a:off x="45847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105064</xdr:rowOff>
    </xdr:from>
    <xdr:ext cx="405111" cy="259045"/>
    <xdr:sp macro="" textlink="">
      <xdr:nvSpPr>
        <xdr:cNvPr id="75" name="【図書館】&#10;有形固定資産減価償却率該当値テキスト">
          <a:extLst>
            <a:ext uri="{FF2B5EF4-FFF2-40B4-BE49-F238E27FC236}">
              <a16:creationId xmlns:a16="http://schemas.microsoft.com/office/drawing/2014/main" id="{E0691CF8-088A-4123-A011-1DFE66DB7D55}"/>
            </a:ext>
          </a:extLst>
        </xdr:cNvPr>
        <xdr:cNvSpPr txBox="1"/>
      </xdr:nvSpPr>
      <xdr:spPr>
        <a:xfrm>
          <a:off x="4673600"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92347</xdr:rowOff>
    </xdr:from>
    <xdr:to>
      <xdr:col>20</xdr:col>
      <xdr:colOff>38100</xdr:colOff>
      <xdr:row>41</xdr:row>
      <xdr:rowOff>22497</xdr:rowOff>
    </xdr:to>
    <xdr:sp macro="" textlink="">
      <xdr:nvSpPr>
        <xdr:cNvPr id="76" name="楕円 75">
          <a:extLst>
            <a:ext uri="{FF2B5EF4-FFF2-40B4-BE49-F238E27FC236}">
              <a16:creationId xmlns:a16="http://schemas.microsoft.com/office/drawing/2014/main" id="{6D375054-58B4-496F-AECD-6E0015DF9424}"/>
            </a:ext>
          </a:extLst>
        </xdr:cNvPr>
        <xdr:cNvSpPr/>
      </xdr:nvSpPr>
      <xdr:spPr>
        <a:xfrm>
          <a:off x="3746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143147</xdr:rowOff>
    </xdr:from>
    <xdr:to>
      <xdr:col>24</xdr:col>
      <xdr:colOff>63500</xdr:colOff>
      <xdr:row>41</xdr:row>
      <xdr:rowOff>5987</xdr:rowOff>
    </xdr:to>
    <xdr:cxnSp macro="">
      <xdr:nvCxnSpPr>
        <xdr:cNvPr id="77" name="直線コネクタ 76">
          <a:extLst>
            <a:ext uri="{FF2B5EF4-FFF2-40B4-BE49-F238E27FC236}">
              <a16:creationId xmlns:a16="http://schemas.microsoft.com/office/drawing/2014/main" id="{AB541ACD-2E2B-49BE-AEC2-E00FEDF1D0DE}"/>
            </a:ext>
          </a:extLst>
        </xdr:cNvPr>
        <xdr:cNvCxnSpPr/>
      </xdr:nvCxnSpPr>
      <xdr:spPr>
        <a:xfrm>
          <a:off x="3797300" y="700114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59690</xdr:rowOff>
    </xdr:from>
    <xdr:to>
      <xdr:col>15</xdr:col>
      <xdr:colOff>101600</xdr:colOff>
      <xdr:row>40</xdr:row>
      <xdr:rowOff>161290</xdr:rowOff>
    </xdr:to>
    <xdr:sp macro="" textlink="">
      <xdr:nvSpPr>
        <xdr:cNvPr id="78" name="楕円 77">
          <a:extLst>
            <a:ext uri="{FF2B5EF4-FFF2-40B4-BE49-F238E27FC236}">
              <a16:creationId xmlns:a16="http://schemas.microsoft.com/office/drawing/2014/main" id="{AEA77C9A-7285-4709-8E0B-29913C4B2E8D}"/>
            </a:ext>
          </a:extLst>
        </xdr:cNvPr>
        <xdr:cNvSpPr/>
      </xdr:nvSpPr>
      <xdr:spPr>
        <a:xfrm>
          <a:off x="2857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110490</xdr:rowOff>
    </xdr:from>
    <xdr:to>
      <xdr:col>19</xdr:col>
      <xdr:colOff>177800</xdr:colOff>
      <xdr:row>40</xdr:row>
      <xdr:rowOff>143147</xdr:rowOff>
    </xdr:to>
    <xdr:cxnSp macro="">
      <xdr:nvCxnSpPr>
        <xdr:cNvPr id="79" name="直線コネクタ 78">
          <a:extLst>
            <a:ext uri="{FF2B5EF4-FFF2-40B4-BE49-F238E27FC236}">
              <a16:creationId xmlns:a16="http://schemas.microsoft.com/office/drawing/2014/main" id="{4BEFE4FF-5255-47EA-B13D-E69752B9EFFD}"/>
            </a:ext>
          </a:extLst>
        </xdr:cNvPr>
        <xdr:cNvCxnSpPr/>
      </xdr:nvCxnSpPr>
      <xdr:spPr>
        <a:xfrm>
          <a:off x="2908300" y="69684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25400</xdr:rowOff>
    </xdr:from>
    <xdr:to>
      <xdr:col>10</xdr:col>
      <xdr:colOff>165100</xdr:colOff>
      <xdr:row>40</xdr:row>
      <xdr:rowOff>127000</xdr:rowOff>
    </xdr:to>
    <xdr:sp macro="" textlink="">
      <xdr:nvSpPr>
        <xdr:cNvPr id="80" name="楕円 79">
          <a:extLst>
            <a:ext uri="{FF2B5EF4-FFF2-40B4-BE49-F238E27FC236}">
              <a16:creationId xmlns:a16="http://schemas.microsoft.com/office/drawing/2014/main" id="{8B1E37FB-9CBA-4D1B-B2BC-A4111F323E16}"/>
            </a:ext>
          </a:extLst>
        </xdr:cNvPr>
        <xdr:cNvSpPr/>
      </xdr:nvSpPr>
      <xdr:spPr>
        <a:xfrm>
          <a:off x="196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76200</xdr:rowOff>
    </xdr:from>
    <xdr:to>
      <xdr:col>15</xdr:col>
      <xdr:colOff>50800</xdr:colOff>
      <xdr:row>40</xdr:row>
      <xdr:rowOff>110490</xdr:rowOff>
    </xdr:to>
    <xdr:cxnSp macro="">
      <xdr:nvCxnSpPr>
        <xdr:cNvPr id="81" name="直線コネクタ 80">
          <a:extLst>
            <a:ext uri="{FF2B5EF4-FFF2-40B4-BE49-F238E27FC236}">
              <a16:creationId xmlns:a16="http://schemas.microsoft.com/office/drawing/2014/main" id="{329E868F-872E-4F04-99CD-A866D1E562B2}"/>
            </a:ext>
          </a:extLst>
        </xdr:cNvPr>
        <xdr:cNvCxnSpPr/>
      </xdr:nvCxnSpPr>
      <xdr:spPr>
        <a:xfrm>
          <a:off x="2019300" y="6934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164193</xdr:rowOff>
    </xdr:from>
    <xdr:to>
      <xdr:col>6</xdr:col>
      <xdr:colOff>38100</xdr:colOff>
      <xdr:row>40</xdr:row>
      <xdr:rowOff>94343</xdr:rowOff>
    </xdr:to>
    <xdr:sp macro="" textlink="">
      <xdr:nvSpPr>
        <xdr:cNvPr id="82" name="楕円 81">
          <a:extLst>
            <a:ext uri="{FF2B5EF4-FFF2-40B4-BE49-F238E27FC236}">
              <a16:creationId xmlns:a16="http://schemas.microsoft.com/office/drawing/2014/main" id="{42E1E2F5-BF7C-4D54-AEB3-A5ADA721E0D4}"/>
            </a:ext>
          </a:extLst>
        </xdr:cNvPr>
        <xdr:cNvSpPr/>
      </xdr:nvSpPr>
      <xdr:spPr>
        <a:xfrm>
          <a:off x="1079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43543</xdr:rowOff>
    </xdr:from>
    <xdr:to>
      <xdr:col>10</xdr:col>
      <xdr:colOff>114300</xdr:colOff>
      <xdr:row>40</xdr:row>
      <xdr:rowOff>76200</xdr:rowOff>
    </xdr:to>
    <xdr:cxnSp macro="">
      <xdr:nvCxnSpPr>
        <xdr:cNvPr id="83" name="直線コネクタ 82">
          <a:extLst>
            <a:ext uri="{FF2B5EF4-FFF2-40B4-BE49-F238E27FC236}">
              <a16:creationId xmlns:a16="http://schemas.microsoft.com/office/drawing/2014/main" id="{19A069F1-B440-4E83-9FB8-EDF9FB26DAE9}"/>
            </a:ext>
          </a:extLst>
        </xdr:cNvPr>
        <xdr:cNvCxnSpPr/>
      </xdr:nvCxnSpPr>
      <xdr:spPr>
        <a:xfrm>
          <a:off x="1130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60AAE3FE-A4DE-49F2-9040-EC89BAD439A5}"/>
            </a:ext>
          </a:extLst>
        </xdr:cNvPr>
        <xdr:cNvSpPr txBox="1"/>
      </xdr:nvSpPr>
      <xdr:spPr>
        <a:xfrm>
          <a:off x="35820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122D7FBD-09AF-4527-BB79-3A165E954D2C}"/>
            </a:ext>
          </a:extLst>
        </xdr:cNvPr>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a:extLst>
            <a:ext uri="{FF2B5EF4-FFF2-40B4-BE49-F238E27FC236}">
              <a16:creationId xmlns:a16="http://schemas.microsoft.com/office/drawing/2014/main" id="{8BE08DFB-8500-4448-99C1-02EB455C2AC6}"/>
            </a:ext>
          </a:extLst>
        </xdr:cNvPr>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F1208224-A58A-4B90-A764-D1B6B079924E}"/>
            </a:ext>
          </a:extLst>
        </xdr:cNvPr>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13624</xdr:rowOff>
    </xdr:from>
    <xdr:ext cx="405111" cy="259045"/>
    <xdr:sp macro="" textlink="">
      <xdr:nvSpPr>
        <xdr:cNvPr id="88" name="n_1mainValue【図書館】&#10;有形固定資産減価償却率">
          <a:extLst>
            <a:ext uri="{FF2B5EF4-FFF2-40B4-BE49-F238E27FC236}">
              <a16:creationId xmlns:a16="http://schemas.microsoft.com/office/drawing/2014/main" id="{3BA7BC42-36BA-420C-BBCC-F9C68AF3C71D}"/>
            </a:ext>
          </a:extLst>
        </xdr:cNvPr>
        <xdr:cNvSpPr txBox="1"/>
      </xdr:nvSpPr>
      <xdr:spPr>
        <a:xfrm>
          <a:off x="35820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152417</xdr:rowOff>
    </xdr:from>
    <xdr:ext cx="405111" cy="259045"/>
    <xdr:sp macro="" textlink="">
      <xdr:nvSpPr>
        <xdr:cNvPr id="89" name="n_2mainValue【図書館】&#10;有形固定資産減価償却率">
          <a:extLst>
            <a:ext uri="{FF2B5EF4-FFF2-40B4-BE49-F238E27FC236}">
              <a16:creationId xmlns:a16="http://schemas.microsoft.com/office/drawing/2014/main" id="{80F7AB7B-FD78-40CE-A14E-F2BFF1955A80}"/>
            </a:ext>
          </a:extLst>
        </xdr:cNvPr>
        <xdr:cNvSpPr txBox="1"/>
      </xdr:nvSpPr>
      <xdr:spPr>
        <a:xfrm>
          <a:off x="2705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118127</xdr:rowOff>
    </xdr:from>
    <xdr:ext cx="405111" cy="259045"/>
    <xdr:sp macro="" textlink="">
      <xdr:nvSpPr>
        <xdr:cNvPr id="90" name="n_3mainValue【図書館】&#10;有形固定資産減価償却率">
          <a:extLst>
            <a:ext uri="{FF2B5EF4-FFF2-40B4-BE49-F238E27FC236}">
              <a16:creationId xmlns:a16="http://schemas.microsoft.com/office/drawing/2014/main" id="{DEC71F69-651C-4C3A-947A-6DD4750DDAC5}"/>
            </a:ext>
          </a:extLst>
        </xdr:cNvPr>
        <xdr:cNvSpPr txBox="1"/>
      </xdr:nvSpPr>
      <xdr:spPr>
        <a:xfrm>
          <a:off x="1816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85470</xdr:rowOff>
    </xdr:from>
    <xdr:ext cx="405111" cy="259045"/>
    <xdr:sp macro="" textlink="">
      <xdr:nvSpPr>
        <xdr:cNvPr id="91" name="n_4mainValue【図書館】&#10;有形固定資産減価償却率">
          <a:extLst>
            <a:ext uri="{FF2B5EF4-FFF2-40B4-BE49-F238E27FC236}">
              <a16:creationId xmlns:a16="http://schemas.microsoft.com/office/drawing/2014/main" id="{E5A0F59F-2A9F-48F1-A4FD-1AF83E8062F5}"/>
            </a:ext>
          </a:extLst>
        </xdr:cNvPr>
        <xdr:cNvSpPr txBox="1"/>
      </xdr:nvSpPr>
      <xdr:spPr>
        <a:xfrm>
          <a:off x="927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44D1BC-ED0B-496F-ADBE-DC29228FAF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B276EBE-B9C3-4AD7-85E8-6E41A73A96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FBCCB34-075C-44F2-81B5-F2DBDBCEE1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168B69A-D39C-4E89-BB44-419196E785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60CF5F9-9628-4594-8C32-BC9BFE9AB1D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3AE6135-DD8D-49BB-8FDC-56966763087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CE27804-0190-49FA-9307-E2B641932A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BB3EA5C-6B1A-427A-A59B-5A4A4CEC3C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46D8367-3F9B-48D6-A00C-CB6A03B5277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66C2433-3A12-409D-8F81-5ADDFFB0C5B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7FCB5129-8095-4CEA-8A4A-157D806ABB51}"/>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BC75391A-BDE4-44EE-8C28-B519BDF81B6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F568A1A0-FA55-434A-A501-05E8178C3FE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54C18397-30BC-449F-9D8F-A3F36F0BB34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1F49ED61-02AB-4339-B48A-A44F2DC69E01}"/>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45AE9816-24FC-4FF6-8101-2FA0C192DA2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ABC6C050-6D89-4D12-BC66-F25E1DAE2557}"/>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F4A1D505-8398-4DA4-B4C4-6DB6D3A1D0C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A92724C3-5211-4680-AEC3-AD982354290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C3723182-D4C3-4D8B-BB8A-05C1D65FB9C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EC07D909-ECBF-4D30-A708-C943B37F0A72}"/>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461062F3-C267-4936-9982-46626A54EAAD}"/>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70CC6435-28A3-4207-B778-D4F95561F0A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9FB17DE2-EF0D-4CD3-9903-DD9A4E9BBE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E41B9B46-C1CC-4037-A849-353D3D8FAD7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3100E65A-0478-4E25-9977-54DDD4F3BAB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76200</xdr:rowOff>
    </xdr:to>
    <xdr:cxnSp macro="">
      <xdr:nvCxnSpPr>
        <xdr:cNvPr id="118" name="直線コネクタ 117">
          <a:extLst>
            <a:ext uri="{FF2B5EF4-FFF2-40B4-BE49-F238E27FC236}">
              <a16:creationId xmlns:a16="http://schemas.microsoft.com/office/drawing/2014/main" id="{907401F9-2ECB-4D62-A936-55A9AE5F7CEC}"/>
            </a:ext>
          </a:extLst>
        </xdr:cNvPr>
        <xdr:cNvCxnSpPr/>
      </xdr:nvCxnSpPr>
      <xdr:spPr>
        <a:xfrm flipV="1">
          <a:off x="10476865" y="56932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9" name="【図書館】&#10;一人当たり面積最小値テキスト">
          <a:extLst>
            <a:ext uri="{FF2B5EF4-FFF2-40B4-BE49-F238E27FC236}">
              <a16:creationId xmlns:a16="http://schemas.microsoft.com/office/drawing/2014/main" id="{0419111A-37B1-4FD3-AF26-DF3659CE956D}"/>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20" name="直線コネクタ 119">
          <a:extLst>
            <a:ext uri="{FF2B5EF4-FFF2-40B4-BE49-F238E27FC236}">
              <a16:creationId xmlns:a16="http://schemas.microsoft.com/office/drawing/2014/main" id="{943599AF-96C4-4409-9ECD-5753AD353F46}"/>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1" name="【図書館】&#10;一人当たり面積最大値テキスト">
          <a:extLst>
            <a:ext uri="{FF2B5EF4-FFF2-40B4-BE49-F238E27FC236}">
              <a16:creationId xmlns:a16="http://schemas.microsoft.com/office/drawing/2014/main" id="{40509527-0D81-4CD2-B153-7F64EAC3C9A5}"/>
            </a:ext>
          </a:extLst>
        </xdr:cNvPr>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2" name="直線コネクタ 121">
          <a:extLst>
            <a:ext uri="{FF2B5EF4-FFF2-40B4-BE49-F238E27FC236}">
              <a16:creationId xmlns:a16="http://schemas.microsoft.com/office/drawing/2014/main" id="{70995B3C-AD86-4122-9690-62A00ED9BF85}"/>
            </a:ext>
          </a:extLst>
        </xdr:cNvPr>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40112</xdr:rowOff>
    </xdr:from>
    <xdr:ext cx="469744" cy="259045"/>
    <xdr:sp macro="" textlink="">
      <xdr:nvSpPr>
        <xdr:cNvPr id="123" name="【図書館】&#10;一人当たり面積平均値テキスト">
          <a:extLst>
            <a:ext uri="{FF2B5EF4-FFF2-40B4-BE49-F238E27FC236}">
              <a16:creationId xmlns:a16="http://schemas.microsoft.com/office/drawing/2014/main" id="{71365A2B-412D-48F7-9C42-97A0270DDBF9}"/>
            </a:ext>
          </a:extLst>
        </xdr:cNvPr>
        <xdr:cNvSpPr txBox="1"/>
      </xdr:nvSpPr>
      <xdr:spPr>
        <a:xfrm>
          <a:off x="10515600" y="6555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17235</xdr:rowOff>
    </xdr:from>
    <xdr:to>
      <xdr:col>55</xdr:col>
      <xdr:colOff>50800</xdr:colOff>
      <xdr:row>39</xdr:row>
      <xdr:rowOff>118835</xdr:rowOff>
    </xdr:to>
    <xdr:sp macro="" textlink="">
      <xdr:nvSpPr>
        <xdr:cNvPr id="124" name="フローチャート: 判断 123">
          <a:extLst>
            <a:ext uri="{FF2B5EF4-FFF2-40B4-BE49-F238E27FC236}">
              <a16:creationId xmlns:a16="http://schemas.microsoft.com/office/drawing/2014/main" id="{3E955D78-59E2-4799-8833-344B09DF224C}"/>
            </a:ext>
          </a:extLst>
        </xdr:cNvPr>
        <xdr:cNvSpPr/>
      </xdr:nvSpPr>
      <xdr:spPr>
        <a:xfrm>
          <a:off x="104267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17235</xdr:rowOff>
    </xdr:from>
    <xdr:to>
      <xdr:col>50</xdr:col>
      <xdr:colOff>165100</xdr:colOff>
      <xdr:row>39</xdr:row>
      <xdr:rowOff>118835</xdr:rowOff>
    </xdr:to>
    <xdr:sp macro="" textlink="">
      <xdr:nvSpPr>
        <xdr:cNvPr id="125" name="フローチャート: 判断 124">
          <a:extLst>
            <a:ext uri="{FF2B5EF4-FFF2-40B4-BE49-F238E27FC236}">
              <a16:creationId xmlns:a16="http://schemas.microsoft.com/office/drawing/2014/main" id="{34E87C39-100C-4719-ABA9-BEEE865F01EE}"/>
            </a:ext>
          </a:extLst>
        </xdr:cNvPr>
        <xdr:cNvSpPr/>
      </xdr:nvSpPr>
      <xdr:spPr>
        <a:xfrm>
          <a:off x="9588500" y="670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66222</xdr:rowOff>
    </xdr:from>
    <xdr:to>
      <xdr:col>46</xdr:col>
      <xdr:colOff>38100</xdr:colOff>
      <xdr:row>39</xdr:row>
      <xdr:rowOff>167822</xdr:rowOff>
    </xdr:to>
    <xdr:sp macro="" textlink="">
      <xdr:nvSpPr>
        <xdr:cNvPr id="126" name="フローチャート: 判断 125">
          <a:extLst>
            <a:ext uri="{FF2B5EF4-FFF2-40B4-BE49-F238E27FC236}">
              <a16:creationId xmlns:a16="http://schemas.microsoft.com/office/drawing/2014/main" id="{8FED05A6-8AEF-4E68-84DD-793FEE61781A}"/>
            </a:ext>
          </a:extLst>
        </xdr:cNvPr>
        <xdr:cNvSpPr/>
      </xdr:nvSpPr>
      <xdr:spPr>
        <a:xfrm>
          <a:off x="8699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115207</xdr:rowOff>
    </xdr:from>
    <xdr:to>
      <xdr:col>41</xdr:col>
      <xdr:colOff>101600</xdr:colOff>
      <xdr:row>40</xdr:row>
      <xdr:rowOff>45357</xdr:rowOff>
    </xdr:to>
    <xdr:sp macro="" textlink="">
      <xdr:nvSpPr>
        <xdr:cNvPr id="127" name="フローチャート: 判断 126">
          <a:extLst>
            <a:ext uri="{FF2B5EF4-FFF2-40B4-BE49-F238E27FC236}">
              <a16:creationId xmlns:a16="http://schemas.microsoft.com/office/drawing/2014/main" id="{D990C597-0411-42AB-A48E-8A72668515B4}"/>
            </a:ext>
          </a:extLst>
        </xdr:cNvPr>
        <xdr:cNvSpPr/>
      </xdr:nvSpPr>
      <xdr:spPr>
        <a:xfrm>
          <a:off x="7810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147865</xdr:rowOff>
    </xdr:from>
    <xdr:to>
      <xdr:col>36</xdr:col>
      <xdr:colOff>165100</xdr:colOff>
      <xdr:row>40</xdr:row>
      <xdr:rowOff>78015</xdr:rowOff>
    </xdr:to>
    <xdr:sp macro="" textlink="">
      <xdr:nvSpPr>
        <xdr:cNvPr id="128" name="フローチャート: 判断 127">
          <a:extLst>
            <a:ext uri="{FF2B5EF4-FFF2-40B4-BE49-F238E27FC236}">
              <a16:creationId xmlns:a16="http://schemas.microsoft.com/office/drawing/2014/main" id="{479F574D-D007-4D80-ABA2-97755E3BF716}"/>
            </a:ext>
          </a:extLst>
        </xdr:cNvPr>
        <xdr:cNvSpPr/>
      </xdr:nvSpPr>
      <xdr:spPr>
        <a:xfrm>
          <a:off x="6921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2347A07-4824-4C2F-97DB-D6B882419D1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5069A51-5980-4293-A6D5-D98124FCFC9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4C90262-CC08-40DA-A2C2-E4E52ABC254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59837E11-5096-4460-90B0-D529AF06794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F713580B-1E71-4EE9-9FF8-8DA3937D686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34" name="楕円 133">
          <a:extLst>
            <a:ext uri="{FF2B5EF4-FFF2-40B4-BE49-F238E27FC236}">
              <a16:creationId xmlns:a16="http://schemas.microsoft.com/office/drawing/2014/main" id="{2BDD7BA1-ED9B-4CDB-A815-913E142A7DBF}"/>
            </a:ext>
          </a:extLst>
        </xdr:cNvPr>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35" name="【図書館】&#10;一人当たり面積該当値テキスト">
          <a:extLst>
            <a:ext uri="{FF2B5EF4-FFF2-40B4-BE49-F238E27FC236}">
              <a16:creationId xmlns:a16="http://schemas.microsoft.com/office/drawing/2014/main" id="{D59FE0E7-6823-4338-A5D6-3FC58581D0A2}"/>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36" name="楕円 135">
          <a:extLst>
            <a:ext uri="{FF2B5EF4-FFF2-40B4-BE49-F238E27FC236}">
              <a16:creationId xmlns:a16="http://schemas.microsoft.com/office/drawing/2014/main" id="{F95FD2E1-59B8-4324-8F86-6B69BC3A097C}"/>
            </a:ext>
          </a:extLst>
        </xdr:cNvPr>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37" name="直線コネクタ 136">
          <a:extLst>
            <a:ext uri="{FF2B5EF4-FFF2-40B4-BE49-F238E27FC236}">
              <a16:creationId xmlns:a16="http://schemas.microsoft.com/office/drawing/2014/main" id="{B11A24D9-B925-49CE-AAF2-9D058BE7E49D}"/>
            </a:ext>
          </a:extLst>
        </xdr:cNvPr>
        <xdr:cNvCxnSpPr/>
      </xdr:nvCxnSpPr>
      <xdr:spPr>
        <a:xfrm>
          <a:off x="9639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25400</xdr:rowOff>
    </xdr:from>
    <xdr:to>
      <xdr:col>46</xdr:col>
      <xdr:colOff>38100</xdr:colOff>
      <xdr:row>42</xdr:row>
      <xdr:rowOff>127000</xdr:rowOff>
    </xdr:to>
    <xdr:sp macro="" textlink="">
      <xdr:nvSpPr>
        <xdr:cNvPr id="138" name="楕円 137">
          <a:extLst>
            <a:ext uri="{FF2B5EF4-FFF2-40B4-BE49-F238E27FC236}">
              <a16:creationId xmlns:a16="http://schemas.microsoft.com/office/drawing/2014/main" id="{FC241D2E-2DCC-4302-8D0E-C9F11ECDD7FB}"/>
            </a:ext>
          </a:extLst>
        </xdr:cNvPr>
        <xdr:cNvSpPr/>
      </xdr:nvSpPr>
      <xdr:spPr>
        <a:xfrm>
          <a:off x="8699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76200</xdr:rowOff>
    </xdr:from>
    <xdr:to>
      <xdr:col>50</xdr:col>
      <xdr:colOff>114300</xdr:colOff>
      <xdr:row>42</xdr:row>
      <xdr:rowOff>76200</xdr:rowOff>
    </xdr:to>
    <xdr:cxnSp macro="">
      <xdr:nvCxnSpPr>
        <xdr:cNvPr id="139" name="直線コネクタ 138">
          <a:extLst>
            <a:ext uri="{FF2B5EF4-FFF2-40B4-BE49-F238E27FC236}">
              <a16:creationId xmlns:a16="http://schemas.microsoft.com/office/drawing/2014/main" id="{2209FAE9-B341-43EE-9AAC-DC1C7FBEB5B3}"/>
            </a:ext>
          </a:extLst>
        </xdr:cNvPr>
        <xdr:cNvCxnSpPr/>
      </xdr:nvCxnSpPr>
      <xdr:spPr>
        <a:xfrm>
          <a:off x="8750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25400</xdr:rowOff>
    </xdr:from>
    <xdr:to>
      <xdr:col>41</xdr:col>
      <xdr:colOff>101600</xdr:colOff>
      <xdr:row>42</xdr:row>
      <xdr:rowOff>127000</xdr:rowOff>
    </xdr:to>
    <xdr:sp macro="" textlink="">
      <xdr:nvSpPr>
        <xdr:cNvPr id="140" name="楕円 139">
          <a:extLst>
            <a:ext uri="{FF2B5EF4-FFF2-40B4-BE49-F238E27FC236}">
              <a16:creationId xmlns:a16="http://schemas.microsoft.com/office/drawing/2014/main" id="{D0E34C82-3F86-45F2-9538-79460717F2A6}"/>
            </a:ext>
          </a:extLst>
        </xdr:cNvPr>
        <xdr:cNvSpPr/>
      </xdr:nvSpPr>
      <xdr:spPr>
        <a:xfrm>
          <a:off x="7810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76200</xdr:rowOff>
    </xdr:from>
    <xdr:to>
      <xdr:col>45</xdr:col>
      <xdr:colOff>177800</xdr:colOff>
      <xdr:row>42</xdr:row>
      <xdr:rowOff>76200</xdr:rowOff>
    </xdr:to>
    <xdr:cxnSp macro="">
      <xdr:nvCxnSpPr>
        <xdr:cNvPr id="141" name="直線コネクタ 140">
          <a:extLst>
            <a:ext uri="{FF2B5EF4-FFF2-40B4-BE49-F238E27FC236}">
              <a16:creationId xmlns:a16="http://schemas.microsoft.com/office/drawing/2014/main" id="{2A02B384-8B6A-478A-8D82-0E73E094143E}"/>
            </a:ext>
          </a:extLst>
        </xdr:cNvPr>
        <xdr:cNvCxnSpPr/>
      </xdr:nvCxnSpPr>
      <xdr:spPr>
        <a:xfrm>
          <a:off x="7861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25400</xdr:rowOff>
    </xdr:from>
    <xdr:to>
      <xdr:col>36</xdr:col>
      <xdr:colOff>165100</xdr:colOff>
      <xdr:row>42</xdr:row>
      <xdr:rowOff>127000</xdr:rowOff>
    </xdr:to>
    <xdr:sp macro="" textlink="">
      <xdr:nvSpPr>
        <xdr:cNvPr id="142" name="楕円 141">
          <a:extLst>
            <a:ext uri="{FF2B5EF4-FFF2-40B4-BE49-F238E27FC236}">
              <a16:creationId xmlns:a16="http://schemas.microsoft.com/office/drawing/2014/main" id="{5CD00D6B-6619-42F0-9119-6506731700BE}"/>
            </a:ext>
          </a:extLst>
        </xdr:cNvPr>
        <xdr:cNvSpPr/>
      </xdr:nvSpPr>
      <xdr:spPr>
        <a:xfrm>
          <a:off x="6921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76200</xdr:rowOff>
    </xdr:from>
    <xdr:to>
      <xdr:col>41</xdr:col>
      <xdr:colOff>50800</xdr:colOff>
      <xdr:row>42</xdr:row>
      <xdr:rowOff>76200</xdr:rowOff>
    </xdr:to>
    <xdr:cxnSp macro="">
      <xdr:nvCxnSpPr>
        <xdr:cNvPr id="143" name="直線コネクタ 142">
          <a:extLst>
            <a:ext uri="{FF2B5EF4-FFF2-40B4-BE49-F238E27FC236}">
              <a16:creationId xmlns:a16="http://schemas.microsoft.com/office/drawing/2014/main" id="{8D1B5804-61E3-49B1-8964-759E3CDBB495}"/>
            </a:ext>
          </a:extLst>
        </xdr:cNvPr>
        <xdr:cNvCxnSpPr/>
      </xdr:nvCxnSpPr>
      <xdr:spPr>
        <a:xfrm>
          <a:off x="6972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135362</xdr:rowOff>
    </xdr:from>
    <xdr:ext cx="469744" cy="259045"/>
    <xdr:sp macro="" textlink="">
      <xdr:nvSpPr>
        <xdr:cNvPr id="144" name="n_1aveValue【図書館】&#10;一人当たり面積">
          <a:extLst>
            <a:ext uri="{FF2B5EF4-FFF2-40B4-BE49-F238E27FC236}">
              <a16:creationId xmlns:a16="http://schemas.microsoft.com/office/drawing/2014/main" id="{B8C1E1AB-373C-452C-85D5-EC82C1D89D84}"/>
            </a:ext>
          </a:extLst>
        </xdr:cNvPr>
        <xdr:cNvSpPr txBox="1"/>
      </xdr:nvSpPr>
      <xdr:spPr>
        <a:xfrm>
          <a:off x="9391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12899</xdr:rowOff>
    </xdr:from>
    <xdr:ext cx="469744" cy="259045"/>
    <xdr:sp macro="" textlink="">
      <xdr:nvSpPr>
        <xdr:cNvPr id="145" name="n_2aveValue【図書館】&#10;一人当たり面積">
          <a:extLst>
            <a:ext uri="{FF2B5EF4-FFF2-40B4-BE49-F238E27FC236}">
              <a16:creationId xmlns:a16="http://schemas.microsoft.com/office/drawing/2014/main" id="{E66C7979-066E-4C0D-B5F8-667A568998ED}"/>
            </a:ext>
          </a:extLst>
        </xdr:cNvPr>
        <xdr:cNvSpPr txBox="1"/>
      </xdr:nvSpPr>
      <xdr:spPr>
        <a:xfrm>
          <a:off x="8515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61884</xdr:rowOff>
    </xdr:from>
    <xdr:ext cx="469744" cy="259045"/>
    <xdr:sp macro="" textlink="">
      <xdr:nvSpPr>
        <xdr:cNvPr id="146" name="n_3aveValue【図書館】&#10;一人当たり面積">
          <a:extLst>
            <a:ext uri="{FF2B5EF4-FFF2-40B4-BE49-F238E27FC236}">
              <a16:creationId xmlns:a16="http://schemas.microsoft.com/office/drawing/2014/main" id="{EDD2FE1B-97E6-4842-89F1-4D8969566980}"/>
            </a:ext>
          </a:extLst>
        </xdr:cNvPr>
        <xdr:cNvSpPr txBox="1"/>
      </xdr:nvSpPr>
      <xdr:spPr>
        <a:xfrm>
          <a:off x="76264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94542</xdr:rowOff>
    </xdr:from>
    <xdr:ext cx="469744" cy="259045"/>
    <xdr:sp macro="" textlink="">
      <xdr:nvSpPr>
        <xdr:cNvPr id="147" name="n_4aveValue【図書館】&#10;一人当たり面積">
          <a:extLst>
            <a:ext uri="{FF2B5EF4-FFF2-40B4-BE49-F238E27FC236}">
              <a16:creationId xmlns:a16="http://schemas.microsoft.com/office/drawing/2014/main" id="{ADEAD56C-CF11-4182-9E6A-21D4FA8D6C88}"/>
            </a:ext>
          </a:extLst>
        </xdr:cNvPr>
        <xdr:cNvSpPr txBox="1"/>
      </xdr:nvSpPr>
      <xdr:spPr>
        <a:xfrm>
          <a:off x="67374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48" name="n_1mainValue【図書館】&#10;一人当たり面積">
          <a:extLst>
            <a:ext uri="{FF2B5EF4-FFF2-40B4-BE49-F238E27FC236}">
              <a16:creationId xmlns:a16="http://schemas.microsoft.com/office/drawing/2014/main" id="{57E52E73-70F1-48D6-9B2F-D15691E8BB21}"/>
            </a:ext>
          </a:extLst>
        </xdr:cNvPr>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118127</xdr:rowOff>
    </xdr:from>
    <xdr:ext cx="469744" cy="259045"/>
    <xdr:sp macro="" textlink="">
      <xdr:nvSpPr>
        <xdr:cNvPr id="149" name="n_2mainValue【図書館】&#10;一人当たり面積">
          <a:extLst>
            <a:ext uri="{FF2B5EF4-FFF2-40B4-BE49-F238E27FC236}">
              <a16:creationId xmlns:a16="http://schemas.microsoft.com/office/drawing/2014/main" id="{3AFD38FC-3886-4406-92C5-DE11DA0310AD}"/>
            </a:ext>
          </a:extLst>
        </xdr:cNvPr>
        <xdr:cNvSpPr txBox="1"/>
      </xdr:nvSpPr>
      <xdr:spPr>
        <a:xfrm>
          <a:off x="8515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118127</xdr:rowOff>
    </xdr:from>
    <xdr:ext cx="469744" cy="259045"/>
    <xdr:sp macro="" textlink="">
      <xdr:nvSpPr>
        <xdr:cNvPr id="150" name="n_3mainValue【図書館】&#10;一人当たり面積">
          <a:extLst>
            <a:ext uri="{FF2B5EF4-FFF2-40B4-BE49-F238E27FC236}">
              <a16:creationId xmlns:a16="http://schemas.microsoft.com/office/drawing/2014/main" id="{01EFD89C-7A38-4B5C-B826-0ECB089B03A6}"/>
            </a:ext>
          </a:extLst>
        </xdr:cNvPr>
        <xdr:cNvSpPr txBox="1"/>
      </xdr:nvSpPr>
      <xdr:spPr>
        <a:xfrm>
          <a:off x="7626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118127</xdr:rowOff>
    </xdr:from>
    <xdr:ext cx="469744" cy="259045"/>
    <xdr:sp macro="" textlink="">
      <xdr:nvSpPr>
        <xdr:cNvPr id="151" name="n_4mainValue【図書館】&#10;一人当たり面積">
          <a:extLst>
            <a:ext uri="{FF2B5EF4-FFF2-40B4-BE49-F238E27FC236}">
              <a16:creationId xmlns:a16="http://schemas.microsoft.com/office/drawing/2014/main" id="{021B9611-FCB0-4B6C-A50C-A109308859B5}"/>
            </a:ext>
          </a:extLst>
        </xdr:cNvPr>
        <xdr:cNvSpPr txBox="1"/>
      </xdr:nvSpPr>
      <xdr:spPr>
        <a:xfrm>
          <a:off x="6737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40FDC5B0-BAB7-484F-A7D9-0FBD0BF426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1B2C0E97-1654-46A3-A514-546FB7FB55C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A6B1E6DD-27FD-4DB7-AB41-EDCAAF7D13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40130B09-F947-4266-A508-ABCD87453BD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45448BE0-E459-4FE3-A87F-86E8FFCFA8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4579231C-3743-42AE-AEB9-1583C628FEA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C01E9A97-5817-4B97-84A5-B2E408CB353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A42F4BA5-F2C5-4CDA-9613-8DA9905A7AF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DDFF9D7B-368E-4C1D-8F1C-28AFA39954F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780D09D2-F3E7-4B95-8EC2-D0BAF6508F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2" name="テキスト ボックス 161">
          <a:extLst>
            <a:ext uri="{FF2B5EF4-FFF2-40B4-BE49-F238E27FC236}">
              <a16:creationId xmlns:a16="http://schemas.microsoft.com/office/drawing/2014/main" id="{90B2BDB8-D873-42D0-AAC3-C4071D9EA109}"/>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DA8BFBFB-7B0E-42CF-8B47-402E57BF6E3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a:extLst>
            <a:ext uri="{FF2B5EF4-FFF2-40B4-BE49-F238E27FC236}">
              <a16:creationId xmlns:a16="http://schemas.microsoft.com/office/drawing/2014/main" id="{AB355281-4A87-4EE6-BCB9-A40F51B1B70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D38EC170-E450-4E1E-970A-7BB2E5B607D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37B3D6F2-BD35-49E8-A37F-423BF535DA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E80A519A-5357-41E4-95A1-6D4BB230CC4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C54A2DD8-811E-442E-BA5F-A4ED9DCF0A9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B1AC483-3482-4181-8C43-9408CDBB7A0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56D5D326-6C02-4160-89F7-D709A6FC8DD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515479BD-84EF-4C9E-A96D-1A9876B62A2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7D9DAA22-0370-4914-9F61-68B31C9CBF4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F942631A-525C-43D4-AF72-95B3B087F5F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4" name="テキスト ボックス 173">
          <a:extLst>
            <a:ext uri="{FF2B5EF4-FFF2-40B4-BE49-F238E27FC236}">
              <a16:creationId xmlns:a16="http://schemas.microsoft.com/office/drawing/2014/main" id="{6482D598-6BDC-471C-86AA-CCA1D328F641}"/>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DF651061-807F-474C-BAED-41BCAB900B8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64770</xdr:rowOff>
    </xdr:from>
    <xdr:to>
      <xdr:col>24</xdr:col>
      <xdr:colOff>62865</xdr:colOff>
      <xdr:row>64</xdr:row>
      <xdr:rowOff>83820</xdr:rowOff>
    </xdr:to>
    <xdr:cxnSp macro="">
      <xdr:nvCxnSpPr>
        <xdr:cNvPr id="176" name="直線コネクタ 175">
          <a:extLst>
            <a:ext uri="{FF2B5EF4-FFF2-40B4-BE49-F238E27FC236}">
              <a16:creationId xmlns:a16="http://schemas.microsoft.com/office/drawing/2014/main" id="{E1ACA5AD-30EE-4621-B473-659218156B03}"/>
            </a:ext>
          </a:extLst>
        </xdr:cNvPr>
        <xdr:cNvCxnSpPr/>
      </xdr:nvCxnSpPr>
      <xdr:spPr>
        <a:xfrm flipV="1">
          <a:off x="4634865" y="98374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A314BDBE-256E-4797-ABEA-B6654E177EBE}"/>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78" name="直線コネクタ 177">
          <a:extLst>
            <a:ext uri="{FF2B5EF4-FFF2-40B4-BE49-F238E27FC236}">
              <a16:creationId xmlns:a16="http://schemas.microsoft.com/office/drawing/2014/main" id="{0F85D55E-3FD2-4BB5-9D4F-EA30E8C696A2}"/>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E8460308-9471-404D-853E-95744FEC55B0}"/>
            </a:ext>
          </a:extLst>
        </xdr:cNvPr>
        <xdr:cNvSpPr txBox="1"/>
      </xdr:nvSpPr>
      <xdr:spPr>
        <a:xfrm>
          <a:off x="4673600" y="961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64770</xdr:rowOff>
    </xdr:from>
    <xdr:to>
      <xdr:col>24</xdr:col>
      <xdr:colOff>152400</xdr:colOff>
      <xdr:row>57</xdr:row>
      <xdr:rowOff>64770</xdr:rowOff>
    </xdr:to>
    <xdr:cxnSp macro="">
      <xdr:nvCxnSpPr>
        <xdr:cNvPr id="180" name="直線コネクタ 179">
          <a:extLst>
            <a:ext uri="{FF2B5EF4-FFF2-40B4-BE49-F238E27FC236}">
              <a16:creationId xmlns:a16="http://schemas.microsoft.com/office/drawing/2014/main" id="{926ABC58-16FD-4912-AFBF-510C6313E739}"/>
            </a:ext>
          </a:extLst>
        </xdr:cNvPr>
        <xdr:cNvCxnSpPr/>
      </xdr:nvCxnSpPr>
      <xdr:spPr>
        <a:xfrm>
          <a:off x="4546600" y="983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E7741268-2F34-4268-8C6A-93B2FE35AC5C}"/>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2" name="フローチャート: 判断 181">
          <a:extLst>
            <a:ext uri="{FF2B5EF4-FFF2-40B4-BE49-F238E27FC236}">
              <a16:creationId xmlns:a16="http://schemas.microsoft.com/office/drawing/2014/main" id="{692B7044-80BF-46C9-AAB7-2B719B28FBF1}"/>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143510</xdr:rowOff>
    </xdr:from>
    <xdr:to>
      <xdr:col>20</xdr:col>
      <xdr:colOff>38100</xdr:colOff>
      <xdr:row>60</xdr:row>
      <xdr:rowOff>73660</xdr:rowOff>
    </xdr:to>
    <xdr:sp macro="" textlink="">
      <xdr:nvSpPr>
        <xdr:cNvPr id="183" name="フローチャート: 判断 182">
          <a:extLst>
            <a:ext uri="{FF2B5EF4-FFF2-40B4-BE49-F238E27FC236}">
              <a16:creationId xmlns:a16="http://schemas.microsoft.com/office/drawing/2014/main" id="{1915E61D-EB22-4899-8344-556BD3417CE7}"/>
            </a:ext>
          </a:extLst>
        </xdr:cNvPr>
        <xdr:cNvSpPr/>
      </xdr:nvSpPr>
      <xdr:spPr>
        <a:xfrm>
          <a:off x="3746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84" name="フローチャート: 判断 183">
          <a:extLst>
            <a:ext uri="{FF2B5EF4-FFF2-40B4-BE49-F238E27FC236}">
              <a16:creationId xmlns:a16="http://schemas.microsoft.com/office/drawing/2014/main" id="{C9CD5E7F-24D5-4E86-88CC-1556AE2201DA}"/>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124460</xdr:rowOff>
    </xdr:from>
    <xdr:to>
      <xdr:col>10</xdr:col>
      <xdr:colOff>165100</xdr:colOff>
      <xdr:row>59</xdr:row>
      <xdr:rowOff>54610</xdr:rowOff>
    </xdr:to>
    <xdr:sp macro="" textlink="">
      <xdr:nvSpPr>
        <xdr:cNvPr id="185" name="フローチャート: 判断 184">
          <a:extLst>
            <a:ext uri="{FF2B5EF4-FFF2-40B4-BE49-F238E27FC236}">
              <a16:creationId xmlns:a16="http://schemas.microsoft.com/office/drawing/2014/main" id="{A5B68EC7-257B-48A5-936C-B4D448C60455}"/>
            </a:ext>
          </a:extLst>
        </xdr:cNvPr>
        <xdr:cNvSpPr/>
      </xdr:nvSpPr>
      <xdr:spPr>
        <a:xfrm>
          <a:off x="1968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xdr:rowOff>
    </xdr:from>
    <xdr:to>
      <xdr:col>6</xdr:col>
      <xdr:colOff>38100</xdr:colOff>
      <xdr:row>58</xdr:row>
      <xdr:rowOff>111760</xdr:rowOff>
    </xdr:to>
    <xdr:sp macro="" textlink="">
      <xdr:nvSpPr>
        <xdr:cNvPr id="186" name="フローチャート: 判断 185">
          <a:extLst>
            <a:ext uri="{FF2B5EF4-FFF2-40B4-BE49-F238E27FC236}">
              <a16:creationId xmlns:a16="http://schemas.microsoft.com/office/drawing/2014/main" id="{90EB860C-5A3C-4744-8207-5A6B86623161}"/>
            </a:ext>
          </a:extLst>
        </xdr:cNvPr>
        <xdr:cNvSpPr/>
      </xdr:nvSpPr>
      <xdr:spPr>
        <a:xfrm>
          <a:off x="1079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F6318C-4A09-487F-B33F-4ABF595C78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515B829-A5BA-4378-99A9-014E7B3D67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501B88A-1025-4BF6-9E57-0C536A63D84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A75A5F1F-FFC8-40DD-B016-DEB51776E5B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DDACFDD-3FFF-41F9-9B78-156571FD29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92" name="楕円 191">
          <a:extLst>
            <a:ext uri="{FF2B5EF4-FFF2-40B4-BE49-F238E27FC236}">
              <a16:creationId xmlns:a16="http://schemas.microsoft.com/office/drawing/2014/main" id="{960A38E2-D677-47DD-8502-37DA55885C6F}"/>
            </a:ext>
          </a:extLst>
        </xdr:cNvPr>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36EF1DCD-6C56-4A01-B526-D22C58E94FB0}"/>
            </a:ext>
          </a:extLst>
        </xdr:cNvPr>
        <xdr:cNvSpPr txBox="1"/>
      </xdr:nvSpPr>
      <xdr:spPr>
        <a:xfrm>
          <a:off x="4673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194" name="楕円 193">
          <a:extLst>
            <a:ext uri="{FF2B5EF4-FFF2-40B4-BE49-F238E27FC236}">
              <a16:creationId xmlns:a16="http://schemas.microsoft.com/office/drawing/2014/main" id="{57D4358A-4975-4480-BA75-E5337AAC9F97}"/>
            </a:ext>
          </a:extLst>
        </xdr:cNvPr>
        <xdr:cNvSpPr/>
      </xdr:nvSpPr>
      <xdr:spPr>
        <a:xfrm>
          <a:off x="3746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62</xdr:row>
      <xdr:rowOff>91440</xdr:rowOff>
    </xdr:to>
    <xdr:cxnSp macro="">
      <xdr:nvCxnSpPr>
        <xdr:cNvPr id="195" name="直線コネクタ 194">
          <a:extLst>
            <a:ext uri="{FF2B5EF4-FFF2-40B4-BE49-F238E27FC236}">
              <a16:creationId xmlns:a16="http://schemas.microsoft.com/office/drawing/2014/main" id="{254B9A2F-B470-4493-ADC5-DDCAF5079E85}"/>
            </a:ext>
          </a:extLst>
        </xdr:cNvPr>
        <xdr:cNvCxnSpPr/>
      </xdr:nvCxnSpPr>
      <xdr:spPr>
        <a:xfrm>
          <a:off x="3797300" y="105689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96" name="楕円 195">
          <a:extLst>
            <a:ext uri="{FF2B5EF4-FFF2-40B4-BE49-F238E27FC236}">
              <a16:creationId xmlns:a16="http://schemas.microsoft.com/office/drawing/2014/main" id="{8D34391C-3ACD-42A0-9505-3B5C851E0F43}"/>
            </a:ext>
          </a:extLst>
        </xdr:cNvPr>
        <xdr:cNvSpPr/>
      </xdr:nvSpPr>
      <xdr:spPr>
        <a:xfrm>
          <a:off x="2857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167640</xdr:rowOff>
    </xdr:from>
    <xdr:to>
      <xdr:col>19</xdr:col>
      <xdr:colOff>177800</xdr:colOff>
      <xdr:row>61</xdr:row>
      <xdr:rowOff>110490</xdr:rowOff>
    </xdr:to>
    <xdr:cxnSp macro="">
      <xdr:nvCxnSpPr>
        <xdr:cNvPr id="197" name="直線コネクタ 196">
          <a:extLst>
            <a:ext uri="{FF2B5EF4-FFF2-40B4-BE49-F238E27FC236}">
              <a16:creationId xmlns:a16="http://schemas.microsoft.com/office/drawing/2014/main" id="{D841453E-B855-4291-A101-90136E8CE102}"/>
            </a:ext>
          </a:extLst>
        </xdr:cNvPr>
        <xdr:cNvCxnSpPr/>
      </xdr:nvCxnSpPr>
      <xdr:spPr>
        <a:xfrm>
          <a:off x="2908300" y="10454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98" name="楕円 197">
          <a:extLst>
            <a:ext uri="{FF2B5EF4-FFF2-40B4-BE49-F238E27FC236}">
              <a16:creationId xmlns:a16="http://schemas.microsoft.com/office/drawing/2014/main" id="{976DC695-7FD5-4775-AC37-7A5CF66048DC}"/>
            </a:ext>
          </a:extLst>
        </xdr:cNvPr>
        <xdr:cNvSpPr/>
      </xdr:nvSpPr>
      <xdr:spPr>
        <a:xfrm>
          <a:off x="1968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15240</xdr:rowOff>
    </xdr:from>
    <xdr:to>
      <xdr:col>15</xdr:col>
      <xdr:colOff>50800</xdr:colOff>
      <xdr:row>60</xdr:row>
      <xdr:rowOff>167640</xdr:rowOff>
    </xdr:to>
    <xdr:cxnSp macro="">
      <xdr:nvCxnSpPr>
        <xdr:cNvPr id="199" name="直線コネクタ 198">
          <a:extLst>
            <a:ext uri="{FF2B5EF4-FFF2-40B4-BE49-F238E27FC236}">
              <a16:creationId xmlns:a16="http://schemas.microsoft.com/office/drawing/2014/main" id="{7B06ABAA-C07A-4C0A-9577-36F7B651F9CE}"/>
            </a:ext>
          </a:extLst>
        </xdr:cNvPr>
        <xdr:cNvCxnSpPr/>
      </xdr:nvCxnSpPr>
      <xdr:spPr>
        <a:xfrm>
          <a:off x="2019300" y="10302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113030</xdr:rowOff>
    </xdr:from>
    <xdr:to>
      <xdr:col>6</xdr:col>
      <xdr:colOff>38100</xdr:colOff>
      <xdr:row>56</xdr:row>
      <xdr:rowOff>43180</xdr:rowOff>
    </xdr:to>
    <xdr:sp macro="" textlink="">
      <xdr:nvSpPr>
        <xdr:cNvPr id="200" name="楕円 199">
          <a:extLst>
            <a:ext uri="{FF2B5EF4-FFF2-40B4-BE49-F238E27FC236}">
              <a16:creationId xmlns:a16="http://schemas.microsoft.com/office/drawing/2014/main" id="{3C487311-F245-4360-9C05-CCFC108CB5A0}"/>
            </a:ext>
          </a:extLst>
        </xdr:cNvPr>
        <xdr:cNvSpPr/>
      </xdr:nvSpPr>
      <xdr:spPr>
        <a:xfrm>
          <a:off x="10795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163830</xdr:rowOff>
    </xdr:from>
    <xdr:to>
      <xdr:col>10</xdr:col>
      <xdr:colOff>114300</xdr:colOff>
      <xdr:row>60</xdr:row>
      <xdr:rowOff>15240</xdr:rowOff>
    </xdr:to>
    <xdr:cxnSp macro="">
      <xdr:nvCxnSpPr>
        <xdr:cNvPr id="201" name="直線コネクタ 200">
          <a:extLst>
            <a:ext uri="{FF2B5EF4-FFF2-40B4-BE49-F238E27FC236}">
              <a16:creationId xmlns:a16="http://schemas.microsoft.com/office/drawing/2014/main" id="{5679F53D-B8B5-4591-91C4-6FD0A064DD05}"/>
            </a:ext>
          </a:extLst>
        </xdr:cNvPr>
        <xdr:cNvCxnSpPr/>
      </xdr:nvCxnSpPr>
      <xdr:spPr>
        <a:xfrm>
          <a:off x="1130300" y="9593580"/>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90187</xdr:rowOff>
    </xdr:from>
    <xdr:ext cx="405111" cy="259045"/>
    <xdr:sp macro="" textlink="">
      <xdr:nvSpPr>
        <xdr:cNvPr id="202" name="n_1aveValue【体育館・プール】&#10;有形固定資産減価償却率">
          <a:extLst>
            <a:ext uri="{FF2B5EF4-FFF2-40B4-BE49-F238E27FC236}">
              <a16:creationId xmlns:a16="http://schemas.microsoft.com/office/drawing/2014/main" id="{16BDB026-A843-49A9-BD02-3FE9C1D8B8C0}"/>
            </a:ext>
          </a:extLst>
        </xdr:cNvPr>
        <xdr:cNvSpPr txBox="1"/>
      </xdr:nvSpPr>
      <xdr:spPr>
        <a:xfrm>
          <a:off x="3582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203" name="n_2aveValue【体育館・プール】&#10;有形固定資産減価償却率">
          <a:extLst>
            <a:ext uri="{FF2B5EF4-FFF2-40B4-BE49-F238E27FC236}">
              <a16:creationId xmlns:a16="http://schemas.microsoft.com/office/drawing/2014/main" id="{307646B3-7264-4242-A809-4A90018F80BB}"/>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71137</xdr:rowOff>
    </xdr:from>
    <xdr:ext cx="405111" cy="259045"/>
    <xdr:sp macro="" textlink="">
      <xdr:nvSpPr>
        <xdr:cNvPr id="204" name="n_3aveValue【体育館・プール】&#10;有形固定資産減価償却率">
          <a:extLst>
            <a:ext uri="{FF2B5EF4-FFF2-40B4-BE49-F238E27FC236}">
              <a16:creationId xmlns:a16="http://schemas.microsoft.com/office/drawing/2014/main" id="{1534B8BB-4271-4D58-8E90-6DD0D04D1714}"/>
            </a:ext>
          </a:extLst>
        </xdr:cNvPr>
        <xdr:cNvSpPr txBox="1"/>
      </xdr:nvSpPr>
      <xdr:spPr>
        <a:xfrm>
          <a:off x="1816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102887</xdr:rowOff>
    </xdr:from>
    <xdr:ext cx="405111" cy="259045"/>
    <xdr:sp macro="" textlink="">
      <xdr:nvSpPr>
        <xdr:cNvPr id="205" name="n_4aveValue【体育館・プール】&#10;有形固定資産減価償却率">
          <a:extLst>
            <a:ext uri="{FF2B5EF4-FFF2-40B4-BE49-F238E27FC236}">
              <a16:creationId xmlns:a16="http://schemas.microsoft.com/office/drawing/2014/main" id="{743B6C55-A4CD-42F8-B3F8-674444F25F29}"/>
            </a:ext>
          </a:extLst>
        </xdr:cNvPr>
        <xdr:cNvSpPr txBox="1"/>
      </xdr:nvSpPr>
      <xdr:spPr>
        <a:xfrm>
          <a:off x="927744" y="1004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206" name="n_1mainValue【体育館・プール】&#10;有形固定資産減価償却率">
          <a:extLst>
            <a:ext uri="{FF2B5EF4-FFF2-40B4-BE49-F238E27FC236}">
              <a16:creationId xmlns:a16="http://schemas.microsoft.com/office/drawing/2014/main" id="{33555461-BAE1-4B43-88A1-7D7859857D88}"/>
            </a:ext>
          </a:extLst>
        </xdr:cNvPr>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38117</xdr:rowOff>
    </xdr:from>
    <xdr:ext cx="405111" cy="259045"/>
    <xdr:sp macro="" textlink="">
      <xdr:nvSpPr>
        <xdr:cNvPr id="207" name="n_2mainValue【体育館・プール】&#10;有形固定資産減価償却率">
          <a:extLst>
            <a:ext uri="{FF2B5EF4-FFF2-40B4-BE49-F238E27FC236}">
              <a16:creationId xmlns:a16="http://schemas.microsoft.com/office/drawing/2014/main" id="{09B4143D-DB1F-403B-AD7A-3A10CB374366}"/>
            </a:ext>
          </a:extLst>
        </xdr:cNvPr>
        <xdr:cNvSpPr txBox="1"/>
      </xdr:nvSpPr>
      <xdr:spPr>
        <a:xfrm>
          <a:off x="2705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208" name="n_3mainValue【体育館・プール】&#10;有形固定資産減価償却率">
          <a:extLst>
            <a:ext uri="{FF2B5EF4-FFF2-40B4-BE49-F238E27FC236}">
              <a16:creationId xmlns:a16="http://schemas.microsoft.com/office/drawing/2014/main" id="{5BFF98FE-2E2F-40BB-AC1A-BE273D62EFA6}"/>
            </a:ext>
          </a:extLst>
        </xdr:cNvPr>
        <xdr:cNvSpPr txBox="1"/>
      </xdr:nvSpPr>
      <xdr:spPr>
        <a:xfrm>
          <a:off x="1816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59707</xdr:rowOff>
    </xdr:from>
    <xdr:ext cx="405111" cy="259045"/>
    <xdr:sp macro="" textlink="">
      <xdr:nvSpPr>
        <xdr:cNvPr id="209" name="n_4mainValue【体育館・プール】&#10;有形固定資産減価償却率">
          <a:extLst>
            <a:ext uri="{FF2B5EF4-FFF2-40B4-BE49-F238E27FC236}">
              <a16:creationId xmlns:a16="http://schemas.microsoft.com/office/drawing/2014/main" id="{4E9F8748-BDC8-4282-9EB4-638FBC7B74A2}"/>
            </a:ext>
          </a:extLst>
        </xdr:cNvPr>
        <xdr:cNvSpPr txBox="1"/>
      </xdr:nvSpPr>
      <xdr:spPr>
        <a:xfrm>
          <a:off x="927744"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15199A3-9F4A-4963-805B-E43084E321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C010A6FA-5919-4914-A71D-38CDFABC1ED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5453B806-91CF-49D6-9A3A-C3C21B9989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5F0FC2BC-FD85-4926-917F-B69B8CC9CC3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451A7523-EC73-4875-A8E8-65CD2CF8FB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74F1E9D8-C61E-443E-859A-685C142760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CAE2F75D-29F0-42E8-84AA-EA1A668149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E65AA616-C452-4444-B1FF-9AFCC2734C6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63FFD739-3BA4-4AA2-9879-ED69BB504F8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E16FE0E-793E-451C-8C8B-B4DB90A4156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20" name="テキスト ボックス 219">
          <a:extLst>
            <a:ext uri="{FF2B5EF4-FFF2-40B4-BE49-F238E27FC236}">
              <a16:creationId xmlns:a16="http://schemas.microsoft.com/office/drawing/2014/main" id="{1DF1809C-E7F1-4A4C-B8CD-95EDD5AC888E}"/>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21" name="直線コネクタ 220">
          <a:extLst>
            <a:ext uri="{FF2B5EF4-FFF2-40B4-BE49-F238E27FC236}">
              <a16:creationId xmlns:a16="http://schemas.microsoft.com/office/drawing/2014/main" id="{D3C7D31C-97FE-4A60-BA8C-F90339CC0EF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2" name="テキスト ボックス 221">
          <a:extLst>
            <a:ext uri="{FF2B5EF4-FFF2-40B4-BE49-F238E27FC236}">
              <a16:creationId xmlns:a16="http://schemas.microsoft.com/office/drawing/2014/main" id="{98848232-815D-4B5F-851E-C2D43B7A0D2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3" name="直線コネクタ 222">
          <a:extLst>
            <a:ext uri="{FF2B5EF4-FFF2-40B4-BE49-F238E27FC236}">
              <a16:creationId xmlns:a16="http://schemas.microsoft.com/office/drawing/2014/main" id="{7729C490-2E74-478F-BF51-2BE020EE117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4" name="テキスト ボックス 223">
          <a:extLst>
            <a:ext uri="{FF2B5EF4-FFF2-40B4-BE49-F238E27FC236}">
              <a16:creationId xmlns:a16="http://schemas.microsoft.com/office/drawing/2014/main" id="{8F57B911-5CCC-467A-9040-178E2AB9D83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5" name="直線コネクタ 224">
          <a:extLst>
            <a:ext uri="{FF2B5EF4-FFF2-40B4-BE49-F238E27FC236}">
              <a16:creationId xmlns:a16="http://schemas.microsoft.com/office/drawing/2014/main" id="{E9E5ADC1-EEA1-4118-83E0-EEE4B277165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6" name="テキスト ボックス 225">
          <a:extLst>
            <a:ext uri="{FF2B5EF4-FFF2-40B4-BE49-F238E27FC236}">
              <a16:creationId xmlns:a16="http://schemas.microsoft.com/office/drawing/2014/main" id="{AB053AD9-517C-4547-812C-89D1FD9BEBD7}"/>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7" name="直線コネクタ 226">
          <a:extLst>
            <a:ext uri="{FF2B5EF4-FFF2-40B4-BE49-F238E27FC236}">
              <a16:creationId xmlns:a16="http://schemas.microsoft.com/office/drawing/2014/main" id="{84F14EFA-1F9E-461A-B30C-F84FF612A85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8" name="テキスト ボックス 227">
          <a:extLst>
            <a:ext uri="{FF2B5EF4-FFF2-40B4-BE49-F238E27FC236}">
              <a16:creationId xmlns:a16="http://schemas.microsoft.com/office/drawing/2014/main" id="{E838662D-3967-40C7-AD5F-A26729EC0C7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9" name="直線コネクタ 228">
          <a:extLst>
            <a:ext uri="{FF2B5EF4-FFF2-40B4-BE49-F238E27FC236}">
              <a16:creationId xmlns:a16="http://schemas.microsoft.com/office/drawing/2014/main" id="{43670D71-F347-4B69-971F-F4EC0B8722D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30" name="テキスト ボックス 229">
          <a:extLst>
            <a:ext uri="{FF2B5EF4-FFF2-40B4-BE49-F238E27FC236}">
              <a16:creationId xmlns:a16="http://schemas.microsoft.com/office/drawing/2014/main" id="{C002E065-DD63-4F2D-BF07-E405BB95820B}"/>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1" name="直線コネクタ 230">
          <a:extLst>
            <a:ext uri="{FF2B5EF4-FFF2-40B4-BE49-F238E27FC236}">
              <a16:creationId xmlns:a16="http://schemas.microsoft.com/office/drawing/2014/main" id="{C2200340-68C8-4F09-B1DE-94835E78707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2" name="テキスト ボックス 231">
          <a:extLst>
            <a:ext uri="{FF2B5EF4-FFF2-40B4-BE49-F238E27FC236}">
              <a16:creationId xmlns:a16="http://schemas.microsoft.com/office/drawing/2014/main" id="{B4BB7A02-9349-4A1B-B5C3-5E2B0624A6CC}"/>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3" name="直線コネクタ 232">
          <a:extLst>
            <a:ext uri="{FF2B5EF4-FFF2-40B4-BE49-F238E27FC236}">
              <a16:creationId xmlns:a16="http://schemas.microsoft.com/office/drawing/2014/main" id="{2521D9D4-1A88-40D8-B4D1-437BD9115ED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4" name="テキスト ボックス 233">
          <a:extLst>
            <a:ext uri="{FF2B5EF4-FFF2-40B4-BE49-F238E27FC236}">
              <a16:creationId xmlns:a16="http://schemas.microsoft.com/office/drawing/2014/main" id="{302108CC-EF11-4E35-A115-BBA630E8D4B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5" name="【体育館・プール】&#10;一人当たり面積グラフ枠">
          <a:extLst>
            <a:ext uri="{FF2B5EF4-FFF2-40B4-BE49-F238E27FC236}">
              <a16:creationId xmlns:a16="http://schemas.microsoft.com/office/drawing/2014/main" id="{5D920C90-8C81-4DAA-9CCC-D47B5CA491F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83276</xdr:rowOff>
    </xdr:from>
    <xdr:to>
      <xdr:col>54</xdr:col>
      <xdr:colOff>189865</xdr:colOff>
      <xdr:row>64</xdr:row>
      <xdr:rowOff>81643</xdr:rowOff>
    </xdr:to>
    <xdr:cxnSp macro="">
      <xdr:nvCxnSpPr>
        <xdr:cNvPr id="236" name="直線コネクタ 235">
          <a:extLst>
            <a:ext uri="{FF2B5EF4-FFF2-40B4-BE49-F238E27FC236}">
              <a16:creationId xmlns:a16="http://schemas.microsoft.com/office/drawing/2014/main" id="{2C0E3D0F-7752-42F2-88FF-B05889C60763}"/>
            </a:ext>
          </a:extLst>
        </xdr:cNvPr>
        <xdr:cNvCxnSpPr/>
      </xdr:nvCxnSpPr>
      <xdr:spPr>
        <a:xfrm flipV="1">
          <a:off x="10476865" y="951302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85470</xdr:rowOff>
    </xdr:from>
    <xdr:ext cx="469744" cy="259045"/>
    <xdr:sp macro="" textlink="">
      <xdr:nvSpPr>
        <xdr:cNvPr id="237" name="【体育館・プール】&#10;一人当たり面積最小値テキスト">
          <a:extLst>
            <a:ext uri="{FF2B5EF4-FFF2-40B4-BE49-F238E27FC236}">
              <a16:creationId xmlns:a16="http://schemas.microsoft.com/office/drawing/2014/main" id="{18E65B85-8F9C-46E8-8536-C0453F50E7B2}"/>
            </a:ext>
          </a:extLst>
        </xdr:cNvPr>
        <xdr:cNvSpPr txBox="1"/>
      </xdr:nvSpPr>
      <xdr:spPr>
        <a:xfrm>
          <a:off x="10515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81643</xdr:rowOff>
    </xdr:from>
    <xdr:to>
      <xdr:col>55</xdr:col>
      <xdr:colOff>88900</xdr:colOff>
      <xdr:row>64</xdr:row>
      <xdr:rowOff>81643</xdr:rowOff>
    </xdr:to>
    <xdr:cxnSp macro="">
      <xdr:nvCxnSpPr>
        <xdr:cNvPr id="238" name="直線コネクタ 237">
          <a:extLst>
            <a:ext uri="{FF2B5EF4-FFF2-40B4-BE49-F238E27FC236}">
              <a16:creationId xmlns:a16="http://schemas.microsoft.com/office/drawing/2014/main" id="{DF72EDEA-1290-4401-81BA-EA1962896CE6}"/>
            </a:ext>
          </a:extLst>
        </xdr:cNvPr>
        <xdr:cNvCxnSpPr/>
      </xdr:nvCxnSpPr>
      <xdr:spPr>
        <a:xfrm>
          <a:off x="10388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29953</xdr:rowOff>
    </xdr:from>
    <xdr:ext cx="469744" cy="259045"/>
    <xdr:sp macro="" textlink="">
      <xdr:nvSpPr>
        <xdr:cNvPr id="239" name="【体育館・プール】&#10;一人当たり面積最大値テキスト">
          <a:extLst>
            <a:ext uri="{FF2B5EF4-FFF2-40B4-BE49-F238E27FC236}">
              <a16:creationId xmlns:a16="http://schemas.microsoft.com/office/drawing/2014/main" id="{1FE4E503-4798-4E30-87E5-B050B058185C}"/>
            </a:ext>
          </a:extLst>
        </xdr:cNvPr>
        <xdr:cNvSpPr txBox="1"/>
      </xdr:nvSpPr>
      <xdr:spPr>
        <a:xfrm>
          <a:off x="10515600" y="928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83276</xdr:rowOff>
    </xdr:from>
    <xdr:to>
      <xdr:col>55</xdr:col>
      <xdr:colOff>88900</xdr:colOff>
      <xdr:row>55</xdr:row>
      <xdr:rowOff>83276</xdr:rowOff>
    </xdr:to>
    <xdr:cxnSp macro="">
      <xdr:nvCxnSpPr>
        <xdr:cNvPr id="240" name="直線コネクタ 239">
          <a:extLst>
            <a:ext uri="{FF2B5EF4-FFF2-40B4-BE49-F238E27FC236}">
              <a16:creationId xmlns:a16="http://schemas.microsoft.com/office/drawing/2014/main" id="{A41FD9CF-D041-40FD-92E1-987FEA4409DD}"/>
            </a:ext>
          </a:extLst>
        </xdr:cNvPr>
        <xdr:cNvCxnSpPr/>
      </xdr:nvCxnSpPr>
      <xdr:spPr>
        <a:xfrm>
          <a:off x="10388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41" name="【体育館・プール】&#10;一人当たり面積平均値テキスト">
          <a:extLst>
            <a:ext uri="{FF2B5EF4-FFF2-40B4-BE49-F238E27FC236}">
              <a16:creationId xmlns:a16="http://schemas.microsoft.com/office/drawing/2014/main" id="{5E0187F2-5D89-47F5-9A9F-1414FEE49D1D}"/>
            </a:ext>
          </a:extLst>
        </xdr:cNvPr>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42" name="フローチャート: 判断 241">
          <a:extLst>
            <a:ext uri="{FF2B5EF4-FFF2-40B4-BE49-F238E27FC236}">
              <a16:creationId xmlns:a16="http://schemas.microsoft.com/office/drawing/2014/main" id="{FEBE7F3F-EB61-4D5A-BDD0-705A3C4C9528}"/>
            </a:ext>
          </a:extLst>
        </xdr:cNvPr>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43" name="フローチャート: 判断 242">
          <a:extLst>
            <a:ext uri="{FF2B5EF4-FFF2-40B4-BE49-F238E27FC236}">
              <a16:creationId xmlns:a16="http://schemas.microsoft.com/office/drawing/2014/main" id="{2CA3A361-B52B-413D-838A-F164B323BA23}"/>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56969</xdr:rowOff>
    </xdr:from>
    <xdr:to>
      <xdr:col>46</xdr:col>
      <xdr:colOff>38100</xdr:colOff>
      <xdr:row>62</xdr:row>
      <xdr:rowOff>158569</xdr:rowOff>
    </xdr:to>
    <xdr:sp macro="" textlink="">
      <xdr:nvSpPr>
        <xdr:cNvPr id="244" name="フローチャート: 判断 243">
          <a:extLst>
            <a:ext uri="{FF2B5EF4-FFF2-40B4-BE49-F238E27FC236}">
              <a16:creationId xmlns:a16="http://schemas.microsoft.com/office/drawing/2014/main" id="{75ED40CE-6EB9-47AE-9C95-894C418D596E}"/>
            </a:ext>
          </a:extLst>
        </xdr:cNvPr>
        <xdr:cNvSpPr/>
      </xdr:nvSpPr>
      <xdr:spPr>
        <a:xfrm>
          <a:off x="8699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96157</xdr:rowOff>
    </xdr:from>
    <xdr:to>
      <xdr:col>41</xdr:col>
      <xdr:colOff>101600</xdr:colOff>
      <xdr:row>63</xdr:row>
      <xdr:rowOff>26307</xdr:rowOff>
    </xdr:to>
    <xdr:sp macro="" textlink="">
      <xdr:nvSpPr>
        <xdr:cNvPr id="245" name="フローチャート: 判断 244">
          <a:extLst>
            <a:ext uri="{FF2B5EF4-FFF2-40B4-BE49-F238E27FC236}">
              <a16:creationId xmlns:a16="http://schemas.microsoft.com/office/drawing/2014/main" id="{79D92318-B17C-4791-B872-B825FD11AE88}"/>
            </a:ext>
          </a:extLst>
        </xdr:cNvPr>
        <xdr:cNvSpPr/>
      </xdr:nvSpPr>
      <xdr:spPr>
        <a:xfrm>
          <a:off x="7810500" y="1072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92891</xdr:rowOff>
    </xdr:from>
    <xdr:to>
      <xdr:col>36</xdr:col>
      <xdr:colOff>165100</xdr:colOff>
      <xdr:row>63</xdr:row>
      <xdr:rowOff>23041</xdr:rowOff>
    </xdr:to>
    <xdr:sp macro="" textlink="">
      <xdr:nvSpPr>
        <xdr:cNvPr id="246" name="フローチャート: 判断 245">
          <a:extLst>
            <a:ext uri="{FF2B5EF4-FFF2-40B4-BE49-F238E27FC236}">
              <a16:creationId xmlns:a16="http://schemas.microsoft.com/office/drawing/2014/main" id="{D10A6379-A4FD-484B-BE59-73D348CDB21A}"/>
            </a:ext>
          </a:extLst>
        </xdr:cNvPr>
        <xdr:cNvSpPr/>
      </xdr:nvSpPr>
      <xdr:spPr>
        <a:xfrm>
          <a:off x="6921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7777295-92CF-463C-979E-7BA39A0863E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8775146-6855-4E7A-A12E-5284B8854AB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9624BCEF-1CF7-449F-9F1D-8C0BD92D686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B20630DA-AABA-4983-A628-40B3EB06EB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7C58D3CE-09B6-4681-8D07-671E30EB94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136978</xdr:rowOff>
    </xdr:from>
    <xdr:to>
      <xdr:col>55</xdr:col>
      <xdr:colOff>50800</xdr:colOff>
      <xdr:row>64</xdr:row>
      <xdr:rowOff>67128</xdr:rowOff>
    </xdr:to>
    <xdr:sp macro="" textlink="">
      <xdr:nvSpPr>
        <xdr:cNvPr id="252" name="楕円 251">
          <a:extLst>
            <a:ext uri="{FF2B5EF4-FFF2-40B4-BE49-F238E27FC236}">
              <a16:creationId xmlns:a16="http://schemas.microsoft.com/office/drawing/2014/main" id="{A4DC544F-A563-43EE-BF02-B708B7B0D081}"/>
            </a:ext>
          </a:extLst>
        </xdr:cNvPr>
        <xdr:cNvSpPr/>
      </xdr:nvSpPr>
      <xdr:spPr>
        <a:xfrm>
          <a:off x="104267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51905</xdr:rowOff>
    </xdr:from>
    <xdr:ext cx="469744" cy="259045"/>
    <xdr:sp macro="" textlink="">
      <xdr:nvSpPr>
        <xdr:cNvPr id="253" name="【体育館・プール】&#10;一人当たり面積該当値テキスト">
          <a:extLst>
            <a:ext uri="{FF2B5EF4-FFF2-40B4-BE49-F238E27FC236}">
              <a16:creationId xmlns:a16="http://schemas.microsoft.com/office/drawing/2014/main" id="{3679593E-15EB-4747-96CA-40B33FC9D6D2}"/>
            </a:ext>
          </a:extLst>
        </xdr:cNvPr>
        <xdr:cNvSpPr txBox="1"/>
      </xdr:nvSpPr>
      <xdr:spPr>
        <a:xfrm>
          <a:off x="10515600" y="108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140244</xdr:rowOff>
    </xdr:from>
    <xdr:to>
      <xdr:col>50</xdr:col>
      <xdr:colOff>165100</xdr:colOff>
      <xdr:row>64</xdr:row>
      <xdr:rowOff>70394</xdr:rowOff>
    </xdr:to>
    <xdr:sp macro="" textlink="">
      <xdr:nvSpPr>
        <xdr:cNvPr id="254" name="楕円 253">
          <a:extLst>
            <a:ext uri="{FF2B5EF4-FFF2-40B4-BE49-F238E27FC236}">
              <a16:creationId xmlns:a16="http://schemas.microsoft.com/office/drawing/2014/main" id="{24C3BEBA-3424-4591-A42B-75AE67B4EBEE}"/>
            </a:ext>
          </a:extLst>
        </xdr:cNvPr>
        <xdr:cNvSpPr/>
      </xdr:nvSpPr>
      <xdr:spPr>
        <a:xfrm>
          <a:off x="9588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16328</xdr:rowOff>
    </xdr:from>
    <xdr:to>
      <xdr:col>55</xdr:col>
      <xdr:colOff>0</xdr:colOff>
      <xdr:row>64</xdr:row>
      <xdr:rowOff>19594</xdr:rowOff>
    </xdr:to>
    <xdr:cxnSp macro="">
      <xdr:nvCxnSpPr>
        <xdr:cNvPr id="255" name="直線コネクタ 254">
          <a:extLst>
            <a:ext uri="{FF2B5EF4-FFF2-40B4-BE49-F238E27FC236}">
              <a16:creationId xmlns:a16="http://schemas.microsoft.com/office/drawing/2014/main" id="{5492B716-4011-4D48-9D6D-A4C2D38F704B}"/>
            </a:ext>
          </a:extLst>
        </xdr:cNvPr>
        <xdr:cNvCxnSpPr/>
      </xdr:nvCxnSpPr>
      <xdr:spPr>
        <a:xfrm flipV="1">
          <a:off x="9639300" y="109891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143510</xdr:rowOff>
    </xdr:from>
    <xdr:to>
      <xdr:col>46</xdr:col>
      <xdr:colOff>38100</xdr:colOff>
      <xdr:row>64</xdr:row>
      <xdr:rowOff>73660</xdr:rowOff>
    </xdr:to>
    <xdr:sp macro="" textlink="">
      <xdr:nvSpPr>
        <xdr:cNvPr id="256" name="楕円 255">
          <a:extLst>
            <a:ext uri="{FF2B5EF4-FFF2-40B4-BE49-F238E27FC236}">
              <a16:creationId xmlns:a16="http://schemas.microsoft.com/office/drawing/2014/main" id="{F271456B-7BC2-4B5D-9FFB-63682D159BC5}"/>
            </a:ext>
          </a:extLst>
        </xdr:cNvPr>
        <xdr:cNvSpPr/>
      </xdr:nvSpPr>
      <xdr:spPr>
        <a:xfrm>
          <a:off x="8699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19594</xdr:rowOff>
    </xdr:from>
    <xdr:to>
      <xdr:col>50</xdr:col>
      <xdr:colOff>114300</xdr:colOff>
      <xdr:row>64</xdr:row>
      <xdr:rowOff>22860</xdr:rowOff>
    </xdr:to>
    <xdr:cxnSp macro="">
      <xdr:nvCxnSpPr>
        <xdr:cNvPr id="257" name="直線コネクタ 256">
          <a:extLst>
            <a:ext uri="{FF2B5EF4-FFF2-40B4-BE49-F238E27FC236}">
              <a16:creationId xmlns:a16="http://schemas.microsoft.com/office/drawing/2014/main" id="{FAD4118C-286B-4EBF-93DF-A29CA8074B63}"/>
            </a:ext>
          </a:extLst>
        </xdr:cNvPr>
        <xdr:cNvCxnSpPr/>
      </xdr:nvCxnSpPr>
      <xdr:spPr>
        <a:xfrm flipV="1">
          <a:off x="8750300" y="109923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146776</xdr:rowOff>
    </xdr:from>
    <xdr:to>
      <xdr:col>41</xdr:col>
      <xdr:colOff>101600</xdr:colOff>
      <xdr:row>64</xdr:row>
      <xdr:rowOff>76926</xdr:rowOff>
    </xdr:to>
    <xdr:sp macro="" textlink="">
      <xdr:nvSpPr>
        <xdr:cNvPr id="258" name="楕円 257">
          <a:extLst>
            <a:ext uri="{FF2B5EF4-FFF2-40B4-BE49-F238E27FC236}">
              <a16:creationId xmlns:a16="http://schemas.microsoft.com/office/drawing/2014/main" id="{45B5F4B2-BCDD-4840-A719-B014E89E43A2}"/>
            </a:ext>
          </a:extLst>
        </xdr:cNvPr>
        <xdr:cNvSpPr/>
      </xdr:nvSpPr>
      <xdr:spPr>
        <a:xfrm>
          <a:off x="7810500" y="109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22860</xdr:rowOff>
    </xdr:from>
    <xdr:to>
      <xdr:col>45</xdr:col>
      <xdr:colOff>177800</xdr:colOff>
      <xdr:row>64</xdr:row>
      <xdr:rowOff>26126</xdr:rowOff>
    </xdr:to>
    <xdr:cxnSp macro="">
      <xdr:nvCxnSpPr>
        <xdr:cNvPr id="259" name="直線コネクタ 258">
          <a:extLst>
            <a:ext uri="{FF2B5EF4-FFF2-40B4-BE49-F238E27FC236}">
              <a16:creationId xmlns:a16="http://schemas.microsoft.com/office/drawing/2014/main" id="{921B8033-F688-4C07-8EFA-F71B5EA76871}"/>
            </a:ext>
          </a:extLst>
        </xdr:cNvPr>
        <xdr:cNvCxnSpPr/>
      </xdr:nvCxnSpPr>
      <xdr:spPr>
        <a:xfrm flipV="1">
          <a:off x="7861300" y="109956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150041</xdr:rowOff>
    </xdr:from>
    <xdr:to>
      <xdr:col>36</xdr:col>
      <xdr:colOff>165100</xdr:colOff>
      <xdr:row>64</xdr:row>
      <xdr:rowOff>80191</xdr:rowOff>
    </xdr:to>
    <xdr:sp macro="" textlink="">
      <xdr:nvSpPr>
        <xdr:cNvPr id="260" name="楕円 259">
          <a:extLst>
            <a:ext uri="{FF2B5EF4-FFF2-40B4-BE49-F238E27FC236}">
              <a16:creationId xmlns:a16="http://schemas.microsoft.com/office/drawing/2014/main" id="{E13991C8-1D85-40CD-AC4D-62E46C9844B0}"/>
            </a:ext>
          </a:extLst>
        </xdr:cNvPr>
        <xdr:cNvSpPr/>
      </xdr:nvSpPr>
      <xdr:spPr>
        <a:xfrm>
          <a:off x="69215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26126</xdr:rowOff>
    </xdr:from>
    <xdr:to>
      <xdr:col>41</xdr:col>
      <xdr:colOff>50800</xdr:colOff>
      <xdr:row>64</xdr:row>
      <xdr:rowOff>29391</xdr:rowOff>
    </xdr:to>
    <xdr:cxnSp macro="">
      <xdr:nvCxnSpPr>
        <xdr:cNvPr id="261" name="直線コネクタ 260">
          <a:extLst>
            <a:ext uri="{FF2B5EF4-FFF2-40B4-BE49-F238E27FC236}">
              <a16:creationId xmlns:a16="http://schemas.microsoft.com/office/drawing/2014/main" id="{107FB7B7-2017-4F94-9653-A219FD78A7B1}"/>
            </a:ext>
          </a:extLst>
        </xdr:cNvPr>
        <xdr:cNvCxnSpPr/>
      </xdr:nvCxnSpPr>
      <xdr:spPr>
        <a:xfrm flipV="1">
          <a:off x="6972300" y="109989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62" name="n_1aveValue【体育館・プール】&#10;一人当たり面積">
          <a:extLst>
            <a:ext uri="{FF2B5EF4-FFF2-40B4-BE49-F238E27FC236}">
              <a16:creationId xmlns:a16="http://schemas.microsoft.com/office/drawing/2014/main" id="{C812FB9F-F581-44FD-B5A6-99B3B3530968}"/>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3646</xdr:rowOff>
    </xdr:from>
    <xdr:ext cx="469744" cy="259045"/>
    <xdr:sp macro="" textlink="">
      <xdr:nvSpPr>
        <xdr:cNvPr id="263" name="n_2aveValue【体育館・プール】&#10;一人当たり面積">
          <a:extLst>
            <a:ext uri="{FF2B5EF4-FFF2-40B4-BE49-F238E27FC236}">
              <a16:creationId xmlns:a16="http://schemas.microsoft.com/office/drawing/2014/main" id="{A93EB397-4C71-4804-84DF-23DFC7BC3BED}"/>
            </a:ext>
          </a:extLst>
        </xdr:cNvPr>
        <xdr:cNvSpPr txBox="1"/>
      </xdr:nvSpPr>
      <xdr:spPr>
        <a:xfrm>
          <a:off x="8515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42834</xdr:rowOff>
    </xdr:from>
    <xdr:ext cx="469744" cy="259045"/>
    <xdr:sp macro="" textlink="">
      <xdr:nvSpPr>
        <xdr:cNvPr id="264" name="n_3aveValue【体育館・プール】&#10;一人当たり面積">
          <a:extLst>
            <a:ext uri="{FF2B5EF4-FFF2-40B4-BE49-F238E27FC236}">
              <a16:creationId xmlns:a16="http://schemas.microsoft.com/office/drawing/2014/main" id="{852E45B8-A391-46C5-A931-4ED550FEC1BE}"/>
            </a:ext>
          </a:extLst>
        </xdr:cNvPr>
        <xdr:cNvSpPr txBox="1"/>
      </xdr:nvSpPr>
      <xdr:spPr>
        <a:xfrm>
          <a:off x="7626427"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39568</xdr:rowOff>
    </xdr:from>
    <xdr:ext cx="469744" cy="259045"/>
    <xdr:sp macro="" textlink="">
      <xdr:nvSpPr>
        <xdr:cNvPr id="265" name="n_4aveValue【体育館・プール】&#10;一人当たり面積">
          <a:extLst>
            <a:ext uri="{FF2B5EF4-FFF2-40B4-BE49-F238E27FC236}">
              <a16:creationId xmlns:a16="http://schemas.microsoft.com/office/drawing/2014/main" id="{91A48CBC-DB72-4312-BF66-B692830CF5C6}"/>
            </a:ext>
          </a:extLst>
        </xdr:cNvPr>
        <xdr:cNvSpPr txBox="1"/>
      </xdr:nvSpPr>
      <xdr:spPr>
        <a:xfrm>
          <a:off x="67374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61521</xdr:rowOff>
    </xdr:from>
    <xdr:ext cx="469744" cy="259045"/>
    <xdr:sp macro="" textlink="">
      <xdr:nvSpPr>
        <xdr:cNvPr id="266" name="n_1mainValue【体育館・プール】&#10;一人当たり面積">
          <a:extLst>
            <a:ext uri="{FF2B5EF4-FFF2-40B4-BE49-F238E27FC236}">
              <a16:creationId xmlns:a16="http://schemas.microsoft.com/office/drawing/2014/main" id="{A6D4EAAC-AC14-4566-9D80-A2AF9D655DD8}"/>
            </a:ext>
          </a:extLst>
        </xdr:cNvPr>
        <xdr:cNvSpPr txBox="1"/>
      </xdr:nvSpPr>
      <xdr:spPr>
        <a:xfrm>
          <a:off x="9391727" y="110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64787</xdr:rowOff>
    </xdr:from>
    <xdr:ext cx="469744" cy="259045"/>
    <xdr:sp macro="" textlink="">
      <xdr:nvSpPr>
        <xdr:cNvPr id="267" name="n_2mainValue【体育館・プール】&#10;一人当たり面積">
          <a:extLst>
            <a:ext uri="{FF2B5EF4-FFF2-40B4-BE49-F238E27FC236}">
              <a16:creationId xmlns:a16="http://schemas.microsoft.com/office/drawing/2014/main" id="{6D3B9649-3A0A-423E-B1AD-3FBAEFEB6BC2}"/>
            </a:ext>
          </a:extLst>
        </xdr:cNvPr>
        <xdr:cNvSpPr txBox="1"/>
      </xdr:nvSpPr>
      <xdr:spPr>
        <a:xfrm>
          <a:off x="8515427"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68053</xdr:rowOff>
    </xdr:from>
    <xdr:ext cx="469744" cy="259045"/>
    <xdr:sp macro="" textlink="">
      <xdr:nvSpPr>
        <xdr:cNvPr id="268" name="n_3mainValue【体育館・プール】&#10;一人当たり面積">
          <a:extLst>
            <a:ext uri="{FF2B5EF4-FFF2-40B4-BE49-F238E27FC236}">
              <a16:creationId xmlns:a16="http://schemas.microsoft.com/office/drawing/2014/main" id="{4E145A26-8598-4B33-9EE1-3828F95A27DA}"/>
            </a:ext>
          </a:extLst>
        </xdr:cNvPr>
        <xdr:cNvSpPr txBox="1"/>
      </xdr:nvSpPr>
      <xdr:spPr>
        <a:xfrm>
          <a:off x="7626427" y="110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71318</xdr:rowOff>
    </xdr:from>
    <xdr:ext cx="469744" cy="259045"/>
    <xdr:sp macro="" textlink="">
      <xdr:nvSpPr>
        <xdr:cNvPr id="269" name="n_4mainValue【体育館・プール】&#10;一人当たり面積">
          <a:extLst>
            <a:ext uri="{FF2B5EF4-FFF2-40B4-BE49-F238E27FC236}">
              <a16:creationId xmlns:a16="http://schemas.microsoft.com/office/drawing/2014/main" id="{F363830B-0A42-4671-895E-7BDF45E6C213}"/>
            </a:ext>
          </a:extLst>
        </xdr:cNvPr>
        <xdr:cNvSpPr txBox="1"/>
      </xdr:nvSpPr>
      <xdr:spPr>
        <a:xfrm>
          <a:off x="6737427" y="1104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0" name="正方形/長方形 269">
          <a:extLst>
            <a:ext uri="{FF2B5EF4-FFF2-40B4-BE49-F238E27FC236}">
              <a16:creationId xmlns:a16="http://schemas.microsoft.com/office/drawing/2014/main" id="{0A1DEEF7-C8EE-40C7-8A40-2908DB9C3E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1" name="正方形/長方形 270">
          <a:extLst>
            <a:ext uri="{FF2B5EF4-FFF2-40B4-BE49-F238E27FC236}">
              <a16:creationId xmlns:a16="http://schemas.microsoft.com/office/drawing/2014/main" id="{62E7E593-FE92-4DB9-A7D3-E3324E8B1AD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2" name="正方形/長方形 271">
          <a:extLst>
            <a:ext uri="{FF2B5EF4-FFF2-40B4-BE49-F238E27FC236}">
              <a16:creationId xmlns:a16="http://schemas.microsoft.com/office/drawing/2014/main" id="{90E50231-12EE-4A4C-A578-0668318FE0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3" name="正方形/長方形 272">
          <a:extLst>
            <a:ext uri="{FF2B5EF4-FFF2-40B4-BE49-F238E27FC236}">
              <a16:creationId xmlns:a16="http://schemas.microsoft.com/office/drawing/2014/main" id="{B47E414A-ED07-4143-AAC0-86B32CE896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4" name="正方形/長方形 273">
          <a:extLst>
            <a:ext uri="{FF2B5EF4-FFF2-40B4-BE49-F238E27FC236}">
              <a16:creationId xmlns:a16="http://schemas.microsoft.com/office/drawing/2014/main" id="{874E6E88-7FA6-49C3-8FC2-73A6A2F075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5" name="正方形/長方形 274">
          <a:extLst>
            <a:ext uri="{FF2B5EF4-FFF2-40B4-BE49-F238E27FC236}">
              <a16:creationId xmlns:a16="http://schemas.microsoft.com/office/drawing/2014/main" id="{9887FBFB-640B-4E83-B536-6AA4BC9434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6" name="正方形/長方形 275">
          <a:extLst>
            <a:ext uri="{FF2B5EF4-FFF2-40B4-BE49-F238E27FC236}">
              <a16:creationId xmlns:a16="http://schemas.microsoft.com/office/drawing/2014/main" id="{1A6A57A7-CE77-49B1-8072-2F041E217F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7" name="正方形/長方形 276">
          <a:extLst>
            <a:ext uri="{FF2B5EF4-FFF2-40B4-BE49-F238E27FC236}">
              <a16:creationId xmlns:a16="http://schemas.microsoft.com/office/drawing/2014/main" id="{3F5D94E0-C648-41F4-9C2E-1C1EA501D14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A588D191-27F5-4689-84BD-01FBB7541A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2C7BCAFC-BAFF-4BDF-9404-24F4C412E9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E526F9A1-6B59-4554-A469-205B6B150F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331F2AC5-22A1-44C9-8FF9-BE4A990F73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54B9B657-21E4-474A-A70A-B940FA8492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EA605C9F-A882-4B1F-B3B1-E7679A5EF5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7E93B0FF-AA97-4000-B0BC-E3391D8D12C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D685BF9F-E654-4791-9277-A37A12C83C0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6" name="正方形/長方形 285">
          <a:extLst>
            <a:ext uri="{FF2B5EF4-FFF2-40B4-BE49-F238E27FC236}">
              <a16:creationId xmlns:a16="http://schemas.microsoft.com/office/drawing/2014/main" id="{806B2B7F-DB70-4BB4-B1F3-70082924252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7" name="正方形/長方形 286">
          <a:extLst>
            <a:ext uri="{FF2B5EF4-FFF2-40B4-BE49-F238E27FC236}">
              <a16:creationId xmlns:a16="http://schemas.microsoft.com/office/drawing/2014/main" id="{EBB5E073-7F55-4B1A-8F3C-79B955A56A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8" name="正方形/長方形 287">
          <a:extLst>
            <a:ext uri="{FF2B5EF4-FFF2-40B4-BE49-F238E27FC236}">
              <a16:creationId xmlns:a16="http://schemas.microsoft.com/office/drawing/2014/main" id="{3D0B0B2C-07C5-4055-ACEE-3BA34254F7C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9" name="正方形/長方形 288">
          <a:extLst>
            <a:ext uri="{FF2B5EF4-FFF2-40B4-BE49-F238E27FC236}">
              <a16:creationId xmlns:a16="http://schemas.microsoft.com/office/drawing/2014/main" id="{18E69B0C-7D39-4513-A5FB-A6C1D0BBE2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0" name="正方形/長方形 289">
          <a:extLst>
            <a:ext uri="{FF2B5EF4-FFF2-40B4-BE49-F238E27FC236}">
              <a16:creationId xmlns:a16="http://schemas.microsoft.com/office/drawing/2014/main" id="{7EFA0245-F269-468C-8B2D-AC41F7D4BFB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1" name="正方形/長方形 290">
          <a:extLst>
            <a:ext uri="{FF2B5EF4-FFF2-40B4-BE49-F238E27FC236}">
              <a16:creationId xmlns:a16="http://schemas.microsoft.com/office/drawing/2014/main" id="{B7CC4A28-8DE3-48B0-8786-E23047E081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2" name="正方形/長方形 291">
          <a:extLst>
            <a:ext uri="{FF2B5EF4-FFF2-40B4-BE49-F238E27FC236}">
              <a16:creationId xmlns:a16="http://schemas.microsoft.com/office/drawing/2014/main" id="{DBBCC26C-8F9F-4082-AF22-8582614BAEA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3" name="正方形/長方形 292">
          <a:extLst>
            <a:ext uri="{FF2B5EF4-FFF2-40B4-BE49-F238E27FC236}">
              <a16:creationId xmlns:a16="http://schemas.microsoft.com/office/drawing/2014/main" id="{1CB4E731-01F7-4654-9C62-36BB2B4769B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4" name="テキスト ボックス 293">
          <a:extLst>
            <a:ext uri="{FF2B5EF4-FFF2-40B4-BE49-F238E27FC236}">
              <a16:creationId xmlns:a16="http://schemas.microsoft.com/office/drawing/2014/main" id="{1032654B-91A8-4025-8140-64E4550D30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5" name="直線コネクタ 294">
          <a:extLst>
            <a:ext uri="{FF2B5EF4-FFF2-40B4-BE49-F238E27FC236}">
              <a16:creationId xmlns:a16="http://schemas.microsoft.com/office/drawing/2014/main" id="{B520660C-952C-4CD5-BB8D-29BB537940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6" name="テキスト ボックス 295">
          <a:extLst>
            <a:ext uri="{FF2B5EF4-FFF2-40B4-BE49-F238E27FC236}">
              <a16:creationId xmlns:a16="http://schemas.microsoft.com/office/drawing/2014/main" id="{D238A419-71E0-49AF-A278-2AF8F11376F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97" name="直線コネクタ 296">
          <a:extLst>
            <a:ext uri="{FF2B5EF4-FFF2-40B4-BE49-F238E27FC236}">
              <a16:creationId xmlns:a16="http://schemas.microsoft.com/office/drawing/2014/main" id="{775D56A4-511A-4125-BEBD-233B4ACC8B4D}"/>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98" name="テキスト ボックス 297">
          <a:extLst>
            <a:ext uri="{FF2B5EF4-FFF2-40B4-BE49-F238E27FC236}">
              <a16:creationId xmlns:a16="http://schemas.microsoft.com/office/drawing/2014/main" id="{CA318C4E-6D59-4DCD-B767-21265469D28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99" name="直線コネクタ 298">
          <a:extLst>
            <a:ext uri="{FF2B5EF4-FFF2-40B4-BE49-F238E27FC236}">
              <a16:creationId xmlns:a16="http://schemas.microsoft.com/office/drawing/2014/main" id="{E1D6EE47-ADF6-432A-A02F-042A9D2F83F3}"/>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00" name="テキスト ボックス 299">
          <a:extLst>
            <a:ext uri="{FF2B5EF4-FFF2-40B4-BE49-F238E27FC236}">
              <a16:creationId xmlns:a16="http://schemas.microsoft.com/office/drawing/2014/main" id="{4C8F27CC-1BF6-4B2A-AF7F-DFCADAE3ABD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01" name="直線コネクタ 300">
          <a:extLst>
            <a:ext uri="{FF2B5EF4-FFF2-40B4-BE49-F238E27FC236}">
              <a16:creationId xmlns:a16="http://schemas.microsoft.com/office/drawing/2014/main" id="{2E10D143-4987-4F3A-9D1B-06ABA89FEF4E}"/>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02" name="テキスト ボックス 301">
          <a:extLst>
            <a:ext uri="{FF2B5EF4-FFF2-40B4-BE49-F238E27FC236}">
              <a16:creationId xmlns:a16="http://schemas.microsoft.com/office/drawing/2014/main" id="{3C41569B-7B0C-4AE8-8247-3E1938709263}"/>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03" name="直線コネクタ 302">
          <a:extLst>
            <a:ext uri="{FF2B5EF4-FFF2-40B4-BE49-F238E27FC236}">
              <a16:creationId xmlns:a16="http://schemas.microsoft.com/office/drawing/2014/main" id="{A2FB44AE-46ED-428C-84B6-377340365D7A}"/>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04" name="テキスト ボックス 303">
          <a:extLst>
            <a:ext uri="{FF2B5EF4-FFF2-40B4-BE49-F238E27FC236}">
              <a16:creationId xmlns:a16="http://schemas.microsoft.com/office/drawing/2014/main" id="{54E1EFF3-7E1C-4E89-B6E0-90516DD4302F}"/>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C84E714F-0590-4810-B4A4-C5211CB7B3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6" name="テキスト ボックス 305">
          <a:extLst>
            <a:ext uri="{FF2B5EF4-FFF2-40B4-BE49-F238E27FC236}">
              <a16:creationId xmlns:a16="http://schemas.microsoft.com/office/drawing/2014/main" id="{0E3FC73C-61CE-4FDE-892E-1F8B4272307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7" name="【市民会館】&#10;有形固定資産減価償却率グラフ枠">
          <a:extLst>
            <a:ext uri="{FF2B5EF4-FFF2-40B4-BE49-F238E27FC236}">
              <a16:creationId xmlns:a16="http://schemas.microsoft.com/office/drawing/2014/main" id="{A2D166DF-573D-4C83-B91C-8F95D67EC88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23622</xdr:rowOff>
    </xdr:from>
    <xdr:to>
      <xdr:col>24</xdr:col>
      <xdr:colOff>62865</xdr:colOff>
      <xdr:row>107</xdr:row>
      <xdr:rowOff>14478</xdr:rowOff>
    </xdr:to>
    <xdr:cxnSp macro="">
      <xdr:nvCxnSpPr>
        <xdr:cNvPr id="308" name="直線コネクタ 307">
          <a:extLst>
            <a:ext uri="{FF2B5EF4-FFF2-40B4-BE49-F238E27FC236}">
              <a16:creationId xmlns:a16="http://schemas.microsoft.com/office/drawing/2014/main" id="{3F152243-8BAD-44F6-9946-A2D72ECA40F6}"/>
            </a:ext>
          </a:extLst>
        </xdr:cNvPr>
        <xdr:cNvCxnSpPr/>
      </xdr:nvCxnSpPr>
      <xdr:spPr>
        <a:xfrm flipV="1">
          <a:off x="4634865" y="1716862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18305</xdr:rowOff>
    </xdr:from>
    <xdr:ext cx="405111" cy="259045"/>
    <xdr:sp macro="" textlink="">
      <xdr:nvSpPr>
        <xdr:cNvPr id="309" name="【市民会館】&#10;有形固定資産減価償却率最小値テキスト">
          <a:extLst>
            <a:ext uri="{FF2B5EF4-FFF2-40B4-BE49-F238E27FC236}">
              <a16:creationId xmlns:a16="http://schemas.microsoft.com/office/drawing/2014/main" id="{9FC5BFE7-8F35-4A0D-8710-68CAA7F26091}"/>
            </a:ext>
          </a:extLst>
        </xdr:cNvPr>
        <xdr:cNvSpPr txBox="1"/>
      </xdr:nvSpPr>
      <xdr:spPr>
        <a:xfrm>
          <a:off x="4673600" y="1836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xdr:rowOff>
    </xdr:from>
    <xdr:to>
      <xdr:col>24</xdr:col>
      <xdr:colOff>152400</xdr:colOff>
      <xdr:row>107</xdr:row>
      <xdr:rowOff>14478</xdr:rowOff>
    </xdr:to>
    <xdr:cxnSp macro="">
      <xdr:nvCxnSpPr>
        <xdr:cNvPr id="310" name="直線コネクタ 309">
          <a:extLst>
            <a:ext uri="{FF2B5EF4-FFF2-40B4-BE49-F238E27FC236}">
              <a16:creationId xmlns:a16="http://schemas.microsoft.com/office/drawing/2014/main" id="{EC618928-DC61-4BDF-B85C-E3299ED63466}"/>
            </a:ext>
          </a:extLst>
        </xdr:cNvPr>
        <xdr:cNvCxnSpPr/>
      </xdr:nvCxnSpPr>
      <xdr:spPr>
        <a:xfrm>
          <a:off x="4546600" y="1835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141749</xdr:rowOff>
    </xdr:from>
    <xdr:ext cx="405111" cy="259045"/>
    <xdr:sp macro="" textlink="">
      <xdr:nvSpPr>
        <xdr:cNvPr id="311" name="【市民会館】&#10;有形固定資産減価償却率最大値テキスト">
          <a:extLst>
            <a:ext uri="{FF2B5EF4-FFF2-40B4-BE49-F238E27FC236}">
              <a16:creationId xmlns:a16="http://schemas.microsoft.com/office/drawing/2014/main" id="{4DEA4A44-780F-4EEB-9995-A9D5528943DD}"/>
            </a:ext>
          </a:extLst>
        </xdr:cNvPr>
        <xdr:cNvSpPr txBox="1"/>
      </xdr:nvSpPr>
      <xdr:spPr>
        <a:xfrm>
          <a:off x="4673600" y="16943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23622</xdr:rowOff>
    </xdr:from>
    <xdr:to>
      <xdr:col>24</xdr:col>
      <xdr:colOff>152400</xdr:colOff>
      <xdr:row>100</xdr:row>
      <xdr:rowOff>23622</xdr:rowOff>
    </xdr:to>
    <xdr:cxnSp macro="">
      <xdr:nvCxnSpPr>
        <xdr:cNvPr id="312" name="直線コネクタ 311">
          <a:extLst>
            <a:ext uri="{FF2B5EF4-FFF2-40B4-BE49-F238E27FC236}">
              <a16:creationId xmlns:a16="http://schemas.microsoft.com/office/drawing/2014/main" id="{5BE7BC5F-9537-44AE-A1A6-87F56DE23957}"/>
            </a:ext>
          </a:extLst>
        </xdr:cNvPr>
        <xdr:cNvCxnSpPr/>
      </xdr:nvCxnSpPr>
      <xdr:spPr>
        <a:xfrm>
          <a:off x="4546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4842</xdr:rowOff>
    </xdr:from>
    <xdr:ext cx="405111" cy="259045"/>
    <xdr:sp macro="" textlink="">
      <xdr:nvSpPr>
        <xdr:cNvPr id="313" name="【市民会館】&#10;有形固定資産減価償却率平均値テキスト">
          <a:extLst>
            <a:ext uri="{FF2B5EF4-FFF2-40B4-BE49-F238E27FC236}">
              <a16:creationId xmlns:a16="http://schemas.microsoft.com/office/drawing/2014/main" id="{72FA7C35-8D22-43EF-8CED-DCE612A1DB6B}"/>
            </a:ext>
          </a:extLst>
        </xdr:cNvPr>
        <xdr:cNvSpPr txBox="1"/>
      </xdr:nvSpPr>
      <xdr:spPr>
        <a:xfrm>
          <a:off x="4673600" y="17835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153415</xdr:rowOff>
    </xdr:from>
    <xdr:to>
      <xdr:col>24</xdr:col>
      <xdr:colOff>114300</xdr:colOff>
      <xdr:row>105</xdr:row>
      <xdr:rowOff>83565</xdr:rowOff>
    </xdr:to>
    <xdr:sp macro="" textlink="">
      <xdr:nvSpPr>
        <xdr:cNvPr id="314" name="フローチャート: 判断 313">
          <a:extLst>
            <a:ext uri="{FF2B5EF4-FFF2-40B4-BE49-F238E27FC236}">
              <a16:creationId xmlns:a16="http://schemas.microsoft.com/office/drawing/2014/main" id="{D39C4AD7-0F77-4963-88A8-8F76332E96FB}"/>
            </a:ext>
          </a:extLst>
        </xdr:cNvPr>
        <xdr:cNvSpPr/>
      </xdr:nvSpPr>
      <xdr:spPr>
        <a:xfrm>
          <a:off x="4584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315" name="フローチャート: 判断 314">
          <a:extLst>
            <a:ext uri="{FF2B5EF4-FFF2-40B4-BE49-F238E27FC236}">
              <a16:creationId xmlns:a16="http://schemas.microsoft.com/office/drawing/2014/main" id="{5FB7D457-B38F-4DFF-9E09-A271B258BF45}"/>
            </a:ext>
          </a:extLst>
        </xdr:cNvPr>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75692</xdr:rowOff>
    </xdr:from>
    <xdr:to>
      <xdr:col>15</xdr:col>
      <xdr:colOff>101600</xdr:colOff>
      <xdr:row>105</xdr:row>
      <xdr:rowOff>5842</xdr:rowOff>
    </xdr:to>
    <xdr:sp macro="" textlink="">
      <xdr:nvSpPr>
        <xdr:cNvPr id="316" name="フローチャート: 判断 315">
          <a:extLst>
            <a:ext uri="{FF2B5EF4-FFF2-40B4-BE49-F238E27FC236}">
              <a16:creationId xmlns:a16="http://schemas.microsoft.com/office/drawing/2014/main" id="{2F28EE51-7F95-487C-938C-272130B98174}"/>
            </a:ext>
          </a:extLst>
        </xdr:cNvPr>
        <xdr:cNvSpPr/>
      </xdr:nvSpPr>
      <xdr:spPr>
        <a:xfrm>
          <a:off x="2857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130556</xdr:rowOff>
    </xdr:from>
    <xdr:to>
      <xdr:col>10</xdr:col>
      <xdr:colOff>165100</xdr:colOff>
      <xdr:row>105</xdr:row>
      <xdr:rowOff>60706</xdr:rowOff>
    </xdr:to>
    <xdr:sp macro="" textlink="">
      <xdr:nvSpPr>
        <xdr:cNvPr id="317" name="フローチャート: 判断 316">
          <a:extLst>
            <a:ext uri="{FF2B5EF4-FFF2-40B4-BE49-F238E27FC236}">
              <a16:creationId xmlns:a16="http://schemas.microsoft.com/office/drawing/2014/main" id="{F58EFFFC-D612-468D-973A-0814CEC6E8E5}"/>
            </a:ext>
          </a:extLst>
        </xdr:cNvPr>
        <xdr:cNvSpPr/>
      </xdr:nvSpPr>
      <xdr:spPr>
        <a:xfrm>
          <a:off x="19685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112268</xdr:rowOff>
    </xdr:from>
    <xdr:to>
      <xdr:col>6</xdr:col>
      <xdr:colOff>38100</xdr:colOff>
      <xdr:row>105</xdr:row>
      <xdr:rowOff>42418</xdr:rowOff>
    </xdr:to>
    <xdr:sp macro="" textlink="">
      <xdr:nvSpPr>
        <xdr:cNvPr id="318" name="フローチャート: 判断 317">
          <a:extLst>
            <a:ext uri="{FF2B5EF4-FFF2-40B4-BE49-F238E27FC236}">
              <a16:creationId xmlns:a16="http://schemas.microsoft.com/office/drawing/2014/main" id="{3E5CA502-5355-465E-8F54-3124D26C7690}"/>
            </a:ext>
          </a:extLst>
        </xdr:cNvPr>
        <xdr:cNvSpPr/>
      </xdr:nvSpPr>
      <xdr:spPr>
        <a:xfrm>
          <a:off x="1079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088CD54-8358-491A-BD9B-C9B8335CD61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32EC3E7F-851E-4DBC-88FF-2BF61501A75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B6DE704-7A07-4036-A0BE-9FDED7F8528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B1909DC1-CDBF-40C4-999E-3ED80C8688E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DB3DCD81-9335-4B02-8341-D84CB33509A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324" name="楕円 323">
          <a:extLst>
            <a:ext uri="{FF2B5EF4-FFF2-40B4-BE49-F238E27FC236}">
              <a16:creationId xmlns:a16="http://schemas.microsoft.com/office/drawing/2014/main" id="{17892F65-F86F-4AB5-B120-7751CCD4813C}"/>
            </a:ext>
          </a:extLst>
        </xdr:cNvPr>
        <xdr:cNvSpPr/>
      </xdr:nvSpPr>
      <xdr:spPr>
        <a:xfrm>
          <a:off x="4584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49547</xdr:rowOff>
    </xdr:from>
    <xdr:ext cx="405111" cy="259045"/>
    <xdr:sp macro="" textlink="">
      <xdr:nvSpPr>
        <xdr:cNvPr id="325" name="【市民会館】&#10;有形固定資産減価償却率該当値テキスト">
          <a:extLst>
            <a:ext uri="{FF2B5EF4-FFF2-40B4-BE49-F238E27FC236}">
              <a16:creationId xmlns:a16="http://schemas.microsoft.com/office/drawing/2014/main" id="{6B982B46-9C31-4FFA-818F-D405380BB5C7}"/>
            </a:ext>
          </a:extLst>
        </xdr:cNvPr>
        <xdr:cNvSpPr txBox="1"/>
      </xdr:nvSpPr>
      <xdr:spPr>
        <a:xfrm>
          <a:off x="4673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23113</xdr:rowOff>
    </xdr:from>
    <xdr:to>
      <xdr:col>20</xdr:col>
      <xdr:colOff>38100</xdr:colOff>
      <xdr:row>105</xdr:row>
      <xdr:rowOff>124713</xdr:rowOff>
    </xdr:to>
    <xdr:sp macro="" textlink="">
      <xdr:nvSpPr>
        <xdr:cNvPr id="326" name="楕円 325">
          <a:extLst>
            <a:ext uri="{FF2B5EF4-FFF2-40B4-BE49-F238E27FC236}">
              <a16:creationId xmlns:a16="http://schemas.microsoft.com/office/drawing/2014/main" id="{D5781BAE-5B13-40FB-8D8E-ED1EF76187DF}"/>
            </a:ext>
          </a:extLst>
        </xdr:cNvPr>
        <xdr:cNvSpPr/>
      </xdr:nvSpPr>
      <xdr:spPr>
        <a:xfrm>
          <a:off x="3746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73913</xdr:rowOff>
    </xdr:from>
    <xdr:to>
      <xdr:col>24</xdr:col>
      <xdr:colOff>63500</xdr:colOff>
      <xdr:row>105</xdr:row>
      <xdr:rowOff>121920</xdr:rowOff>
    </xdr:to>
    <xdr:cxnSp macro="">
      <xdr:nvCxnSpPr>
        <xdr:cNvPr id="327" name="直線コネクタ 326">
          <a:extLst>
            <a:ext uri="{FF2B5EF4-FFF2-40B4-BE49-F238E27FC236}">
              <a16:creationId xmlns:a16="http://schemas.microsoft.com/office/drawing/2014/main" id="{92862CB3-86F6-427F-88E5-53113A711753}"/>
            </a:ext>
          </a:extLst>
        </xdr:cNvPr>
        <xdr:cNvCxnSpPr/>
      </xdr:nvCxnSpPr>
      <xdr:spPr>
        <a:xfrm>
          <a:off x="3797300" y="18076163"/>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148844</xdr:rowOff>
    </xdr:from>
    <xdr:to>
      <xdr:col>15</xdr:col>
      <xdr:colOff>101600</xdr:colOff>
      <xdr:row>105</xdr:row>
      <xdr:rowOff>78994</xdr:rowOff>
    </xdr:to>
    <xdr:sp macro="" textlink="">
      <xdr:nvSpPr>
        <xdr:cNvPr id="328" name="楕円 327">
          <a:extLst>
            <a:ext uri="{FF2B5EF4-FFF2-40B4-BE49-F238E27FC236}">
              <a16:creationId xmlns:a16="http://schemas.microsoft.com/office/drawing/2014/main" id="{109FD390-6E17-44F5-BE48-C47330B4DC32}"/>
            </a:ext>
          </a:extLst>
        </xdr:cNvPr>
        <xdr:cNvSpPr/>
      </xdr:nvSpPr>
      <xdr:spPr>
        <a:xfrm>
          <a:off x="2857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28194</xdr:rowOff>
    </xdr:from>
    <xdr:to>
      <xdr:col>19</xdr:col>
      <xdr:colOff>177800</xdr:colOff>
      <xdr:row>105</xdr:row>
      <xdr:rowOff>73913</xdr:rowOff>
    </xdr:to>
    <xdr:cxnSp macro="">
      <xdr:nvCxnSpPr>
        <xdr:cNvPr id="329" name="直線コネクタ 328">
          <a:extLst>
            <a:ext uri="{FF2B5EF4-FFF2-40B4-BE49-F238E27FC236}">
              <a16:creationId xmlns:a16="http://schemas.microsoft.com/office/drawing/2014/main" id="{91B7540B-659E-41A7-B020-F16695EE0F23}"/>
            </a:ext>
          </a:extLst>
        </xdr:cNvPr>
        <xdr:cNvCxnSpPr/>
      </xdr:nvCxnSpPr>
      <xdr:spPr>
        <a:xfrm>
          <a:off x="2908300" y="180304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103124</xdr:rowOff>
    </xdr:from>
    <xdr:to>
      <xdr:col>10</xdr:col>
      <xdr:colOff>165100</xdr:colOff>
      <xdr:row>105</xdr:row>
      <xdr:rowOff>33274</xdr:rowOff>
    </xdr:to>
    <xdr:sp macro="" textlink="">
      <xdr:nvSpPr>
        <xdr:cNvPr id="330" name="楕円 329">
          <a:extLst>
            <a:ext uri="{FF2B5EF4-FFF2-40B4-BE49-F238E27FC236}">
              <a16:creationId xmlns:a16="http://schemas.microsoft.com/office/drawing/2014/main" id="{F5E13A8C-F1CB-4ECD-8523-608A144DB7A1}"/>
            </a:ext>
          </a:extLst>
        </xdr:cNvPr>
        <xdr:cNvSpPr/>
      </xdr:nvSpPr>
      <xdr:spPr>
        <a:xfrm>
          <a:off x="1968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153924</xdr:rowOff>
    </xdr:from>
    <xdr:to>
      <xdr:col>15</xdr:col>
      <xdr:colOff>50800</xdr:colOff>
      <xdr:row>105</xdr:row>
      <xdr:rowOff>28194</xdr:rowOff>
    </xdr:to>
    <xdr:cxnSp macro="">
      <xdr:nvCxnSpPr>
        <xdr:cNvPr id="331" name="直線コネクタ 330">
          <a:extLst>
            <a:ext uri="{FF2B5EF4-FFF2-40B4-BE49-F238E27FC236}">
              <a16:creationId xmlns:a16="http://schemas.microsoft.com/office/drawing/2014/main" id="{1CC09891-36DD-4668-9574-6B0847B059CC}"/>
            </a:ext>
          </a:extLst>
        </xdr:cNvPr>
        <xdr:cNvCxnSpPr/>
      </xdr:nvCxnSpPr>
      <xdr:spPr>
        <a:xfrm>
          <a:off x="2019300" y="17984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55118</xdr:rowOff>
    </xdr:from>
    <xdr:to>
      <xdr:col>6</xdr:col>
      <xdr:colOff>38100</xdr:colOff>
      <xdr:row>104</xdr:row>
      <xdr:rowOff>156718</xdr:rowOff>
    </xdr:to>
    <xdr:sp macro="" textlink="">
      <xdr:nvSpPr>
        <xdr:cNvPr id="332" name="楕円 331">
          <a:extLst>
            <a:ext uri="{FF2B5EF4-FFF2-40B4-BE49-F238E27FC236}">
              <a16:creationId xmlns:a16="http://schemas.microsoft.com/office/drawing/2014/main" id="{2C986DBC-9161-469E-A335-A563FA0BFE28}"/>
            </a:ext>
          </a:extLst>
        </xdr:cNvPr>
        <xdr:cNvSpPr/>
      </xdr:nvSpPr>
      <xdr:spPr>
        <a:xfrm>
          <a:off x="1079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105918</xdr:rowOff>
    </xdr:from>
    <xdr:to>
      <xdr:col>10</xdr:col>
      <xdr:colOff>114300</xdr:colOff>
      <xdr:row>104</xdr:row>
      <xdr:rowOff>153924</xdr:rowOff>
    </xdr:to>
    <xdr:cxnSp macro="">
      <xdr:nvCxnSpPr>
        <xdr:cNvPr id="333" name="直線コネクタ 332">
          <a:extLst>
            <a:ext uri="{FF2B5EF4-FFF2-40B4-BE49-F238E27FC236}">
              <a16:creationId xmlns:a16="http://schemas.microsoft.com/office/drawing/2014/main" id="{08E06BAB-DE5B-4489-9A84-C238BA4CB0D0}"/>
            </a:ext>
          </a:extLst>
        </xdr:cNvPr>
        <xdr:cNvCxnSpPr/>
      </xdr:nvCxnSpPr>
      <xdr:spPr>
        <a:xfrm>
          <a:off x="1130300" y="1793671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49801</xdr:rowOff>
    </xdr:from>
    <xdr:ext cx="405111" cy="259045"/>
    <xdr:sp macro="" textlink="">
      <xdr:nvSpPr>
        <xdr:cNvPr id="334" name="n_1aveValue【市民会館】&#10;有形固定資産減価償却率">
          <a:extLst>
            <a:ext uri="{FF2B5EF4-FFF2-40B4-BE49-F238E27FC236}">
              <a16:creationId xmlns:a16="http://schemas.microsoft.com/office/drawing/2014/main" id="{40C5F1DD-A872-4465-AA25-44437F4AD083}"/>
            </a:ext>
          </a:extLst>
        </xdr:cNvPr>
        <xdr:cNvSpPr txBox="1"/>
      </xdr:nvSpPr>
      <xdr:spPr>
        <a:xfrm>
          <a:off x="35820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22369</xdr:rowOff>
    </xdr:from>
    <xdr:ext cx="405111" cy="259045"/>
    <xdr:sp macro="" textlink="">
      <xdr:nvSpPr>
        <xdr:cNvPr id="335" name="n_2aveValue【市民会館】&#10;有形固定資産減価償却率">
          <a:extLst>
            <a:ext uri="{FF2B5EF4-FFF2-40B4-BE49-F238E27FC236}">
              <a16:creationId xmlns:a16="http://schemas.microsoft.com/office/drawing/2014/main" id="{81CDC640-C352-4E81-AE85-F1E654CF8F1B}"/>
            </a:ext>
          </a:extLst>
        </xdr:cNvPr>
        <xdr:cNvSpPr txBox="1"/>
      </xdr:nvSpPr>
      <xdr:spPr>
        <a:xfrm>
          <a:off x="2705744" y="1768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51833</xdr:rowOff>
    </xdr:from>
    <xdr:ext cx="405111" cy="259045"/>
    <xdr:sp macro="" textlink="">
      <xdr:nvSpPr>
        <xdr:cNvPr id="336" name="n_3aveValue【市民会館】&#10;有形固定資産減価償却率">
          <a:extLst>
            <a:ext uri="{FF2B5EF4-FFF2-40B4-BE49-F238E27FC236}">
              <a16:creationId xmlns:a16="http://schemas.microsoft.com/office/drawing/2014/main" id="{889CB017-7178-49D2-BDA7-4A0D8E0A1EAF}"/>
            </a:ext>
          </a:extLst>
        </xdr:cNvPr>
        <xdr:cNvSpPr txBox="1"/>
      </xdr:nvSpPr>
      <xdr:spPr>
        <a:xfrm>
          <a:off x="1816744"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33545</xdr:rowOff>
    </xdr:from>
    <xdr:ext cx="405111" cy="259045"/>
    <xdr:sp macro="" textlink="">
      <xdr:nvSpPr>
        <xdr:cNvPr id="337" name="n_4aveValue【市民会館】&#10;有形固定資産減価償却率">
          <a:extLst>
            <a:ext uri="{FF2B5EF4-FFF2-40B4-BE49-F238E27FC236}">
              <a16:creationId xmlns:a16="http://schemas.microsoft.com/office/drawing/2014/main" id="{E306EED4-D708-47AC-9EBF-C2DFBB368F7A}"/>
            </a:ext>
          </a:extLst>
        </xdr:cNvPr>
        <xdr:cNvSpPr txBox="1"/>
      </xdr:nvSpPr>
      <xdr:spPr>
        <a:xfrm>
          <a:off x="927744" y="1803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115840</xdr:rowOff>
    </xdr:from>
    <xdr:ext cx="405111" cy="259045"/>
    <xdr:sp macro="" textlink="">
      <xdr:nvSpPr>
        <xdr:cNvPr id="338" name="n_1mainValue【市民会館】&#10;有形固定資産減価償却率">
          <a:extLst>
            <a:ext uri="{FF2B5EF4-FFF2-40B4-BE49-F238E27FC236}">
              <a16:creationId xmlns:a16="http://schemas.microsoft.com/office/drawing/2014/main" id="{BEB77EE6-FC46-4B83-8211-567CA3FFC82A}"/>
            </a:ext>
          </a:extLst>
        </xdr:cNvPr>
        <xdr:cNvSpPr txBox="1"/>
      </xdr:nvSpPr>
      <xdr:spPr>
        <a:xfrm>
          <a:off x="35820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70121</xdr:rowOff>
    </xdr:from>
    <xdr:ext cx="405111" cy="259045"/>
    <xdr:sp macro="" textlink="">
      <xdr:nvSpPr>
        <xdr:cNvPr id="339" name="n_2mainValue【市民会館】&#10;有形固定資産減価償却率">
          <a:extLst>
            <a:ext uri="{FF2B5EF4-FFF2-40B4-BE49-F238E27FC236}">
              <a16:creationId xmlns:a16="http://schemas.microsoft.com/office/drawing/2014/main" id="{E7E0A39D-52F6-491A-9692-2BFB10CB217E}"/>
            </a:ext>
          </a:extLst>
        </xdr:cNvPr>
        <xdr:cNvSpPr txBox="1"/>
      </xdr:nvSpPr>
      <xdr:spPr>
        <a:xfrm>
          <a:off x="2705744" y="180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49801</xdr:rowOff>
    </xdr:from>
    <xdr:ext cx="405111" cy="259045"/>
    <xdr:sp macro="" textlink="">
      <xdr:nvSpPr>
        <xdr:cNvPr id="340" name="n_3mainValue【市民会館】&#10;有形固定資産減価償却率">
          <a:extLst>
            <a:ext uri="{FF2B5EF4-FFF2-40B4-BE49-F238E27FC236}">
              <a16:creationId xmlns:a16="http://schemas.microsoft.com/office/drawing/2014/main" id="{D968FE64-74CE-4D34-B0BC-F77517F3D2CE}"/>
            </a:ext>
          </a:extLst>
        </xdr:cNvPr>
        <xdr:cNvSpPr txBox="1"/>
      </xdr:nvSpPr>
      <xdr:spPr>
        <a:xfrm>
          <a:off x="1816744" y="17709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1795</xdr:rowOff>
    </xdr:from>
    <xdr:ext cx="405111" cy="259045"/>
    <xdr:sp macro="" textlink="">
      <xdr:nvSpPr>
        <xdr:cNvPr id="341" name="n_4mainValue【市民会館】&#10;有形固定資産減価償却率">
          <a:extLst>
            <a:ext uri="{FF2B5EF4-FFF2-40B4-BE49-F238E27FC236}">
              <a16:creationId xmlns:a16="http://schemas.microsoft.com/office/drawing/2014/main" id="{92D0E480-B31E-43C7-AF66-8AB03B990BD0}"/>
            </a:ext>
          </a:extLst>
        </xdr:cNvPr>
        <xdr:cNvSpPr txBox="1"/>
      </xdr:nvSpPr>
      <xdr:spPr>
        <a:xfrm>
          <a:off x="927744" y="1766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a:extLst>
            <a:ext uri="{FF2B5EF4-FFF2-40B4-BE49-F238E27FC236}">
              <a16:creationId xmlns:a16="http://schemas.microsoft.com/office/drawing/2014/main" id="{6AAD87B3-097E-4F6F-AFDB-7B286E400B6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a:extLst>
            <a:ext uri="{FF2B5EF4-FFF2-40B4-BE49-F238E27FC236}">
              <a16:creationId xmlns:a16="http://schemas.microsoft.com/office/drawing/2014/main" id="{E7A2B659-4DB1-41EB-B555-E36A35BEDD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a:extLst>
            <a:ext uri="{FF2B5EF4-FFF2-40B4-BE49-F238E27FC236}">
              <a16:creationId xmlns:a16="http://schemas.microsoft.com/office/drawing/2014/main" id="{C236CBD2-20B3-4115-900B-868106BA52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a:extLst>
            <a:ext uri="{FF2B5EF4-FFF2-40B4-BE49-F238E27FC236}">
              <a16:creationId xmlns:a16="http://schemas.microsoft.com/office/drawing/2014/main" id="{3A4A069C-6222-410D-B411-045EEB06A0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a:extLst>
            <a:ext uri="{FF2B5EF4-FFF2-40B4-BE49-F238E27FC236}">
              <a16:creationId xmlns:a16="http://schemas.microsoft.com/office/drawing/2014/main" id="{8C5DDC05-4EE9-4E32-B0D4-6F7A93C49F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a:extLst>
            <a:ext uri="{FF2B5EF4-FFF2-40B4-BE49-F238E27FC236}">
              <a16:creationId xmlns:a16="http://schemas.microsoft.com/office/drawing/2014/main" id="{E286AB3F-ADAE-48A7-BDFD-819B30ABB1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a:extLst>
            <a:ext uri="{FF2B5EF4-FFF2-40B4-BE49-F238E27FC236}">
              <a16:creationId xmlns:a16="http://schemas.microsoft.com/office/drawing/2014/main" id="{117363BF-86E1-48AE-B6EC-CC86E92483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a:extLst>
            <a:ext uri="{FF2B5EF4-FFF2-40B4-BE49-F238E27FC236}">
              <a16:creationId xmlns:a16="http://schemas.microsoft.com/office/drawing/2014/main" id="{4C3D16C1-366A-47A0-9535-52500AD416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a:extLst>
            <a:ext uri="{FF2B5EF4-FFF2-40B4-BE49-F238E27FC236}">
              <a16:creationId xmlns:a16="http://schemas.microsoft.com/office/drawing/2014/main" id="{3044A216-B2AA-4EAC-B86E-6AAA14F2D1D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a:extLst>
            <a:ext uri="{FF2B5EF4-FFF2-40B4-BE49-F238E27FC236}">
              <a16:creationId xmlns:a16="http://schemas.microsoft.com/office/drawing/2014/main" id="{8FE02EE3-EF61-4052-B37E-DC6589ED928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a:extLst>
            <a:ext uri="{FF2B5EF4-FFF2-40B4-BE49-F238E27FC236}">
              <a16:creationId xmlns:a16="http://schemas.microsoft.com/office/drawing/2014/main" id="{FCD810EB-5158-4064-897C-CE8BC504A38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a:extLst>
            <a:ext uri="{FF2B5EF4-FFF2-40B4-BE49-F238E27FC236}">
              <a16:creationId xmlns:a16="http://schemas.microsoft.com/office/drawing/2014/main" id="{F5503E6D-91EA-4FB3-8042-5C4E625E2E2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a:extLst>
            <a:ext uri="{FF2B5EF4-FFF2-40B4-BE49-F238E27FC236}">
              <a16:creationId xmlns:a16="http://schemas.microsoft.com/office/drawing/2014/main" id="{985C4863-DDCA-4197-8E75-192EBE151FF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a:extLst>
            <a:ext uri="{FF2B5EF4-FFF2-40B4-BE49-F238E27FC236}">
              <a16:creationId xmlns:a16="http://schemas.microsoft.com/office/drawing/2014/main" id="{89260392-B7E1-4B4A-B148-1B966372195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a:extLst>
            <a:ext uri="{FF2B5EF4-FFF2-40B4-BE49-F238E27FC236}">
              <a16:creationId xmlns:a16="http://schemas.microsoft.com/office/drawing/2014/main" id="{3E916DD2-A6C9-483C-8D7E-095E5F566C8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a:extLst>
            <a:ext uri="{FF2B5EF4-FFF2-40B4-BE49-F238E27FC236}">
              <a16:creationId xmlns:a16="http://schemas.microsoft.com/office/drawing/2014/main" id="{C29BC7DE-FE6E-459C-940A-B2E4BFB03CD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a:extLst>
            <a:ext uri="{FF2B5EF4-FFF2-40B4-BE49-F238E27FC236}">
              <a16:creationId xmlns:a16="http://schemas.microsoft.com/office/drawing/2014/main" id="{889E965F-A3CF-4CE6-B95D-0BC99FDA084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a:extLst>
            <a:ext uri="{FF2B5EF4-FFF2-40B4-BE49-F238E27FC236}">
              <a16:creationId xmlns:a16="http://schemas.microsoft.com/office/drawing/2014/main" id="{1443974B-C846-4BCC-833B-CF29D04D03F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a:extLst>
            <a:ext uri="{FF2B5EF4-FFF2-40B4-BE49-F238E27FC236}">
              <a16:creationId xmlns:a16="http://schemas.microsoft.com/office/drawing/2014/main" id="{3B96470B-4886-451E-99B1-051A96A256E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a:extLst>
            <a:ext uri="{FF2B5EF4-FFF2-40B4-BE49-F238E27FC236}">
              <a16:creationId xmlns:a16="http://schemas.microsoft.com/office/drawing/2014/main" id="{496E7E68-15D6-4733-A983-D8C5135081D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AAED9F51-AB79-4FC1-B1C2-259519AE6A8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A6E71156-3FCD-482A-BB19-45247563792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AA15A016-909B-4634-914A-684D452088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125730</xdr:rowOff>
    </xdr:from>
    <xdr:to>
      <xdr:col>54</xdr:col>
      <xdr:colOff>189865</xdr:colOff>
      <xdr:row>107</xdr:row>
      <xdr:rowOff>102870</xdr:rowOff>
    </xdr:to>
    <xdr:cxnSp macro="">
      <xdr:nvCxnSpPr>
        <xdr:cNvPr id="365" name="直線コネクタ 364">
          <a:extLst>
            <a:ext uri="{FF2B5EF4-FFF2-40B4-BE49-F238E27FC236}">
              <a16:creationId xmlns:a16="http://schemas.microsoft.com/office/drawing/2014/main" id="{3C5B72F3-E629-435F-A33A-4365C9F937C7}"/>
            </a:ext>
          </a:extLst>
        </xdr:cNvPr>
        <xdr:cNvCxnSpPr/>
      </xdr:nvCxnSpPr>
      <xdr:spPr>
        <a:xfrm flipV="1">
          <a:off x="10476865" y="170992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106697</xdr:rowOff>
    </xdr:from>
    <xdr:ext cx="469744" cy="259045"/>
    <xdr:sp macro="" textlink="">
      <xdr:nvSpPr>
        <xdr:cNvPr id="366" name="【市民会館】&#10;一人当たり面積最小値テキスト">
          <a:extLst>
            <a:ext uri="{FF2B5EF4-FFF2-40B4-BE49-F238E27FC236}">
              <a16:creationId xmlns:a16="http://schemas.microsoft.com/office/drawing/2014/main" id="{C3E4231F-EED3-4197-99AF-91F01005C4A9}"/>
            </a:ext>
          </a:extLst>
        </xdr:cNvPr>
        <xdr:cNvSpPr txBox="1"/>
      </xdr:nvSpPr>
      <xdr:spPr>
        <a:xfrm>
          <a:off x="1051560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102870</xdr:rowOff>
    </xdr:from>
    <xdr:to>
      <xdr:col>55</xdr:col>
      <xdr:colOff>88900</xdr:colOff>
      <xdr:row>107</xdr:row>
      <xdr:rowOff>102870</xdr:rowOff>
    </xdr:to>
    <xdr:cxnSp macro="">
      <xdr:nvCxnSpPr>
        <xdr:cNvPr id="367" name="直線コネクタ 366">
          <a:extLst>
            <a:ext uri="{FF2B5EF4-FFF2-40B4-BE49-F238E27FC236}">
              <a16:creationId xmlns:a16="http://schemas.microsoft.com/office/drawing/2014/main" id="{499DDEEF-F83A-4552-8269-4DFF6D5E729A}"/>
            </a:ext>
          </a:extLst>
        </xdr:cNvPr>
        <xdr:cNvCxnSpPr/>
      </xdr:nvCxnSpPr>
      <xdr:spPr>
        <a:xfrm>
          <a:off x="10388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72407</xdr:rowOff>
    </xdr:from>
    <xdr:ext cx="469744" cy="259045"/>
    <xdr:sp macro="" textlink="">
      <xdr:nvSpPr>
        <xdr:cNvPr id="368" name="【市民会館】&#10;一人当たり面積最大値テキスト">
          <a:extLst>
            <a:ext uri="{FF2B5EF4-FFF2-40B4-BE49-F238E27FC236}">
              <a16:creationId xmlns:a16="http://schemas.microsoft.com/office/drawing/2014/main" id="{5D0D7C30-FAE8-43F9-9751-7D379BEDF80C}"/>
            </a:ext>
          </a:extLst>
        </xdr:cNvPr>
        <xdr:cNvSpPr txBox="1"/>
      </xdr:nvSpPr>
      <xdr:spPr>
        <a:xfrm>
          <a:off x="10515600" y="1687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125730</xdr:rowOff>
    </xdr:from>
    <xdr:to>
      <xdr:col>55</xdr:col>
      <xdr:colOff>88900</xdr:colOff>
      <xdr:row>99</xdr:row>
      <xdr:rowOff>125730</xdr:rowOff>
    </xdr:to>
    <xdr:cxnSp macro="">
      <xdr:nvCxnSpPr>
        <xdr:cNvPr id="369" name="直線コネクタ 368">
          <a:extLst>
            <a:ext uri="{FF2B5EF4-FFF2-40B4-BE49-F238E27FC236}">
              <a16:creationId xmlns:a16="http://schemas.microsoft.com/office/drawing/2014/main" id="{2F222304-C255-42D6-AA12-722CE6CD96D2}"/>
            </a:ext>
          </a:extLst>
        </xdr:cNvPr>
        <xdr:cNvCxnSpPr/>
      </xdr:nvCxnSpPr>
      <xdr:spPr>
        <a:xfrm>
          <a:off x="10388600" y="1709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106697</xdr:rowOff>
    </xdr:from>
    <xdr:ext cx="469744" cy="259045"/>
    <xdr:sp macro="" textlink="">
      <xdr:nvSpPr>
        <xdr:cNvPr id="370" name="【市民会館】&#10;一人当たり面積平均値テキスト">
          <a:extLst>
            <a:ext uri="{FF2B5EF4-FFF2-40B4-BE49-F238E27FC236}">
              <a16:creationId xmlns:a16="http://schemas.microsoft.com/office/drawing/2014/main" id="{963BF38F-B192-4F09-A803-E0C92B36AE93}"/>
            </a:ext>
          </a:extLst>
        </xdr:cNvPr>
        <xdr:cNvSpPr txBox="1"/>
      </xdr:nvSpPr>
      <xdr:spPr>
        <a:xfrm>
          <a:off x="1051560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128270</xdr:rowOff>
    </xdr:from>
    <xdr:to>
      <xdr:col>55</xdr:col>
      <xdr:colOff>50800</xdr:colOff>
      <xdr:row>104</xdr:row>
      <xdr:rowOff>58420</xdr:rowOff>
    </xdr:to>
    <xdr:sp macro="" textlink="">
      <xdr:nvSpPr>
        <xdr:cNvPr id="371" name="フローチャート: 判断 370">
          <a:extLst>
            <a:ext uri="{FF2B5EF4-FFF2-40B4-BE49-F238E27FC236}">
              <a16:creationId xmlns:a16="http://schemas.microsoft.com/office/drawing/2014/main" id="{9358555D-DC30-4F0E-8621-EE0BFA4853D6}"/>
            </a:ext>
          </a:extLst>
        </xdr:cNvPr>
        <xdr:cNvSpPr/>
      </xdr:nvSpPr>
      <xdr:spPr>
        <a:xfrm>
          <a:off x="10426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82550</xdr:rowOff>
    </xdr:from>
    <xdr:to>
      <xdr:col>50</xdr:col>
      <xdr:colOff>165100</xdr:colOff>
      <xdr:row>104</xdr:row>
      <xdr:rowOff>12700</xdr:rowOff>
    </xdr:to>
    <xdr:sp macro="" textlink="">
      <xdr:nvSpPr>
        <xdr:cNvPr id="372" name="フローチャート: 判断 371">
          <a:extLst>
            <a:ext uri="{FF2B5EF4-FFF2-40B4-BE49-F238E27FC236}">
              <a16:creationId xmlns:a16="http://schemas.microsoft.com/office/drawing/2014/main" id="{0D5E413B-71A4-434D-9610-3FAFC0662641}"/>
            </a:ext>
          </a:extLst>
        </xdr:cNvPr>
        <xdr:cNvSpPr/>
      </xdr:nvSpPr>
      <xdr:spPr>
        <a:xfrm>
          <a:off x="9588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33020</xdr:rowOff>
    </xdr:from>
    <xdr:to>
      <xdr:col>46</xdr:col>
      <xdr:colOff>38100</xdr:colOff>
      <xdr:row>104</xdr:row>
      <xdr:rowOff>134620</xdr:rowOff>
    </xdr:to>
    <xdr:sp macro="" textlink="">
      <xdr:nvSpPr>
        <xdr:cNvPr id="373" name="フローチャート: 判断 372">
          <a:extLst>
            <a:ext uri="{FF2B5EF4-FFF2-40B4-BE49-F238E27FC236}">
              <a16:creationId xmlns:a16="http://schemas.microsoft.com/office/drawing/2014/main" id="{E2DA2FD1-6F65-4D4C-88D6-1C30F138DD1E}"/>
            </a:ext>
          </a:extLst>
        </xdr:cNvPr>
        <xdr:cNvSpPr/>
      </xdr:nvSpPr>
      <xdr:spPr>
        <a:xfrm>
          <a:off x="8699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67311</xdr:rowOff>
    </xdr:from>
    <xdr:to>
      <xdr:col>41</xdr:col>
      <xdr:colOff>101600</xdr:colOff>
      <xdr:row>103</xdr:row>
      <xdr:rowOff>168911</xdr:rowOff>
    </xdr:to>
    <xdr:sp macro="" textlink="">
      <xdr:nvSpPr>
        <xdr:cNvPr id="374" name="フローチャート: 判断 373">
          <a:extLst>
            <a:ext uri="{FF2B5EF4-FFF2-40B4-BE49-F238E27FC236}">
              <a16:creationId xmlns:a16="http://schemas.microsoft.com/office/drawing/2014/main" id="{E7E17AB9-424E-4531-A1A7-1A3148F608D0}"/>
            </a:ext>
          </a:extLst>
        </xdr:cNvPr>
        <xdr:cNvSpPr/>
      </xdr:nvSpPr>
      <xdr:spPr>
        <a:xfrm>
          <a:off x="7810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116839</xdr:rowOff>
    </xdr:from>
    <xdr:to>
      <xdr:col>36</xdr:col>
      <xdr:colOff>165100</xdr:colOff>
      <xdr:row>103</xdr:row>
      <xdr:rowOff>46989</xdr:rowOff>
    </xdr:to>
    <xdr:sp macro="" textlink="">
      <xdr:nvSpPr>
        <xdr:cNvPr id="375" name="フローチャート: 判断 374">
          <a:extLst>
            <a:ext uri="{FF2B5EF4-FFF2-40B4-BE49-F238E27FC236}">
              <a16:creationId xmlns:a16="http://schemas.microsoft.com/office/drawing/2014/main" id="{C6E7995D-87DD-4D70-B9C4-A38EB6ECBA0D}"/>
            </a:ext>
          </a:extLst>
        </xdr:cNvPr>
        <xdr:cNvSpPr/>
      </xdr:nvSpPr>
      <xdr:spPr>
        <a:xfrm>
          <a:off x="6921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A5049F02-4E06-4181-8F65-9E6463DC90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5C57F205-583B-4122-806E-0443BAB99DB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B65B7522-5DBD-49CE-9A14-791DDFD0D3B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AF479271-9C97-4E1D-8FCE-BFF0637BA5A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04F9C41C-5028-41F7-A12E-D92405DD570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158750</xdr:rowOff>
    </xdr:from>
    <xdr:to>
      <xdr:col>55</xdr:col>
      <xdr:colOff>50800</xdr:colOff>
      <xdr:row>102</xdr:row>
      <xdr:rowOff>88900</xdr:rowOff>
    </xdr:to>
    <xdr:sp macro="" textlink="">
      <xdr:nvSpPr>
        <xdr:cNvPr id="381" name="楕円 380">
          <a:extLst>
            <a:ext uri="{FF2B5EF4-FFF2-40B4-BE49-F238E27FC236}">
              <a16:creationId xmlns:a16="http://schemas.microsoft.com/office/drawing/2014/main" id="{87F2B67B-F6A4-4C42-95FB-45E73B40F843}"/>
            </a:ext>
          </a:extLst>
        </xdr:cNvPr>
        <xdr:cNvSpPr/>
      </xdr:nvSpPr>
      <xdr:spPr>
        <a:xfrm>
          <a:off x="10426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10177</xdr:rowOff>
    </xdr:from>
    <xdr:ext cx="469744" cy="259045"/>
    <xdr:sp macro="" textlink="">
      <xdr:nvSpPr>
        <xdr:cNvPr id="382" name="【市民会館】&#10;一人当たり面積該当値テキスト">
          <a:extLst>
            <a:ext uri="{FF2B5EF4-FFF2-40B4-BE49-F238E27FC236}">
              <a16:creationId xmlns:a16="http://schemas.microsoft.com/office/drawing/2014/main" id="{F8CE02B1-6647-4DCA-80BE-1433140A3B18}"/>
            </a:ext>
          </a:extLst>
        </xdr:cNvPr>
        <xdr:cNvSpPr txBox="1"/>
      </xdr:nvSpPr>
      <xdr:spPr>
        <a:xfrm>
          <a:off x="10515600"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2539</xdr:rowOff>
    </xdr:from>
    <xdr:to>
      <xdr:col>50</xdr:col>
      <xdr:colOff>165100</xdr:colOff>
      <xdr:row>102</xdr:row>
      <xdr:rowOff>104139</xdr:rowOff>
    </xdr:to>
    <xdr:sp macro="" textlink="">
      <xdr:nvSpPr>
        <xdr:cNvPr id="383" name="楕円 382">
          <a:extLst>
            <a:ext uri="{FF2B5EF4-FFF2-40B4-BE49-F238E27FC236}">
              <a16:creationId xmlns:a16="http://schemas.microsoft.com/office/drawing/2014/main" id="{01D6C19F-1931-4365-B2DA-4BD6755B5327}"/>
            </a:ext>
          </a:extLst>
        </xdr:cNvPr>
        <xdr:cNvSpPr/>
      </xdr:nvSpPr>
      <xdr:spPr>
        <a:xfrm>
          <a:off x="9588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38100</xdr:rowOff>
    </xdr:from>
    <xdr:to>
      <xdr:col>55</xdr:col>
      <xdr:colOff>0</xdr:colOff>
      <xdr:row>102</xdr:row>
      <xdr:rowOff>53339</xdr:rowOff>
    </xdr:to>
    <xdr:cxnSp macro="">
      <xdr:nvCxnSpPr>
        <xdr:cNvPr id="384" name="直線コネクタ 383">
          <a:extLst>
            <a:ext uri="{FF2B5EF4-FFF2-40B4-BE49-F238E27FC236}">
              <a16:creationId xmlns:a16="http://schemas.microsoft.com/office/drawing/2014/main" id="{4AE6B739-3403-44A8-89A8-808A6FB36962}"/>
            </a:ext>
          </a:extLst>
        </xdr:cNvPr>
        <xdr:cNvCxnSpPr/>
      </xdr:nvCxnSpPr>
      <xdr:spPr>
        <a:xfrm flipV="1">
          <a:off x="9639300" y="17526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10161</xdr:rowOff>
    </xdr:from>
    <xdr:to>
      <xdr:col>46</xdr:col>
      <xdr:colOff>38100</xdr:colOff>
      <xdr:row>102</xdr:row>
      <xdr:rowOff>111761</xdr:rowOff>
    </xdr:to>
    <xdr:sp macro="" textlink="">
      <xdr:nvSpPr>
        <xdr:cNvPr id="385" name="楕円 384">
          <a:extLst>
            <a:ext uri="{FF2B5EF4-FFF2-40B4-BE49-F238E27FC236}">
              <a16:creationId xmlns:a16="http://schemas.microsoft.com/office/drawing/2014/main" id="{A205B206-ABB3-4955-93D6-4980F64C0A6A}"/>
            </a:ext>
          </a:extLst>
        </xdr:cNvPr>
        <xdr:cNvSpPr/>
      </xdr:nvSpPr>
      <xdr:spPr>
        <a:xfrm>
          <a:off x="8699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53339</xdr:rowOff>
    </xdr:from>
    <xdr:to>
      <xdr:col>50</xdr:col>
      <xdr:colOff>114300</xdr:colOff>
      <xdr:row>102</xdr:row>
      <xdr:rowOff>60961</xdr:rowOff>
    </xdr:to>
    <xdr:cxnSp macro="">
      <xdr:nvCxnSpPr>
        <xdr:cNvPr id="386" name="直線コネクタ 385">
          <a:extLst>
            <a:ext uri="{FF2B5EF4-FFF2-40B4-BE49-F238E27FC236}">
              <a16:creationId xmlns:a16="http://schemas.microsoft.com/office/drawing/2014/main" id="{C941626D-7174-45E9-869C-2096B78DA7FC}"/>
            </a:ext>
          </a:extLst>
        </xdr:cNvPr>
        <xdr:cNvCxnSpPr/>
      </xdr:nvCxnSpPr>
      <xdr:spPr>
        <a:xfrm flipV="1">
          <a:off x="8750300" y="17541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17780</xdr:rowOff>
    </xdr:from>
    <xdr:to>
      <xdr:col>41</xdr:col>
      <xdr:colOff>101600</xdr:colOff>
      <xdr:row>102</xdr:row>
      <xdr:rowOff>119380</xdr:rowOff>
    </xdr:to>
    <xdr:sp macro="" textlink="">
      <xdr:nvSpPr>
        <xdr:cNvPr id="387" name="楕円 386">
          <a:extLst>
            <a:ext uri="{FF2B5EF4-FFF2-40B4-BE49-F238E27FC236}">
              <a16:creationId xmlns:a16="http://schemas.microsoft.com/office/drawing/2014/main" id="{1C1400C2-D3AD-4238-9BDB-7378DC46B15A}"/>
            </a:ext>
          </a:extLst>
        </xdr:cNvPr>
        <xdr:cNvSpPr/>
      </xdr:nvSpPr>
      <xdr:spPr>
        <a:xfrm>
          <a:off x="7810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60961</xdr:rowOff>
    </xdr:from>
    <xdr:to>
      <xdr:col>45</xdr:col>
      <xdr:colOff>177800</xdr:colOff>
      <xdr:row>102</xdr:row>
      <xdr:rowOff>68580</xdr:rowOff>
    </xdr:to>
    <xdr:cxnSp macro="">
      <xdr:nvCxnSpPr>
        <xdr:cNvPr id="388" name="直線コネクタ 387">
          <a:extLst>
            <a:ext uri="{FF2B5EF4-FFF2-40B4-BE49-F238E27FC236}">
              <a16:creationId xmlns:a16="http://schemas.microsoft.com/office/drawing/2014/main" id="{AAFFD053-1E48-46A5-81AC-5400DA53399A}"/>
            </a:ext>
          </a:extLst>
        </xdr:cNvPr>
        <xdr:cNvCxnSpPr/>
      </xdr:nvCxnSpPr>
      <xdr:spPr>
        <a:xfrm flipV="1">
          <a:off x="7861300" y="17548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25400</xdr:rowOff>
    </xdr:from>
    <xdr:to>
      <xdr:col>36</xdr:col>
      <xdr:colOff>165100</xdr:colOff>
      <xdr:row>102</xdr:row>
      <xdr:rowOff>127000</xdr:rowOff>
    </xdr:to>
    <xdr:sp macro="" textlink="">
      <xdr:nvSpPr>
        <xdr:cNvPr id="389" name="楕円 388">
          <a:extLst>
            <a:ext uri="{FF2B5EF4-FFF2-40B4-BE49-F238E27FC236}">
              <a16:creationId xmlns:a16="http://schemas.microsoft.com/office/drawing/2014/main" id="{1CE3723F-1B3F-4237-AAFE-EBDF0736C764}"/>
            </a:ext>
          </a:extLst>
        </xdr:cNvPr>
        <xdr:cNvSpPr/>
      </xdr:nvSpPr>
      <xdr:spPr>
        <a:xfrm>
          <a:off x="692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68580</xdr:rowOff>
    </xdr:from>
    <xdr:to>
      <xdr:col>41</xdr:col>
      <xdr:colOff>50800</xdr:colOff>
      <xdr:row>102</xdr:row>
      <xdr:rowOff>76200</xdr:rowOff>
    </xdr:to>
    <xdr:cxnSp macro="">
      <xdr:nvCxnSpPr>
        <xdr:cNvPr id="390" name="直線コネクタ 389">
          <a:extLst>
            <a:ext uri="{FF2B5EF4-FFF2-40B4-BE49-F238E27FC236}">
              <a16:creationId xmlns:a16="http://schemas.microsoft.com/office/drawing/2014/main" id="{9E1E520E-FAC1-419E-8A7F-B9BE0A3DDDD7}"/>
            </a:ext>
          </a:extLst>
        </xdr:cNvPr>
        <xdr:cNvCxnSpPr/>
      </xdr:nvCxnSpPr>
      <xdr:spPr>
        <a:xfrm flipV="1">
          <a:off x="6972300" y="17556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3827</xdr:rowOff>
    </xdr:from>
    <xdr:ext cx="469744" cy="259045"/>
    <xdr:sp macro="" textlink="">
      <xdr:nvSpPr>
        <xdr:cNvPr id="391" name="n_1aveValue【市民会館】&#10;一人当たり面積">
          <a:extLst>
            <a:ext uri="{FF2B5EF4-FFF2-40B4-BE49-F238E27FC236}">
              <a16:creationId xmlns:a16="http://schemas.microsoft.com/office/drawing/2014/main" id="{2A5EC97A-9A6E-46B1-9541-9789988660E1}"/>
            </a:ext>
          </a:extLst>
        </xdr:cNvPr>
        <xdr:cNvSpPr txBox="1"/>
      </xdr:nvSpPr>
      <xdr:spPr>
        <a:xfrm>
          <a:off x="9391727" y="178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125747</xdr:rowOff>
    </xdr:from>
    <xdr:ext cx="469744" cy="259045"/>
    <xdr:sp macro="" textlink="">
      <xdr:nvSpPr>
        <xdr:cNvPr id="392" name="n_2aveValue【市民会館】&#10;一人当たり面積">
          <a:extLst>
            <a:ext uri="{FF2B5EF4-FFF2-40B4-BE49-F238E27FC236}">
              <a16:creationId xmlns:a16="http://schemas.microsoft.com/office/drawing/2014/main" id="{EF04D4BB-753D-4BFC-8934-16F563252F8F}"/>
            </a:ext>
          </a:extLst>
        </xdr:cNvPr>
        <xdr:cNvSpPr txBox="1"/>
      </xdr:nvSpPr>
      <xdr:spPr>
        <a:xfrm>
          <a:off x="8515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160038</xdr:rowOff>
    </xdr:from>
    <xdr:ext cx="469744" cy="259045"/>
    <xdr:sp macro="" textlink="">
      <xdr:nvSpPr>
        <xdr:cNvPr id="393" name="n_3aveValue【市民会館】&#10;一人当たり面積">
          <a:extLst>
            <a:ext uri="{FF2B5EF4-FFF2-40B4-BE49-F238E27FC236}">
              <a16:creationId xmlns:a16="http://schemas.microsoft.com/office/drawing/2014/main" id="{B48AA67E-B9AB-4D51-9235-4ABDF7F68D12}"/>
            </a:ext>
          </a:extLst>
        </xdr:cNvPr>
        <xdr:cNvSpPr txBox="1"/>
      </xdr:nvSpPr>
      <xdr:spPr>
        <a:xfrm>
          <a:off x="7626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38116</xdr:rowOff>
    </xdr:from>
    <xdr:ext cx="469744" cy="259045"/>
    <xdr:sp macro="" textlink="">
      <xdr:nvSpPr>
        <xdr:cNvPr id="394" name="n_4aveValue【市民会館】&#10;一人当たり面積">
          <a:extLst>
            <a:ext uri="{FF2B5EF4-FFF2-40B4-BE49-F238E27FC236}">
              <a16:creationId xmlns:a16="http://schemas.microsoft.com/office/drawing/2014/main" id="{0705845A-4B3E-4064-978A-8FDA4E5738A0}"/>
            </a:ext>
          </a:extLst>
        </xdr:cNvPr>
        <xdr:cNvSpPr txBox="1"/>
      </xdr:nvSpPr>
      <xdr:spPr>
        <a:xfrm>
          <a:off x="6737427" y="176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120666</xdr:rowOff>
    </xdr:from>
    <xdr:ext cx="469744" cy="259045"/>
    <xdr:sp macro="" textlink="">
      <xdr:nvSpPr>
        <xdr:cNvPr id="395" name="n_1mainValue【市民会館】&#10;一人当たり面積">
          <a:extLst>
            <a:ext uri="{FF2B5EF4-FFF2-40B4-BE49-F238E27FC236}">
              <a16:creationId xmlns:a16="http://schemas.microsoft.com/office/drawing/2014/main" id="{69610D88-193F-41CF-83A4-8D7559D519B7}"/>
            </a:ext>
          </a:extLst>
        </xdr:cNvPr>
        <xdr:cNvSpPr txBox="1"/>
      </xdr:nvSpPr>
      <xdr:spPr>
        <a:xfrm>
          <a:off x="93917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128288</xdr:rowOff>
    </xdr:from>
    <xdr:ext cx="469744" cy="259045"/>
    <xdr:sp macro="" textlink="">
      <xdr:nvSpPr>
        <xdr:cNvPr id="396" name="n_2mainValue【市民会館】&#10;一人当たり面積">
          <a:extLst>
            <a:ext uri="{FF2B5EF4-FFF2-40B4-BE49-F238E27FC236}">
              <a16:creationId xmlns:a16="http://schemas.microsoft.com/office/drawing/2014/main" id="{9B7A927D-91BC-4D50-B7A7-4DAFD51C15E9}"/>
            </a:ext>
          </a:extLst>
        </xdr:cNvPr>
        <xdr:cNvSpPr txBox="1"/>
      </xdr:nvSpPr>
      <xdr:spPr>
        <a:xfrm>
          <a:off x="85154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135907</xdr:rowOff>
    </xdr:from>
    <xdr:ext cx="469744" cy="259045"/>
    <xdr:sp macro="" textlink="">
      <xdr:nvSpPr>
        <xdr:cNvPr id="397" name="n_3mainValue【市民会館】&#10;一人当たり面積">
          <a:extLst>
            <a:ext uri="{FF2B5EF4-FFF2-40B4-BE49-F238E27FC236}">
              <a16:creationId xmlns:a16="http://schemas.microsoft.com/office/drawing/2014/main" id="{9A8F5CD8-433E-410E-823B-B4EA43EA97B2}"/>
            </a:ext>
          </a:extLst>
        </xdr:cNvPr>
        <xdr:cNvSpPr txBox="1"/>
      </xdr:nvSpPr>
      <xdr:spPr>
        <a:xfrm>
          <a:off x="7626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143527</xdr:rowOff>
    </xdr:from>
    <xdr:ext cx="469744" cy="259045"/>
    <xdr:sp macro="" textlink="">
      <xdr:nvSpPr>
        <xdr:cNvPr id="398" name="n_4mainValue【市民会館】&#10;一人当たり面積">
          <a:extLst>
            <a:ext uri="{FF2B5EF4-FFF2-40B4-BE49-F238E27FC236}">
              <a16:creationId xmlns:a16="http://schemas.microsoft.com/office/drawing/2014/main" id="{EA227460-18A2-42B3-84F7-5C94D692ECA0}"/>
            </a:ext>
          </a:extLst>
        </xdr:cNvPr>
        <xdr:cNvSpPr txBox="1"/>
      </xdr:nvSpPr>
      <xdr:spPr>
        <a:xfrm>
          <a:off x="6737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AA70F852-EE1D-47BF-AF78-A462AC66E22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54E2F8AC-2E17-49B2-A4E8-A9B438A5BDE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8E6F2D0-29A1-45D6-8B69-6BCAFD9254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657E88B4-9582-4C82-B3FE-06A9932C0D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D8B4F651-17C3-453A-8060-136FAF9061B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7AD4AB3D-CEEE-46A9-B6BE-04D7BCA6CB3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C1798B92-FC12-4CEB-9BAD-3120A3CAB9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D647B2BD-97CA-4EA1-9677-D92F1D081A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4FD0EE37-893D-4CF8-9414-1D3580F411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A72D8BC5-A09B-491F-8715-2045C7EF7A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FD30F91B-6F07-4805-9B50-1ECD841496B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AFA18674-7C50-447B-8325-CB86697D083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AF7BA3C9-933F-42F6-A1EB-C673E406266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90D9C97-D478-45CE-A678-5AAB8F6DBA2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CEA3742E-31B1-440E-B139-1861E360DB9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C451F157-5D0D-4685-98E7-C3C9F676135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C771559-EB18-45EF-8692-EB3F5B8AA7C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5F798B88-B30C-47D5-8888-B96A74C8661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C607B1E6-EA7F-4FBD-A641-73F2C9EAFAF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440B148E-E5EA-4F8E-BC02-F415E4283BA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28817D51-5AF9-4B7D-8045-6AD40EB8655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34C434A4-885C-41DD-92EF-4C93D90E7D8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7D023D16-97FE-4C25-84E7-48936908E45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C0429E66-540B-4EEF-9E5E-E14A02210B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34290</xdr:rowOff>
    </xdr:to>
    <xdr:cxnSp macro="">
      <xdr:nvCxnSpPr>
        <xdr:cNvPr id="423" name="直線コネクタ 422">
          <a:extLst>
            <a:ext uri="{FF2B5EF4-FFF2-40B4-BE49-F238E27FC236}">
              <a16:creationId xmlns:a16="http://schemas.microsoft.com/office/drawing/2014/main" id="{124AAB95-EF41-48E1-9DF7-5114939894E9}"/>
            </a:ext>
          </a:extLst>
        </xdr:cNvPr>
        <xdr:cNvCxnSpPr/>
      </xdr:nvCxnSpPr>
      <xdr:spPr>
        <a:xfrm flipV="1">
          <a:off x="16318864" y="575310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38117</xdr:rowOff>
    </xdr:from>
    <xdr:ext cx="405111" cy="259045"/>
    <xdr:sp macro="" textlink="">
      <xdr:nvSpPr>
        <xdr:cNvPr id="424" name="【一般廃棄物処理施設】&#10;有形固定資産減価償却率最小値テキスト">
          <a:extLst>
            <a:ext uri="{FF2B5EF4-FFF2-40B4-BE49-F238E27FC236}">
              <a16:creationId xmlns:a16="http://schemas.microsoft.com/office/drawing/2014/main" id="{973D72A1-3B68-480D-905D-B233ADE41CBA}"/>
            </a:ext>
          </a:extLst>
        </xdr:cNvPr>
        <xdr:cNvSpPr txBox="1"/>
      </xdr:nvSpPr>
      <xdr:spPr>
        <a:xfrm>
          <a:off x="16357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425" name="直線コネクタ 424">
          <a:extLst>
            <a:ext uri="{FF2B5EF4-FFF2-40B4-BE49-F238E27FC236}">
              <a16:creationId xmlns:a16="http://schemas.microsoft.com/office/drawing/2014/main" id="{6747D1D8-3522-4B8A-AED2-306F1A1C4347}"/>
            </a:ext>
          </a:extLst>
        </xdr:cNvPr>
        <xdr:cNvCxnSpPr/>
      </xdr:nvCxnSpPr>
      <xdr:spPr>
        <a:xfrm>
          <a:off x="16230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B5F14D82-1183-4EF6-80AC-1226D71EC16A}"/>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427" name="直線コネクタ 426">
          <a:extLst>
            <a:ext uri="{FF2B5EF4-FFF2-40B4-BE49-F238E27FC236}">
              <a16:creationId xmlns:a16="http://schemas.microsoft.com/office/drawing/2014/main" id="{0A7EEB6B-65EF-4622-AE90-763AE49565A5}"/>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67327</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E3D58F94-7F19-401E-B2CF-C3E0C7D164F4}"/>
            </a:ext>
          </a:extLst>
        </xdr:cNvPr>
        <xdr:cNvSpPr txBox="1"/>
      </xdr:nvSpPr>
      <xdr:spPr>
        <a:xfrm>
          <a:off x="16357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429" name="フローチャート: 判断 428">
          <a:extLst>
            <a:ext uri="{FF2B5EF4-FFF2-40B4-BE49-F238E27FC236}">
              <a16:creationId xmlns:a16="http://schemas.microsoft.com/office/drawing/2014/main" id="{DA1C71F4-D6A0-4301-BAE8-E2ED1F43C7F4}"/>
            </a:ext>
          </a:extLst>
        </xdr:cNvPr>
        <xdr:cNvSpPr/>
      </xdr:nvSpPr>
      <xdr:spPr>
        <a:xfrm>
          <a:off x="16268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162560</xdr:rowOff>
    </xdr:from>
    <xdr:to>
      <xdr:col>81</xdr:col>
      <xdr:colOff>101600</xdr:colOff>
      <xdr:row>36</xdr:row>
      <xdr:rowOff>92710</xdr:rowOff>
    </xdr:to>
    <xdr:sp macro="" textlink="">
      <xdr:nvSpPr>
        <xdr:cNvPr id="430" name="フローチャート: 判断 429">
          <a:extLst>
            <a:ext uri="{FF2B5EF4-FFF2-40B4-BE49-F238E27FC236}">
              <a16:creationId xmlns:a16="http://schemas.microsoft.com/office/drawing/2014/main" id="{69B2A9F8-12C2-4E45-ABA3-2E864184CC63}"/>
            </a:ext>
          </a:extLst>
        </xdr:cNvPr>
        <xdr:cNvSpPr/>
      </xdr:nvSpPr>
      <xdr:spPr>
        <a:xfrm>
          <a:off x="15430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92075</xdr:rowOff>
    </xdr:from>
    <xdr:to>
      <xdr:col>76</xdr:col>
      <xdr:colOff>165100</xdr:colOff>
      <xdr:row>37</xdr:row>
      <xdr:rowOff>22225</xdr:rowOff>
    </xdr:to>
    <xdr:sp macro="" textlink="">
      <xdr:nvSpPr>
        <xdr:cNvPr id="431" name="フローチャート: 判断 430">
          <a:extLst>
            <a:ext uri="{FF2B5EF4-FFF2-40B4-BE49-F238E27FC236}">
              <a16:creationId xmlns:a16="http://schemas.microsoft.com/office/drawing/2014/main" id="{1AAF6784-7B6F-451F-8CC2-E4798143B4DF}"/>
            </a:ext>
          </a:extLst>
        </xdr:cNvPr>
        <xdr:cNvSpPr/>
      </xdr:nvSpPr>
      <xdr:spPr>
        <a:xfrm>
          <a:off x="14541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153035</xdr:rowOff>
    </xdr:from>
    <xdr:to>
      <xdr:col>72</xdr:col>
      <xdr:colOff>38100</xdr:colOff>
      <xdr:row>37</xdr:row>
      <xdr:rowOff>83185</xdr:rowOff>
    </xdr:to>
    <xdr:sp macro="" textlink="">
      <xdr:nvSpPr>
        <xdr:cNvPr id="432" name="フローチャート: 判断 431">
          <a:extLst>
            <a:ext uri="{FF2B5EF4-FFF2-40B4-BE49-F238E27FC236}">
              <a16:creationId xmlns:a16="http://schemas.microsoft.com/office/drawing/2014/main" id="{F4E81801-452A-425D-9768-C90155F28770}"/>
            </a:ext>
          </a:extLst>
        </xdr:cNvPr>
        <xdr:cNvSpPr/>
      </xdr:nvSpPr>
      <xdr:spPr>
        <a:xfrm>
          <a:off x="13652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33" name="フローチャート: 判断 432">
          <a:extLst>
            <a:ext uri="{FF2B5EF4-FFF2-40B4-BE49-F238E27FC236}">
              <a16:creationId xmlns:a16="http://schemas.microsoft.com/office/drawing/2014/main" id="{E2E8DF4E-FB37-4571-A251-F31B60EB9E1D}"/>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E9FDEF-DE98-487D-BBA6-988E8F8FCCA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FFCD354-6B74-4FFC-8713-E39153CDF6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E3ABF0B6-09D3-4DBE-8AC3-BD4ABCB4A41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2AD29B6-A380-4233-953E-EBCD55B3619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E51F30C-73E4-489B-8F89-BD77DA849C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46355</xdr:rowOff>
    </xdr:from>
    <xdr:to>
      <xdr:col>85</xdr:col>
      <xdr:colOff>177800</xdr:colOff>
      <xdr:row>36</xdr:row>
      <xdr:rowOff>147955</xdr:rowOff>
    </xdr:to>
    <xdr:sp macro="" textlink="">
      <xdr:nvSpPr>
        <xdr:cNvPr id="439" name="楕円 438">
          <a:extLst>
            <a:ext uri="{FF2B5EF4-FFF2-40B4-BE49-F238E27FC236}">
              <a16:creationId xmlns:a16="http://schemas.microsoft.com/office/drawing/2014/main" id="{C0272024-187E-404E-8CBD-865E93D7F2B6}"/>
            </a:ext>
          </a:extLst>
        </xdr:cNvPr>
        <xdr:cNvSpPr/>
      </xdr:nvSpPr>
      <xdr:spPr>
        <a:xfrm>
          <a:off x="162687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24782</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D0B518AE-9378-4284-88AF-4E64FF0CFDA6}"/>
            </a:ext>
          </a:extLst>
        </xdr:cNvPr>
        <xdr:cNvSpPr txBox="1"/>
      </xdr:nvSpPr>
      <xdr:spPr>
        <a:xfrm>
          <a:off x="16357600" y="619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158750</xdr:rowOff>
    </xdr:from>
    <xdr:to>
      <xdr:col>81</xdr:col>
      <xdr:colOff>101600</xdr:colOff>
      <xdr:row>36</xdr:row>
      <xdr:rowOff>88900</xdr:rowOff>
    </xdr:to>
    <xdr:sp macro="" textlink="">
      <xdr:nvSpPr>
        <xdr:cNvPr id="441" name="楕円 440">
          <a:extLst>
            <a:ext uri="{FF2B5EF4-FFF2-40B4-BE49-F238E27FC236}">
              <a16:creationId xmlns:a16="http://schemas.microsoft.com/office/drawing/2014/main" id="{AA4D65BD-516A-40E9-9767-441A2B99E687}"/>
            </a:ext>
          </a:extLst>
        </xdr:cNvPr>
        <xdr:cNvSpPr/>
      </xdr:nvSpPr>
      <xdr:spPr>
        <a:xfrm>
          <a:off x="1543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38100</xdr:rowOff>
    </xdr:from>
    <xdr:to>
      <xdr:col>85</xdr:col>
      <xdr:colOff>127000</xdr:colOff>
      <xdr:row>36</xdr:row>
      <xdr:rowOff>97155</xdr:rowOff>
    </xdr:to>
    <xdr:cxnSp macro="">
      <xdr:nvCxnSpPr>
        <xdr:cNvPr id="442" name="直線コネクタ 441">
          <a:extLst>
            <a:ext uri="{FF2B5EF4-FFF2-40B4-BE49-F238E27FC236}">
              <a16:creationId xmlns:a16="http://schemas.microsoft.com/office/drawing/2014/main" id="{7DBF3924-1156-435F-A0FD-C67F63E23BE2}"/>
            </a:ext>
          </a:extLst>
        </xdr:cNvPr>
        <xdr:cNvCxnSpPr/>
      </xdr:nvCxnSpPr>
      <xdr:spPr>
        <a:xfrm>
          <a:off x="15481300" y="62103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69215</xdr:rowOff>
    </xdr:from>
    <xdr:to>
      <xdr:col>76</xdr:col>
      <xdr:colOff>165100</xdr:colOff>
      <xdr:row>35</xdr:row>
      <xdr:rowOff>170815</xdr:rowOff>
    </xdr:to>
    <xdr:sp macro="" textlink="">
      <xdr:nvSpPr>
        <xdr:cNvPr id="443" name="楕円 442">
          <a:extLst>
            <a:ext uri="{FF2B5EF4-FFF2-40B4-BE49-F238E27FC236}">
              <a16:creationId xmlns:a16="http://schemas.microsoft.com/office/drawing/2014/main" id="{0031D10E-0006-4071-A937-3801276D4653}"/>
            </a:ext>
          </a:extLst>
        </xdr:cNvPr>
        <xdr:cNvSpPr/>
      </xdr:nvSpPr>
      <xdr:spPr>
        <a:xfrm>
          <a:off x="14541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120015</xdr:rowOff>
    </xdr:from>
    <xdr:to>
      <xdr:col>81</xdr:col>
      <xdr:colOff>50800</xdr:colOff>
      <xdr:row>36</xdr:row>
      <xdr:rowOff>38100</xdr:rowOff>
    </xdr:to>
    <xdr:cxnSp macro="">
      <xdr:nvCxnSpPr>
        <xdr:cNvPr id="444" name="直線コネクタ 443">
          <a:extLst>
            <a:ext uri="{FF2B5EF4-FFF2-40B4-BE49-F238E27FC236}">
              <a16:creationId xmlns:a16="http://schemas.microsoft.com/office/drawing/2014/main" id="{2ADDC916-2D38-400E-90C2-6480B364E9C3}"/>
            </a:ext>
          </a:extLst>
        </xdr:cNvPr>
        <xdr:cNvCxnSpPr/>
      </xdr:nvCxnSpPr>
      <xdr:spPr>
        <a:xfrm>
          <a:off x="14592300" y="612076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27305</xdr:rowOff>
    </xdr:from>
    <xdr:to>
      <xdr:col>72</xdr:col>
      <xdr:colOff>38100</xdr:colOff>
      <xdr:row>35</xdr:row>
      <xdr:rowOff>128905</xdr:rowOff>
    </xdr:to>
    <xdr:sp macro="" textlink="">
      <xdr:nvSpPr>
        <xdr:cNvPr id="445" name="楕円 444">
          <a:extLst>
            <a:ext uri="{FF2B5EF4-FFF2-40B4-BE49-F238E27FC236}">
              <a16:creationId xmlns:a16="http://schemas.microsoft.com/office/drawing/2014/main" id="{3B57F2C2-46CE-48D5-92BD-78756D5139BC}"/>
            </a:ext>
          </a:extLst>
        </xdr:cNvPr>
        <xdr:cNvSpPr/>
      </xdr:nvSpPr>
      <xdr:spPr>
        <a:xfrm>
          <a:off x="13652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78105</xdr:rowOff>
    </xdr:from>
    <xdr:to>
      <xdr:col>76</xdr:col>
      <xdr:colOff>114300</xdr:colOff>
      <xdr:row>35</xdr:row>
      <xdr:rowOff>120015</xdr:rowOff>
    </xdr:to>
    <xdr:cxnSp macro="">
      <xdr:nvCxnSpPr>
        <xdr:cNvPr id="446" name="直線コネクタ 445">
          <a:extLst>
            <a:ext uri="{FF2B5EF4-FFF2-40B4-BE49-F238E27FC236}">
              <a16:creationId xmlns:a16="http://schemas.microsoft.com/office/drawing/2014/main" id="{97479E31-BD55-44FE-9AE8-628882A0E328}"/>
            </a:ext>
          </a:extLst>
        </xdr:cNvPr>
        <xdr:cNvCxnSpPr/>
      </xdr:nvCxnSpPr>
      <xdr:spPr>
        <a:xfrm>
          <a:off x="13703300" y="60788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151130</xdr:rowOff>
    </xdr:from>
    <xdr:to>
      <xdr:col>67</xdr:col>
      <xdr:colOff>101600</xdr:colOff>
      <xdr:row>35</xdr:row>
      <xdr:rowOff>81280</xdr:rowOff>
    </xdr:to>
    <xdr:sp macro="" textlink="">
      <xdr:nvSpPr>
        <xdr:cNvPr id="447" name="楕円 446">
          <a:extLst>
            <a:ext uri="{FF2B5EF4-FFF2-40B4-BE49-F238E27FC236}">
              <a16:creationId xmlns:a16="http://schemas.microsoft.com/office/drawing/2014/main" id="{595EC728-2226-40E3-84D8-9B4E5896BE5A}"/>
            </a:ext>
          </a:extLst>
        </xdr:cNvPr>
        <xdr:cNvSpPr/>
      </xdr:nvSpPr>
      <xdr:spPr>
        <a:xfrm>
          <a:off x="12763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30480</xdr:rowOff>
    </xdr:from>
    <xdr:to>
      <xdr:col>71</xdr:col>
      <xdr:colOff>177800</xdr:colOff>
      <xdr:row>35</xdr:row>
      <xdr:rowOff>78105</xdr:rowOff>
    </xdr:to>
    <xdr:cxnSp macro="">
      <xdr:nvCxnSpPr>
        <xdr:cNvPr id="448" name="直線コネクタ 447">
          <a:extLst>
            <a:ext uri="{FF2B5EF4-FFF2-40B4-BE49-F238E27FC236}">
              <a16:creationId xmlns:a16="http://schemas.microsoft.com/office/drawing/2014/main" id="{3CDAB585-FA26-4F7B-AFA4-D18701AEB7F3}"/>
            </a:ext>
          </a:extLst>
        </xdr:cNvPr>
        <xdr:cNvCxnSpPr/>
      </xdr:nvCxnSpPr>
      <xdr:spPr>
        <a:xfrm>
          <a:off x="12814300" y="60312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83837</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685D1F97-09D8-48DE-8060-67FBBF84749A}"/>
            </a:ext>
          </a:extLst>
        </xdr:cNvPr>
        <xdr:cNvSpPr txBox="1"/>
      </xdr:nvSpPr>
      <xdr:spPr>
        <a:xfrm>
          <a:off x="152660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19FEBDC8-21D6-4635-A86D-2E5239ABCBDA}"/>
            </a:ext>
          </a:extLst>
        </xdr:cNvPr>
        <xdr:cNvSpPr txBox="1"/>
      </xdr:nvSpPr>
      <xdr:spPr>
        <a:xfrm>
          <a:off x="143897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74312</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F22786EB-4223-42D9-88A0-C85D3F13BE28}"/>
            </a:ext>
          </a:extLst>
        </xdr:cNvPr>
        <xdr:cNvSpPr txBox="1"/>
      </xdr:nvSpPr>
      <xdr:spPr>
        <a:xfrm>
          <a:off x="13500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60805B83-96BE-4286-AC8F-C2777E92841C}"/>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105427</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B446159C-E9D3-40E2-87F1-E6CAFE294560}"/>
            </a:ext>
          </a:extLst>
        </xdr:cNvPr>
        <xdr:cNvSpPr txBox="1"/>
      </xdr:nvSpPr>
      <xdr:spPr>
        <a:xfrm>
          <a:off x="15266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15892</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B51E6950-30D6-4A13-90BD-81D712AE4113}"/>
            </a:ext>
          </a:extLst>
        </xdr:cNvPr>
        <xdr:cNvSpPr txBox="1"/>
      </xdr:nvSpPr>
      <xdr:spPr>
        <a:xfrm>
          <a:off x="143897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145432</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FFF1C401-2381-4F83-A21A-9A6F139E5301}"/>
            </a:ext>
          </a:extLst>
        </xdr:cNvPr>
        <xdr:cNvSpPr txBox="1"/>
      </xdr:nvSpPr>
      <xdr:spPr>
        <a:xfrm>
          <a:off x="13500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97807</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747AF7C1-F206-4C8E-972D-8AD454F769A5}"/>
            </a:ext>
          </a:extLst>
        </xdr:cNvPr>
        <xdr:cNvSpPr txBox="1"/>
      </xdr:nvSpPr>
      <xdr:spPr>
        <a:xfrm>
          <a:off x="12611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31FC37B9-7181-4027-B1B4-D6776DE27C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A591F4E2-80B6-4221-8DD5-8FC7BCEEF0E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1FEDCBB2-4832-419C-8268-365AA232618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FB587FEF-1AE4-4F07-977B-870465CC38B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E5266A34-2151-41C4-B790-D4BDAC68C43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B4378AE5-7BE8-40D4-8AC6-4A274C0928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1A1929FE-72D4-410B-B10C-87AF3E87182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F410E950-24E0-4DA3-ACA0-BB6FA96EF56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1DFED142-C71E-4B1B-8E59-98B0B4F92D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3BD827ED-E191-4165-9AA7-0C407CF2F9B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5F9D2D40-B70D-45F8-8794-7BFB8ACE57A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C44638EE-80A7-4270-9C8C-613EBEF6037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ABF01C34-F4B8-4F23-B94B-732E4BC6290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735C5BE5-63E8-41B6-BF39-C835B537DE7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4184BF98-EA22-48C3-8934-B4606135015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768AEE33-29CF-4400-810A-FF141DD4711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147C813B-5CB8-4CD1-BCD8-620BFBF56C6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A36BA924-D9AA-4C33-B7DE-D2DDEB4CB94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49EED7A3-82A9-424A-9F6C-92D3D346D88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D0A7F925-5D3C-4270-AAFB-471CBFA6AFB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A6D31E86-A83D-4D5A-8311-8F411D81C9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79615</xdr:rowOff>
    </xdr:from>
    <xdr:to>
      <xdr:col>116</xdr:col>
      <xdr:colOff>62864</xdr:colOff>
      <xdr:row>41</xdr:row>
      <xdr:rowOff>66672</xdr:rowOff>
    </xdr:to>
    <xdr:cxnSp macro="">
      <xdr:nvCxnSpPr>
        <xdr:cNvPr id="478" name="直線コネクタ 477">
          <a:extLst>
            <a:ext uri="{FF2B5EF4-FFF2-40B4-BE49-F238E27FC236}">
              <a16:creationId xmlns:a16="http://schemas.microsoft.com/office/drawing/2014/main" id="{BBEFE131-75F0-401F-806A-92A092B6ABBB}"/>
            </a:ext>
          </a:extLst>
        </xdr:cNvPr>
        <xdr:cNvCxnSpPr/>
      </xdr:nvCxnSpPr>
      <xdr:spPr>
        <a:xfrm flipV="1">
          <a:off x="22160864" y="6080365"/>
          <a:ext cx="0" cy="1015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70499</xdr:rowOff>
    </xdr:from>
    <xdr:ext cx="534377" cy="259045"/>
    <xdr:sp macro="" textlink="">
      <xdr:nvSpPr>
        <xdr:cNvPr id="479" name="【一般廃棄物処理施設】&#10;一人当たり有形固定資産（償却資産）額最小値テキスト">
          <a:extLst>
            <a:ext uri="{FF2B5EF4-FFF2-40B4-BE49-F238E27FC236}">
              <a16:creationId xmlns:a16="http://schemas.microsoft.com/office/drawing/2014/main" id="{89B745C2-E3F3-4C2B-84EE-39AC425A097D}"/>
            </a:ext>
          </a:extLst>
        </xdr:cNvPr>
        <xdr:cNvSpPr txBox="1"/>
      </xdr:nvSpPr>
      <xdr:spPr>
        <a:xfrm>
          <a:off x="22199600" y="709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66672</xdr:rowOff>
    </xdr:from>
    <xdr:to>
      <xdr:col>116</xdr:col>
      <xdr:colOff>152400</xdr:colOff>
      <xdr:row>41</xdr:row>
      <xdr:rowOff>66672</xdr:rowOff>
    </xdr:to>
    <xdr:cxnSp macro="">
      <xdr:nvCxnSpPr>
        <xdr:cNvPr id="480" name="直線コネクタ 479">
          <a:extLst>
            <a:ext uri="{FF2B5EF4-FFF2-40B4-BE49-F238E27FC236}">
              <a16:creationId xmlns:a16="http://schemas.microsoft.com/office/drawing/2014/main" id="{9FD56CAE-94D6-4ECD-A075-5D452F5B0AC2}"/>
            </a:ext>
          </a:extLst>
        </xdr:cNvPr>
        <xdr:cNvCxnSpPr/>
      </xdr:nvCxnSpPr>
      <xdr:spPr>
        <a:xfrm>
          <a:off x="22072600" y="709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26292</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EF91A20B-B70E-4671-8C85-BABE8A2A5F16}"/>
            </a:ext>
          </a:extLst>
        </xdr:cNvPr>
        <xdr:cNvSpPr txBox="1"/>
      </xdr:nvSpPr>
      <xdr:spPr>
        <a:xfrm>
          <a:off x="22199600" y="585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79615</xdr:rowOff>
    </xdr:from>
    <xdr:to>
      <xdr:col>116</xdr:col>
      <xdr:colOff>152400</xdr:colOff>
      <xdr:row>35</xdr:row>
      <xdr:rowOff>79615</xdr:rowOff>
    </xdr:to>
    <xdr:cxnSp macro="">
      <xdr:nvCxnSpPr>
        <xdr:cNvPr id="482" name="直線コネクタ 481">
          <a:extLst>
            <a:ext uri="{FF2B5EF4-FFF2-40B4-BE49-F238E27FC236}">
              <a16:creationId xmlns:a16="http://schemas.microsoft.com/office/drawing/2014/main" id="{C61FAE9A-2CD8-4B15-8096-4691D598D8A9}"/>
            </a:ext>
          </a:extLst>
        </xdr:cNvPr>
        <xdr:cNvCxnSpPr/>
      </xdr:nvCxnSpPr>
      <xdr:spPr>
        <a:xfrm>
          <a:off x="22072600" y="608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37236</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E0E8F75F-2E3D-47FB-86C4-8EA17D77EED8}"/>
            </a:ext>
          </a:extLst>
        </xdr:cNvPr>
        <xdr:cNvSpPr txBox="1"/>
      </xdr:nvSpPr>
      <xdr:spPr>
        <a:xfrm>
          <a:off x="22199600" y="6552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14359</xdr:rowOff>
    </xdr:from>
    <xdr:to>
      <xdr:col>116</xdr:col>
      <xdr:colOff>114300</xdr:colOff>
      <xdr:row>39</xdr:row>
      <xdr:rowOff>115959</xdr:rowOff>
    </xdr:to>
    <xdr:sp macro="" textlink="">
      <xdr:nvSpPr>
        <xdr:cNvPr id="484" name="フローチャート: 判断 483">
          <a:extLst>
            <a:ext uri="{FF2B5EF4-FFF2-40B4-BE49-F238E27FC236}">
              <a16:creationId xmlns:a16="http://schemas.microsoft.com/office/drawing/2014/main" id="{02260430-05F1-40C8-B769-57D55B5FC358}"/>
            </a:ext>
          </a:extLst>
        </xdr:cNvPr>
        <xdr:cNvSpPr/>
      </xdr:nvSpPr>
      <xdr:spPr>
        <a:xfrm>
          <a:off x="22110700" y="67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19950</xdr:rowOff>
    </xdr:from>
    <xdr:to>
      <xdr:col>112</xdr:col>
      <xdr:colOff>38100</xdr:colOff>
      <xdr:row>39</xdr:row>
      <xdr:rowOff>121550</xdr:rowOff>
    </xdr:to>
    <xdr:sp macro="" textlink="">
      <xdr:nvSpPr>
        <xdr:cNvPr id="485" name="フローチャート: 判断 484">
          <a:extLst>
            <a:ext uri="{FF2B5EF4-FFF2-40B4-BE49-F238E27FC236}">
              <a16:creationId xmlns:a16="http://schemas.microsoft.com/office/drawing/2014/main" id="{0D51A09C-E142-4468-960A-F63FF8711B72}"/>
            </a:ext>
          </a:extLst>
        </xdr:cNvPr>
        <xdr:cNvSpPr/>
      </xdr:nvSpPr>
      <xdr:spPr>
        <a:xfrm>
          <a:off x="21272500" y="67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92087</xdr:rowOff>
    </xdr:from>
    <xdr:to>
      <xdr:col>107</xdr:col>
      <xdr:colOff>101600</xdr:colOff>
      <xdr:row>40</xdr:row>
      <xdr:rowOff>22237</xdr:rowOff>
    </xdr:to>
    <xdr:sp macro="" textlink="">
      <xdr:nvSpPr>
        <xdr:cNvPr id="486" name="フローチャート: 判断 485">
          <a:extLst>
            <a:ext uri="{FF2B5EF4-FFF2-40B4-BE49-F238E27FC236}">
              <a16:creationId xmlns:a16="http://schemas.microsoft.com/office/drawing/2014/main" id="{CF336B31-3C02-4CA7-9AB0-853BB8C5FC52}"/>
            </a:ext>
          </a:extLst>
        </xdr:cNvPr>
        <xdr:cNvSpPr/>
      </xdr:nvSpPr>
      <xdr:spPr>
        <a:xfrm>
          <a:off x="20383500" y="677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92594</xdr:rowOff>
    </xdr:from>
    <xdr:to>
      <xdr:col>102</xdr:col>
      <xdr:colOff>165100</xdr:colOff>
      <xdr:row>40</xdr:row>
      <xdr:rowOff>22744</xdr:rowOff>
    </xdr:to>
    <xdr:sp macro="" textlink="">
      <xdr:nvSpPr>
        <xdr:cNvPr id="487" name="フローチャート: 判断 486">
          <a:extLst>
            <a:ext uri="{FF2B5EF4-FFF2-40B4-BE49-F238E27FC236}">
              <a16:creationId xmlns:a16="http://schemas.microsoft.com/office/drawing/2014/main" id="{7F183E62-EA62-4CA3-B337-CDCE923805E1}"/>
            </a:ext>
          </a:extLst>
        </xdr:cNvPr>
        <xdr:cNvSpPr/>
      </xdr:nvSpPr>
      <xdr:spPr>
        <a:xfrm>
          <a:off x="19494500" y="677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106380</xdr:rowOff>
    </xdr:from>
    <xdr:to>
      <xdr:col>98</xdr:col>
      <xdr:colOff>38100</xdr:colOff>
      <xdr:row>40</xdr:row>
      <xdr:rowOff>36530</xdr:rowOff>
    </xdr:to>
    <xdr:sp macro="" textlink="">
      <xdr:nvSpPr>
        <xdr:cNvPr id="488" name="フローチャート: 判断 487">
          <a:extLst>
            <a:ext uri="{FF2B5EF4-FFF2-40B4-BE49-F238E27FC236}">
              <a16:creationId xmlns:a16="http://schemas.microsoft.com/office/drawing/2014/main" id="{9149DAC1-BDC1-480E-9B78-6AEEDFCD81BA}"/>
            </a:ext>
          </a:extLst>
        </xdr:cNvPr>
        <xdr:cNvSpPr/>
      </xdr:nvSpPr>
      <xdr:spPr>
        <a:xfrm>
          <a:off x="18605500" y="67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CB3EF39-69FC-41FB-B062-31C5059901E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92E2893-2C35-4651-BE11-8D9A277CEE0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3A90EA6-202E-4D2F-AC5C-F03723A355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C873F27-3378-4ED8-9FBB-C99701F90E0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7CF40AF6-0B40-4666-9C7D-1C1FA84B08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165802</xdr:rowOff>
    </xdr:from>
    <xdr:to>
      <xdr:col>116</xdr:col>
      <xdr:colOff>114300</xdr:colOff>
      <xdr:row>41</xdr:row>
      <xdr:rowOff>95952</xdr:rowOff>
    </xdr:to>
    <xdr:sp macro="" textlink="">
      <xdr:nvSpPr>
        <xdr:cNvPr id="494" name="楕円 493">
          <a:extLst>
            <a:ext uri="{FF2B5EF4-FFF2-40B4-BE49-F238E27FC236}">
              <a16:creationId xmlns:a16="http://schemas.microsoft.com/office/drawing/2014/main" id="{71472FDE-3AFB-4E80-B68D-691154CEAD71}"/>
            </a:ext>
          </a:extLst>
        </xdr:cNvPr>
        <xdr:cNvSpPr/>
      </xdr:nvSpPr>
      <xdr:spPr>
        <a:xfrm>
          <a:off x="22110700" y="70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80729</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1A3D4CCD-4B0B-4392-887A-540FF91CC1E7}"/>
            </a:ext>
          </a:extLst>
        </xdr:cNvPr>
        <xdr:cNvSpPr txBox="1"/>
      </xdr:nvSpPr>
      <xdr:spPr>
        <a:xfrm>
          <a:off x="22199600" y="693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167411</xdr:rowOff>
    </xdr:from>
    <xdr:to>
      <xdr:col>112</xdr:col>
      <xdr:colOff>38100</xdr:colOff>
      <xdr:row>41</xdr:row>
      <xdr:rowOff>97561</xdr:rowOff>
    </xdr:to>
    <xdr:sp macro="" textlink="">
      <xdr:nvSpPr>
        <xdr:cNvPr id="496" name="楕円 495">
          <a:extLst>
            <a:ext uri="{FF2B5EF4-FFF2-40B4-BE49-F238E27FC236}">
              <a16:creationId xmlns:a16="http://schemas.microsoft.com/office/drawing/2014/main" id="{2B7304B5-8006-4E72-B776-FC0F05DA096B}"/>
            </a:ext>
          </a:extLst>
        </xdr:cNvPr>
        <xdr:cNvSpPr/>
      </xdr:nvSpPr>
      <xdr:spPr>
        <a:xfrm>
          <a:off x="21272500" y="702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45152</xdr:rowOff>
    </xdr:from>
    <xdr:to>
      <xdr:col>116</xdr:col>
      <xdr:colOff>63500</xdr:colOff>
      <xdr:row>41</xdr:row>
      <xdr:rowOff>46761</xdr:rowOff>
    </xdr:to>
    <xdr:cxnSp macro="">
      <xdr:nvCxnSpPr>
        <xdr:cNvPr id="497" name="直線コネクタ 496">
          <a:extLst>
            <a:ext uri="{FF2B5EF4-FFF2-40B4-BE49-F238E27FC236}">
              <a16:creationId xmlns:a16="http://schemas.microsoft.com/office/drawing/2014/main" id="{6F90C5E7-B55A-4FB8-89EB-602D1E29DFF0}"/>
            </a:ext>
          </a:extLst>
        </xdr:cNvPr>
        <xdr:cNvCxnSpPr/>
      </xdr:nvCxnSpPr>
      <xdr:spPr>
        <a:xfrm flipV="1">
          <a:off x="21323300" y="707460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169111</xdr:rowOff>
    </xdr:from>
    <xdr:to>
      <xdr:col>107</xdr:col>
      <xdr:colOff>101600</xdr:colOff>
      <xdr:row>41</xdr:row>
      <xdr:rowOff>99261</xdr:rowOff>
    </xdr:to>
    <xdr:sp macro="" textlink="">
      <xdr:nvSpPr>
        <xdr:cNvPr id="498" name="楕円 497">
          <a:extLst>
            <a:ext uri="{FF2B5EF4-FFF2-40B4-BE49-F238E27FC236}">
              <a16:creationId xmlns:a16="http://schemas.microsoft.com/office/drawing/2014/main" id="{E6490F6D-B07A-4D52-A88B-4F8F959063E9}"/>
            </a:ext>
          </a:extLst>
        </xdr:cNvPr>
        <xdr:cNvSpPr/>
      </xdr:nvSpPr>
      <xdr:spPr>
        <a:xfrm>
          <a:off x="20383500" y="702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46761</xdr:rowOff>
    </xdr:from>
    <xdr:to>
      <xdr:col>111</xdr:col>
      <xdr:colOff>177800</xdr:colOff>
      <xdr:row>41</xdr:row>
      <xdr:rowOff>48461</xdr:rowOff>
    </xdr:to>
    <xdr:cxnSp macro="">
      <xdr:nvCxnSpPr>
        <xdr:cNvPr id="499" name="直線コネクタ 498">
          <a:extLst>
            <a:ext uri="{FF2B5EF4-FFF2-40B4-BE49-F238E27FC236}">
              <a16:creationId xmlns:a16="http://schemas.microsoft.com/office/drawing/2014/main" id="{72EEFB44-23B8-4068-B730-CC12A36005A2}"/>
            </a:ext>
          </a:extLst>
        </xdr:cNvPr>
        <xdr:cNvCxnSpPr/>
      </xdr:nvCxnSpPr>
      <xdr:spPr>
        <a:xfrm flipV="1">
          <a:off x="20434300" y="7076211"/>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168851</xdr:rowOff>
    </xdr:from>
    <xdr:to>
      <xdr:col>102</xdr:col>
      <xdr:colOff>165100</xdr:colOff>
      <xdr:row>41</xdr:row>
      <xdr:rowOff>99001</xdr:rowOff>
    </xdr:to>
    <xdr:sp macro="" textlink="">
      <xdr:nvSpPr>
        <xdr:cNvPr id="500" name="楕円 499">
          <a:extLst>
            <a:ext uri="{FF2B5EF4-FFF2-40B4-BE49-F238E27FC236}">
              <a16:creationId xmlns:a16="http://schemas.microsoft.com/office/drawing/2014/main" id="{1E8EB906-072A-486E-AD79-43EAA57AECB2}"/>
            </a:ext>
          </a:extLst>
        </xdr:cNvPr>
        <xdr:cNvSpPr/>
      </xdr:nvSpPr>
      <xdr:spPr>
        <a:xfrm>
          <a:off x="19494500" y="702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48201</xdr:rowOff>
    </xdr:from>
    <xdr:to>
      <xdr:col>107</xdr:col>
      <xdr:colOff>50800</xdr:colOff>
      <xdr:row>41</xdr:row>
      <xdr:rowOff>48461</xdr:rowOff>
    </xdr:to>
    <xdr:cxnSp macro="">
      <xdr:nvCxnSpPr>
        <xdr:cNvPr id="501" name="直線コネクタ 500">
          <a:extLst>
            <a:ext uri="{FF2B5EF4-FFF2-40B4-BE49-F238E27FC236}">
              <a16:creationId xmlns:a16="http://schemas.microsoft.com/office/drawing/2014/main" id="{53E1B31D-5DE1-4EDA-BECB-7B2F096FECEF}"/>
            </a:ext>
          </a:extLst>
        </xdr:cNvPr>
        <xdr:cNvCxnSpPr/>
      </xdr:nvCxnSpPr>
      <xdr:spPr>
        <a:xfrm>
          <a:off x="19545300" y="7077651"/>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170808</xdr:rowOff>
    </xdr:from>
    <xdr:to>
      <xdr:col>98</xdr:col>
      <xdr:colOff>38100</xdr:colOff>
      <xdr:row>41</xdr:row>
      <xdr:rowOff>100958</xdr:rowOff>
    </xdr:to>
    <xdr:sp macro="" textlink="">
      <xdr:nvSpPr>
        <xdr:cNvPr id="502" name="楕円 501">
          <a:extLst>
            <a:ext uri="{FF2B5EF4-FFF2-40B4-BE49-F238E27FC236}">
              <a16:creationId xmlns:a16="http://schemas.microsoft.com/office/drawing/2014/main" id="{2CE809B8-BC18-4C8C-AA6F-32B3FB07E3E4}"/>
            </a:ext>
          </a:extLst>
        </xdr:cNvPr>
        <xdr:cNvSpPr/>
      </xdr:nvSpPr>
      <xdr:spPr>
        <a:xfrm>
          <a:off x="18605500" y="70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48201</xdr:rowOff>
    </xdr:from>
    <xdr:to>
      <xdr:col>102</xdr:col>
      <xdr:colOff>114300</xdr:colOff>
      <xdr:row>41</xdr:row>
      <xdr:rowOff>50158</xdr:rowOff>
    </xdr:to>
    <xdr:cxnSp macro="">
      <xdr:nvCxnSpPr>
        <xdr:cNvPr id="503" name="直線コネクタ 502">
          <a:extLst>
            <a:ext uri="{FF2B5EF4-FFF2-40B4-BE49-F238E27FC236}">
              <a16:creationId xmlns:a16="http://schemas.microsoft.com/office/drawing/2014/main" id="{9B93FBB8-BDCB-4224-B952-217BD4AF93BC}"/>
            </a:ext>
          </a:extLst>
        </xdr:cNvPr>
        <xdr:cNvCxnSpPr/>
      </xdr:nvCxnSpPr>
      <xdr:spPr>
        <a:xfrm flipV="1">
          <a:off x="18656300" y="7077651"/>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138077</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895076EA-BB32-437C-92BF-A62C7E529551}"/>
            </a:ext>
          </a:extLst>
        </xdr:cNvPr>
        <xdr:cNvSpPr txBox="1"/>
      </xdr:nvSpPr>
      <xdr:spPr>
        <a:xfrm>
          <a:off x="21043411" y="64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38764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75B43061-7373-461B-8C5D-DCE2BB348497}"/>
            </a:ext>
          </a:extLst>
        </xdr:cNvPr>
        <xdr:cNvSpPr txBox="1"/>
      </xdr:nvSpPr>
      <xdr:spPr>
        <a:xfrm>
          <a:off x="20167111" y="65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39271</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B0AF1FD0-698A-40BA-9091-26B878AF1CCB}"/>
            </a:ext>
          </a:extLst>
        </xdr:cNvPr>
        <xdr:cNvSpPr txBox="1"/>
      </xdr:nvSpPr>
      <xdr:spPr>
        <a:xfrm>
          <a:off x="19278111" y="65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53057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C3A85D8C-17F3-414E-8AB9-22D57B2ACE83}"/>
            </a:ext>
          </a:extLst>
        </xdr:cNvPr>
        <xdr:cNvSpPr txBox="1"/>
      </xdr:nvSpPr>
      <xdr:spPr>
        <a:xfrm>
          <a:off x="18389111" y="65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88688</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39DE30ED-A4BE-402D-A2C2-2BB40C71F62D}"/>
            </a:ext>
          </a:extLst>
        </xdr:cNvPr>
        <xdr:cNvSpPr txBox="1"/>
      </xdr:nvSpPr>
      <xdr:spPr>
        <a:xfrm>
          <a:off x="21043411" y="711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90388</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FC05A781-491B-421C-B6DA-8FB69F8EB449}"/>
            </a:ext>
          </a:extLst>
        </xdr:cNvPr>
        <xdr:cNvSpPr txBox="1"/>
      </xdr:nvSpPr>
      <xdr:spPr>
        <a:xfrm>
          <a:off x="20167111" y="711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90128</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844A4830-7041-4C9E-BA9E-745C2D06D380}"/>
            </a:ext>
          </a:extLst>
        </xdr:cNvPr>
        <xdr:cNvSpPr txBox="1"/>
      </xdr:nvSpPr>
      <xdr:spPr>
        <a:xfrm>
          <a:off x="19278111" y="711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92085</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7B23BF5D-1692-4027-9425-BB8FF3591A93}"/>
            </a:ext>
          </a:extLst>
        </xdr:cNvPr>
        <xdr:cNvSpPr txBox="1"/>
      </xdr:nvSpPr>
      <xdr:spPr>
        <a:xfrm>
          <a:off x="18389111" y="71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2A41818-ACD0-4088-AF79-113F7CAE2B0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BC9A56CE-A404-4D2F-B8E1-295300EDAD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5E5F54AA-04CC-436B-B842-75F5AB2AEA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E3CCD8F6-DD6F-4EEC-8633-54E81102D1E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ACEA08A6-DBB7-4B8D-BA40-F17922BF08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DD5437B-B456-496E-B716-8BE11A294FE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B82E5DBE-3DC2-45D4-947C-3F2662428B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9BE30286-DE89-4543-BCF7-0412679435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1B47B991-4161-4E3E-8581-059F92DA57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4A43D67-469F-4E64-ADFC-1029CC22202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54F3D01-6CEE-4A0B-B5D3-7CBA3CE2CB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3B56FB7-BBD8-4368-8EAC-3EE0707C513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EED43D22-5D50-4E92-993F-A5B1BFEE157B}"/>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E574C5C-C90C-4287-B444-A1C0A5CE32E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15BF8677-9349-44FD-8518-EA811335A97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F190CE04-42D8-48B5-A079-2EA7386EAB6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1F841028-FA58-4A93-903C-12A9030F0A4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5C598751-6F11-4952-8B8B-75D29F541FA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619B71-4588-409B-B2A7-1F80A8072FA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AF81C6B0-C914-48E0-BBC1-7260A9D4E28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DC10E7EE-07D8-49B8-99C9-6F09876FE15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A33C45B0-2E8A-4EE4-8DFA-2706C52C44F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DD744FAC-DE74-49C5-B5BE-9EF75C26EA4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314B2745-0967-49F0-BD3E-D38839A9EF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D797C9AD-B1B1-4164-A8EE-FB9C0DEB3ED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066C38F7-E376-4DC4-8E94-F56E5282FC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8165</xdr:rowOff>
    </xdr:from>
    <xdr:to>
      <xdr:col>85</xdr:col>
      <xdr:colOff>126364</xdr:colOff>
      <xdr:row>64</xdr:row>
      <xdr:rowOff>65315</xdr:rowOff>
    </xdr:to>
    <xdr:cxnSp macro="">
      <xdr:nvCxnSpPr>
        <xdr:cNvPr id="538" name="直線コネクタ 537">
          <a:extLst>
            <a:ext uri="{FF2B5EF4-FFF2-40B4-BE49-F238E27FC236}">
              <a16:creationId xmlns:a16="http://schemas.microsoft.com/office/drawing/2014/main" id="{7AC9F926-EBA8-4C9C-AB17-5C05ECA6EE73}"/>
            </a:ext>
          </a:extLst>
        </xdr:cNvPr>
        <xdr:cNvCxnSpPr/>
      </xdr:nvCxnSpPr>
      <xdr:spPr>
        <a:xfrm flipV="1">
          <a:off x="16318864" y="9437915"/>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9" name="【保健センター・保健所】&#10;有形固定資産減価償却率最小値テキスト">
          <a:extLst>
            <a:ext uri="{FF2B5EF4-FFF2-40B4-BE49-F238E27FC236}">
              <a16:creationId xmlns:a16="http://schemas.microsoft.com/office/drawing/2014/main" id="{AC91680E-798B-4BD2-A53B-EBEB2966397A}"/>
            </a:ext>
          </a:extLst>
        </xdr:cNvPr>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40" name="直線コネクタ 539">
          <a:extLst>
            <a:ext uri="{FF2B5EF4-FFF2-40B4-BE49-F238E27FC236}">
              <a16:creationId xmlns:a16="http://schemas.microsoft.com/office/drawing/2014/main" id="{3877822A-2D56-473D-B292-6FF489BD4EB2}"/>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126292</xdr:rowOff>
    </xdr:from>
    <xdr:ext cx="405111" cy="259045"/>
    <xdr:sp macro="" textlink="">
      <xdr:nvSpPr>
        <xdr:cNvPr id="541" name="【保健センター・保健所】&#10;有形固定資産減価償却率最大値テキスト">
          <a:extLst>
            <a:ext uri="{FF2B5EF4-FFF2-40B4-BE49-F238E27FC236}">
              <a16:creationId xmlns:a16="http://schemas.microsoft.com/office/drawing/2014/main" id="{F70AB8A7-A02E-429C-8DC9-8BBB07FBAA0C}"/>
            </a:ext>
          </a:extLst>
        </xdr:cNvPr>
        <xdr:cNvSpPr txBox="1"/>
      </xdr:nvSpPr>
      <xdr:spPr>
        <a:xfrm>
          <a:off x="16357600" y="921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8165</xdr:rowOff>
    </xdr:from>
    <xdr:to>
      <xdr:col>86</xdr:col>
      <xdr:colOff>25400</xdr:colOff>
      <xdr:row>55</xdr:row>
      <xdr:rowOff>8165</xdr:rowOff>
    </xdr:to>
    <xdr:cxnSp macro="">
      <xdr:nvCxnSpPr>
        <xdr:cNvPr id="542" name="直線コネクタ 541">
          <a:extLst>
            <a:ext uri="{FF2B5EF4-FFF2-40B4-BE49-F238E27FC236}">
              <a16:creationId xmlns:a16="http://schemas.microsoft.com/office/drawing/2014/main" id="{B861BF50-9AD9-4CDE-8307-4588DD5087AD}"/>
            </a:ext>
          </a:extLst>
        </xdr:cNvPr>
        <xdr:cNvCxnSpPr/>
      </xdr:nvCxnSpPr>
      <xdr:spPr>
        <a:xfrm>
          <a:off x="16230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167657</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432CDB99-3B80-44DF-B922-2223EF3DDB5E}"/>
            </a:ext>
          </a:extLst>
        </xdr:cNvPr>
        <xdr:cNvSpPr txBox="1"/>
      </xdr:nvSpPr>
      <xdr:spPr>
        <a:xfrm>
          <a:off x="16357600" y="994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44" name="フローチャート: 判断 543">
          <a:extLst>
            <a:ext uri="{FF2B5EF4-FFF2-40B4-BE49-F238E27FC236}">
              <a16:creationId xmlns:a16="http://schemas.microsoft.com/office/drawing/2014/main" id="{7957FAD7-5242-472F-B7EB-B85BDDD3BF4F}"/>
            </a:ext>
          </a:extLst>
        </xdr:cNvPr>
        <xdr:cNvSpPr/>
      </xdr:nvSpPr>
      <xdr:spPr>
        <a:xfrm>
          <a:off x="162687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104322</xdr:rowOff>
    </xdr:from>
    <xdr:to>
      <xdr:col>81</xdr:col>
      <xdr:colOff>101600</xdr:colOff>
      <xdr:row>58</xdr:row>
      <xdr:rowOff>34472</xdr:rowOff>
    </xdr:to>
    <xdr:sp macro="" textlink="">
      <xdr:nvSpPr>
        <xdr:cNvPr id="545" name="フローチャート: 判断 544">
          <a:extLst>
            <a:ext uri="{FF2B5EF4-FFF2-40B4-BE49-F238E27FC236}">
              <a16:creationId xmlns:a16="http://schemas.microsoft.com/office/drawing/2014/main" id="{95340675-DAB7-4374-85E5-17AB622E9562}"/>
            </a:ext>
          </a:extLst>
        </xdr:cNvPr>
        <xdr:cNvSpPr/>
      </xdr:nvSpPr>
      <xdr:spPr>
        <a:xfrm>
          <a:off x="15430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168003</xdr:rowOff>
    </xdr:from>
    <xdr:to>
      <xdr:col>76</xdr:col>
      <xdr:colOff>165100</xdr:colOff>
      <xdr:row>57</xdr:row>
      <xdr:rowOff>98153</xdr:rowOff>
    </xdr:to>
    <xdr:sp macro="" textlink="">
      <xdr:nvSpPr>
        <xdr:cNvPr id="546" name="フローチャート: 判断 545">
          <a:extLst>
            <a:ext uri="{FF2B5EF4-FFF2-40B4-BE49-F238E27FC236}">
              <a16:creationId xmlns:a16="http://schemas.microsoft.com/office/drawing/2014/main" id="{E90F66EB-BC7D-46D4-861C-A513EE8BDE17}"/>
            </a:ext>
          </a:extLst>
        </xdr:cNvPr>
        <xdr:cNvSpPr/>
      </xdr:nvSpPr>
      <xdr:spPr>
        <a:xfrm>
          <a:off x="14541500" y="97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112485</xdr:rowOff>
    </xdr:from>
    <xdr:to>
      <xdr:col>72</xdr:col>
      <xdr:colOff>38100</xdr:colOff>
      <xdr:row>57</xdr:row>
      <xdr:rowOff>42635</xdr:rowOff>
    </xdr:to>
    <xdr:sp macro="" textlink="">
      <xdr:nvSpPr>
        <xdr:cNvPr id="547" name="フローチャート: 判断 546">
          <a:extLst>
            <a:ext uri="{FF2B5EF4-FFF2-40B4-BE49-F238E27FC236}">
              <a16:creationId xmlns:a16="http://schemas.microsoft.com/office/drawing/2014/main" id="{78C993DB-4350-47DA-A67C-DAFD2F2E9674}"/>
            </a:ext>
          </a:extLst>
        </xdr:cNvPr>
        <xdr:cNvSpPr/>
      </xdr:nvSpPr>
      <xdr:spPr>
        <a:xfrm>
          <a:off x="13652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37374</xdr:rowOff>
    </xdr:from>
    <xdr:to>
      <xdr:col>67</xdr:col>
      <xdr:colOff>101600</xdr:colOff>
      <xdr:row>56</xdr:row>
      <xdr:rowOff>138974</xdr:rowOff>
    </xdr:to>
    <xdr:sp macro="" textlink="">
      <xdr:nvSpPr>
        <xdr:cNvPr id="548" name="フローチャート: 判断 547">
          <a:extLst>
            <a:ext uri="{FF2B5EF4-FFF2-40B4-BE49-F238E27FC236}">
              <a16:creationId xmlns:a16="http://schemas.microsoft.com/office/drawing/2014/main" id="{AF1A3D47-65EB-4FBD-8038-9957AE3DF8D5}"/>
            </a:ext>
          </a:extLst>
        </xdr:cNvPr>
        <xdr:cNvSpPr/>
      </xdr:nvSpPr>
      <xdr:spPr>
        <a:xfrm>
          <a:off x="12763500" y="963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CA19A8D-5005-49EC-BB9E-97394FBB79B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7AE50E9-7901-4BA2-B839-C771456C61E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5C3D37C-9318-45FC-8C81-2080AD1EBE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B8E02CB-9249-4315-AD60-80BA521DCD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CEFC3F41-9C17-4A29-A740-087D6665EF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54" name="楕円 553">
          <a:extLst>
            <a:ext uri="{FF2B5EF4-FFF2-40B4-BE49-F238E27FC236}">
              <a16:creationId xmlns:a16="http://schemas.microsoft.com/office/drawing/2014/main" id="{D22F0885-A193-4E6B-8A29-FAE895F7B499}"/>
            </a:ext>
          </a:extLst>
        </xdr:cNvPr>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A518FC9C-2FF4-4E67-9BDD-BDC866AF1467}"/>
            </a:ext>
          </a:extLst>
        </xdr:cNvPr>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101056</xdr:rowOff>
    </xdr:from>
    <xdr:to>
      <xdr:col>81</xdr:col>
      <xdr:colOff>101600</xdr:colOff>
      <xdr:row>58</xdr:row>
      <xdr:rowOff>31206</xdr:rowOff>
    </xdr:to>
    <xdr:sp macro="" textlink="">
      <xdr:nvSpPr>
        <xdr:cNvPr id="556" name="楕円 555">
          <a:extLst>
            <a:ext uri="{FF2B5EF4-FFF2-40B4-BE49-F238E27FC236}">
              <a16:creationId xmlns:a16="http://schemas.microsoft.com/office/drawing/2014/main" id="{F28F77B5-E23F-4DA7-885C-9942BABFD9D0}"/>
            </a:ext>
          </a:extLst>
        </xdr:cNvPr>
        <xdr:cNvSpPr/>
      </xdr:nvSpPr>
      <xdr:spPr>
        <a:xfrm>
          <a:off x="15430500" y="987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151856</xdr:rowOff>
    </xdr:from>
    <xdr:to>
      <xdr:col>85</xdr:col>
      <xdr:colOff>127000</xdr:colOff>
      <xdr:row>58</xdr:row>
      <xdr:rowOff>45720</xdr:rowOff>
    </xdr:to>
    <xdr:cxnSp macro="">
      <xdr:nvCxnSpPr>
        <xdr:cNvPr id="557" name="直線コネクタ 556">
          <a:extLst>
            <a:ext uri="{FF2B5EF4-FFF2-40B4-BE49-F238E27FC236}">
              <a16:creationId xmlns:a16="http://schemas.microsoft.com/office/drawing/2014/main" id="{B1FBDC7B-C5BD-4610-8D2A-E3D55A5F3D9C}"/>
            </a:ext>
          </a:extLst>
        </xdr:cNvPr>
        <xdr:cNvCxnSpPr/>
      </xdr:nvCxnSpPr>
      <xdr:spPr>
        <a:xfrm>
          <a:off x="15481300" y="992450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35741</xdr:rowOff>
    </xdr:from>
    <xdr:to>
      <xdr:col>76</xdr:col>
      <xdr:colOff>165100</xdr:colOff>
      <xdr:row>57</xdr:row>
      <xdr:rowOff>137341</xdr:rowOff>
    </xdr:to>
    <xdr:sp macro="" textlink="">
      <xdr:nvSpPr>
        <xdr:cNvPr id="558" name="楕円 557">
          <a:extLst>
            <a:ext uri="{FF2B5EF4-FFF2-40B4-BE49-F238E27FC236}">
              <a16:creationId xmlns:a16="http://schemas.microsoft.com/office/drawing/2014/main" id="{46EEA2BD-0490-46FC-8D6E-446C08AB6D4F}"/>
            </a:ext>
          </a:extLst>
        </xdr:cNvPr>
        <xdr:cNvSpPr/>
      </xdr:nvSpPr>
      <xdr:spPr>
        <a:xfrm>
          <a:off x="14541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151856</xdr:rowOff>
    </xdr:to>
    <xdr:cxnSp macro="">
      <xdr:nvCxnSpPr>
        <xdr:cNvPr id="559" name="直線コネクタ 558">
          <a:extLst>
            <a:ext uri="{FF2B5EF4-FFF2-40B4-BE49-F238E27FC236}">
              <a16:creationId xmlns:a16="http://schemas.microsoft.com/office/drawing/2014/main" id="{90E5A1B9-797B-4A8F-9C5B-1EE7EAACD32E}"/>
            </a:ext>
          </a:extLst>
        </xdr:cNvPr>
        <xdr:cNvCxnSpPr/>
      </xdr:nvCxnSpPr>
      <xdr:spPr>
        <a:xfrm>
          <a:off x="14592300" y="98591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141877</xdr:rowOff>
    </xdr:from>
    <xdr:to>
      <xdr:col>72</xdr:col>
      <xdr:colOff>38100</xdr:colOff>
      <xdr:row>57</xdr:row>
      <xdr:rowOff>72027</xdr:rowOff>
    </xdr:to>
    <xdr:sp macro="" textlink="">
      <xdr:nvSpPr>
        <xdr:cNvPr id="560" name="楕円 559">
          <a:extLst>
            <a:ext uri="{FF2B5EF4-FFF2-40B4-BE49-F238E27FC236}">
              <a16:creationId xmlns:a16="http://schemas.microsoft.com/office/drawing/2014/main" id="{70F8206D-8E34-4100-8EA9-0EF54F694108}"/>
            </a:ext>
          </a:extLst>
        </xdr:cNvPr>
        <xdr:cNvSpPr/>
      </xdr:nvSpPr>
      <xdr:spPr>
        <a:xfrm>
          <a:off x="136525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21227</xdr:rowOff>
    </xdr:from>
    <xdr:to>
      <xdr:col>76</xdr:col>
      <xdr:colOff>114300</xdr:colOff>
      <xdr:row>57</xdr:row>
      <xdr:rowOff>86541</xdr:rowOff>
    </xdr:to>
    <xdr:cxnSp macro="">
      <xdr:nvCxnSpPr>
        <xdr:cNvPr id="561" name="直線コネクタ 560">
          <a:extLst>
            <a:ext uri="{FF2B5EF4-FFF2-40B4-BE49-F238E27FC236}">
              <a16:creationId xmlns:a16="http://schemas.microsoft.com/office/drawing/2014/main" id="{DF7B3848-D25B-4CB7-9976-75492747F694}"/>
            </a:ext>
          </a:extLst>
        </xdr:cNvPr>
        <xdr:cNvCxnSpPr/>
      </xdr:nvCxnSpPr>
      <xdr:spPr>
        <a:xfrm>
          <a:off x="13703300" y="979387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60234</xdr:rowOff>
    </xdr:from>
    <xdr:to>
      <xdr:col>67</xdr:col>
      <xdr:colOff>101600</xdr:colOff>
      <xdr:row>56</xdr:row>
      <xdr:rowOff>161834</xdr:rowOff>
    </xdr:to>
    <xdr:sp macro="" textlink="">
      <xdr:nvSpPr>
        <xdr:cNvPr id="562" name="楕円 561">
          <a:extLst>
            <a:ext uri="{FF2B5EF4-FFF2-40B4-BE49-F238E27FC236}">
              <a16:creationId xmlns:a16="http://schemas.microsoft.com/office/drawing/2014/main" id="{5E79909A-CE5A-492B-993A-868ADAA3BD96}"/>
            </a:ext>
          </a:extLst>
        </xdr:cNvPr>
        <xdr:cNvSpPr/>
      </xdr:nvSpPr>
      <xdr:spPr>
        <a:xfrm>
          <a:off x="12763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111034</xdr:rowOff>
    </xdr:from>
    <xdr:to>
      <xdr:col>71</xdr:col>
      <xdr:colOff>177800</xdr:colOff>
      <xdr:row>57</xdr:row>
      <xdr:rowOff>21227</xdr:rowOff>
    </xdr:to>
    <xdr:cxnSp macro="">
      <xdr:nvCxnSpPr>
        <xdr:cNvPr id="563" name="直線コネクタ 562">
          <a:extLst>
            <a:ext uri="{FF2B5EF4-FFF2-40B4-BE49-F238E27FC236}">
              <a16:creationId xmlns:a16="http://schemas.microsoft.com/office/drawing/2014/main" id="{5421067F-E536-4813-B9DF-7C3D8FA85BDA}"/>
            </a:ext>
          </a:extLst>
        </xdr:cNvPr>
        <xdr:cNvCxnSpPr/>
      </xdr:nvCxnSpPr>
      <xdr:spPr>
        <a:xfrm>
          <a:off x="12814300" y="971223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25599</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DBBEDEC7-0A39-4AE4-B168-2F36C1AEF26C}"/>
            </a:ext>
          </a:extLst>
        </xdr:cNvPr>
        <xdr:cNvSpPr txBox="1"/>
      </xdr:nvSpPr>
      <xdr:spPr>
        <a:xfrm>
          <a:off x="15266044" y="996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114680</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BD87B5B4-1E70-44DB-AF29-FDA03D16FA89}"/>
            </a:ext>
          </a:extLst>
        </xdr:cNvPr>
        <xdr:cNvSpPr txBox="1"/>
      </xdr:nvSpPr>
      <xdr:spPr>
        <a:xfrm>
          <a:off x="14389744" y="954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59162</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2B1B204A-C10A-435D-AF52-1579CF40F01F}"/>
            </a:ext>
          </a:extLst>
        </xdr:cNvPr>
        <xdr:cNvSpPr txBox="1"/>
      </xdr:nvSpPr>
      <xdr:spPr>
        <a:xfrm>
          <a:off x="13500744" y="948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155501</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2D1F1882-29D8-4D8B-90BB-C84666778BE0}"/>
            </a:ext>
          </a:extLst>
        </xdr:cNvPr>
        <xdr:cNvSpPr txBox="1"/>
      </xdr:nvSpPr>
      <xdr:spPr>
        <a:xfrm>
          <a:off x="12611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47733</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033479A7-D2A6-4D40-BD05-97F12AC6BD5F}"/>
            </a:ext>
          </a:extLst>
        </xdr:cNvPr>
        <xdr:cNvSpPr txBox="1"/>
      </xdr:nvSpPr>
      <xdr:spPr>
        <a:xfrm>
          <a:off x="15266044" y="964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128468</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167193B9-FD03-40C3-A8AB-62814255CE2B}"/>
            </a:ext>
          </a:extLst>
        </xdr:cNvPr>
        <xdr:cNvSpPr txBox="1"/>
      </xdr:nvSpPr>
      <xdr:spPr>
        <a:xfrm>
          <a:off x="14389744" y="990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63154</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858B4CA3-0463-420C-B0F8-BAEB041B851E}"/>
            </a:ext>
          </a:extLst>
        </xdr:cNvPr>
        <xdr:cNvSpPr txBox="1"/>
      </xdr:nvSpPr>
      <xdr:spPr>
        <a:xfrm>
          <a:off x="13500744" y="9835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152961</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B350316F-5820-47DC-A73D-082A143EF1E3}"/>
            </a:ext>
          </a:extLst>
        </xdr:cNvPr>
        <xdr:cNvSpPr txBox="1"/>
      </xdr:nvSpPr>
      <xdr:spPr>
        <a:xfrm>
          <a:off x="12611744" y="975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5AC555AD-4CDC-4A64-8375-FC8AD2091EC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C8156932-35B8-4C4A-9813-71914A310C9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F9F3A3FE-8750-4BAF-9BAC-14F57026F71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B25C2D77-0CAE-4564-9D41-7607D396AB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A37FD1ED-9CBD-4B8C-B770-2B2197A60E1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2F9602FE-C314-4D6F-8AD8-9C70E4FCE5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DC71F1DA-F5FC-41C3-A327-13C2B599D9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3680D878-E144-4E80-BA7D-A0C44FB6F8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44949ACA-3003-417C-ABE6-9580C8C38E6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3427E779-588E-4DEB-88F2-4FFE592895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456F9088-63B2-479E-9306-35522FFCE32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33C6CC8E-7865-4EDD-B9AB-CCA83E397D7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71B8A487-11D0-4D13-8451-75F020BC790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DE62C8FB-4CB7-46E2-8544-44C18A8452F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45CDC853-123F-4128-9959-9371E177284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06342708-23C1-42E3-AC8B-D66079DA2F8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0DFEF0CB-98C7-45C0-82CE-F3C922CE0E7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F5EA37BA-7CBB-4CDA-AA20-8F174B39027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17475E36-E1DD-41D6-944C-F2DA7331D90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1943113D-824A-446D-9E79-9E135A36E2C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ABB4271F-1543-485A-AF02-DA15CC9F224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321305ED-2EBD-4288-A966-DEB937475D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E8FF4873-2C2E-4F77-9FFE-73C2B2F49D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E9A14920-81D8-412B-9209-665D83EA77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95250</xdr:rowOff>
    </xdr:to>
    <xdr:cxnSp macro="">
      <xdr:nvCxnSpPr>
        <xdr:cNvPr id="596" name="直線コネクタ 595">
          <a:extLst>
            <a:ext uri="{FF2B5EF4-FFF2-40B4-BE49-F238E27FC236}">
              <a16:creationId xmlns:a16="http://schemas.microsoft.com/office/drawing/2014/main" id="{63A68732-773E-4F37-85B4-00533153561C}"/>
            </a:ext>
          </a:extLst>
        </xdr:cNvPr>
        <xdr:cNvCxnSpPr/>
      </xdr:nvCxnSpPr>
      <xdr:spPr>
        <a:xfrm flipV="1">
          <a:off x="22160864" y="96393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99077</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606DF1F1-DC4B-46D1-969D-AB75120FCD93}"/>
            </a:ext>
          </a:extLst>
        </xdr:cNvPr>
        <xdr:cNvSpPr txBox="1"/>
      </xdr:nvSpPr>
      <xdr:spPr>
        <a:xfrm>
          <a:off x="22199600" y="110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95250</xdr:rowOff>
    </xdr:from>
    <xdr:to>
      <xdr:col>116</xdr:col>
      <xdr:colOff>152400</xdr:colOff>
      <xdr:row>64</xdr:row>
      <xdr:rowOff>95250</xdr:rowOff>
    </xdr:to>
    <xdr:cxnSp macro="">
      <xdr:nvCxnSpPr>
        <xdr:cNvPr id="598" name="直線コネクタ 597">
          <a:extLst>
            <a:ext uri="{FF2B5EF4-FFF2-40B4-BE49-F238E27FC236}">
              <a16:creationId xmlns:a16="http://schemas.microsoft.com/office/drawing/2014/main" id="{85FC23FA-18D9-434C-A973-146D338722B1}"/>
            </a:ext>
          </a:extLst>
        </xdr:cNvPr>
        <xdr:cNvCxnSpPr/>
      </xdr:nvCxnSpPr>
      <xdr:spPr>
        <a:xfrm>
          <a:off x="22072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BF92CB3C-E823-466C-8D54-71A89CF92F63}"/>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00" name="直線コネクタ 599">
          <a:extLst>
            <a:ext uri="{FF2B5EF4-FFF2-40B4-BE49-F238E27FC236}">
              <a16:creationId xmlns:a16="http://schemas.microsoft.com/office/drawing/2014/main" id="{D44C0FA1-28FE-4D08-B34F-990A95B04CAE}"/>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63AA87ED-1BEF-4F0E-B28D-AE3B0D2135B5}"/>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2" name="フローチャート: 判断 601">
          <a:extLst>
            <a:ext uri="{FF2B5EF4-FFF2-40B4-BE49-F238E27FC236}">
              <a16:creationId xmlns:a16="http://schemas.microsoft.com/office/drawing/2014/main" id="{F5BB4290-235D-4F55-8485-53F5D87D1C3A}"/>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03" name="フローチャート: 判断 602">
          <a:extLst>
            <a:ext uri="{FF2B5EF4-FFF2-40B4-BE49-F238E27FC236}">
              <a16:creationId xmlns:a16="http://schemas.microsoft.com/office/drawing/2014/main" id="{BB508FAF-7D4D-42CD-9102-C176157B1319}"/>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63500</xdr:rowOff>
    </xdr:from>
    <xdr:to>
      <xdr:col>107</xdr:col>
      <xdr:colOff>101600</xdr:colOff>
      <xdr:row>61</xdr:row>
      <xdr:rowOff>165100</xdr:rowOff>
    </xdr:to>
    <xdr:sp macro="" textlink="">
      <xdr:nvSpPr>
        <xdr:cNvPr id="604" name="フローチャート: 判断 603">
          <a:extLst>
            <a:ext uri="{FF2B5EF4-FFF2-40B4-BE49-F238E27FC236}">
              <a16:creationId xmlns:a16="http://schemas.microsoft.com/office/drawing/2014/main" id="{D24CF216-FF94-4BF5-B1E6-04AF6EB6B788}"/>
            </a:ext>
          </a:extLst>
        </xdr:cNvPr>
        <xdr:cNvSpPr/>
      </xdr:nvSpPr>
      <xdr:spPr>
        <a:xfrm>
          <a:off x="20383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101600</xdr:rowOff>
    </xdr:from>
    <xdr:to>
      <xdr:col>102</xdr:col>
      <xdr:colOff>165100</xdr:colOff>
      <xdr:row>62</xdr:row>
      <xdr:rowOff>31750</xdr:rowOff>
    </xdr:to>
    <xdr:sp macro="" textlink="">
      <xdr:nvSpPr>
        <xdr:cNvPr id="605" name="フローチャート: 判断 604">
          <a:extLst>
            <a:ext uri="{FF2B5EF4-FFF2-40B4-BE49-F238E27FC236}">
              <a16:creationId xmlns:a16="http://schemas.microsoft.com/office/drawing/2014/main" id="{81E3963F-FF30-4353-AA21-EAC550385DF9}"/>
            </a:ext>
          </a:extLst>
        </xdr:cNvPr>
        <xdr:cNvSpPr/>
      </xdr:nvSpPr>
      <xdr:spPr>
        <a:xfrm>
          <a:off x="19494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101600</xdr:rowOff>
    </xdr:from>
    <xdr:to>
      <xdr:col>98</xdr:col>
      <xdr:colOff>38100</xdr:colOff>
      <xdr:row>62</xdr:row>
      <xdr:rowOff>31750</xdr:rowOff>
    </xdr:to>
    <xdr:sp macro="" textlink="">
      <xdr:nvSpPr>
        <xdr:cNvPr id="606" name="フローチャート: 判断 605">
          <a:extLst>
            <a:ext uri="{FF2B5EF4-FFF2-40B4-BE49-F238E27FC236}">
              <a16:creationId xmlns:a16="http://schemas.microsoft.com/office/drawing/2014/main" id="{2DEB395C-4ECA-47B3-93DD-DEB8BA429DDC}"/>
            </a:ext>
          </a:extLst>
        </xdr:cNvPr>
        <xdr:cNvSpPr/>
      </xdr:nvSpPr>
      <xdr:spPr>
        <a:xfrm>
          <a:off x="18605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E766A04-45FB-4ABF-B68D-117F4751A6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59B7C42-F827-4C70-8C79-1949A1C67C7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A040E51-C31A-4F1D-9B26-A8CD1ADA20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9CA402E8-06F4-490C-8D84-DE07C15FF63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C941CD0-674F-4D14-A8B0-42F8F09528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25400</xdr:rowOff>
    </xdr:from>
    <xdr:to>
      <xdr:col>116</xdr:col>
      <xdr:colOff>114300</xdr:colOff>
      <xdr:row>64</xdr:row>
      <xdr:rowOff>127000</xdr:rowOff>
    </xdr:to>
    <xdr:sp macro="" textlink="">
      <xdr:nvSpPr>
        <xdr:cNvPr id="612" name="楕円 611">
          <a:extLst>
            <a:ext uri="{FF2B5EF4-FFF2-40B4-BE49-F238E27FC236}">
              <a16:creationId xmlns:a16="http://schemas.microsoft.com/office/drawing/2014/main" id="{07B01F4D-DD2A-4481-A130-6CCC9E22B7B6}"/>
            </a:ext>
          </a:extLst>
        </xdr:cNvPr>
        <xdr:cNvSpPr/>
      </xdr:nvSpPr>
      <xdr:spPr>
        <a:xfrm>
          <a:off x="22110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111777</xdr:rowOff>
    </xdr:from>
    <xdr:ext cx="469744" cy="259045"/>
    <xdr:sp macro="" textlink="">
      <xdr:nvSpPr>
        <xdr:cNvPr id="613" name="【保健センター・保健所】&#10;一人当たり面積該当値テキスト">
          <a:extLst>
            <a:ext uri="{FF2B5EF4-FFF2-40B4-BE49-F238E27FC236}">
              <a16:creationId xmlns:a16="http://schemas.microsoft.com/office/drawing/2014/main" id="{BA4D4E80-9D53-43E1-AAC2-D8A2BB2013FC}"/>
            </a:ext>
          </a:extLst>
        </xdr:cNvPr>
        <xdr:cNvSpPr txBox="1"/>
      </xdr:nvSpPr>
      <xdr:spPr>
        <a:xfrm>
          <a:off x="22199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25400</xdr:rowOff>
    </xdr:from>
    <xdr:to>
      <xdr:col>112</xdr:col>
      <xdr:colOff>38100</xdr:colOff>
      <xdr:row>64</xdr:row>
      <xdr:rowOff>127000</xdr:rowOff>
    </xdr:to>
    <xdr:sp macro="" textlink="">
      <xdr:nvSpPr>
        <xdr:cNvPr id="614" name="楕円 613">
          <a:extLst>
            <a:ext uri="{FF2B5EF4-FFF2-40B4-BE49-F238E27FC236}">
              <a16:creationId xmlns:a16="http://schemas.microsoft.com/office/drawing/2014/main" id="{AF42C77A-9019-4FE8-8ECA-F7E9F8AA855F}"/>
            </a:ext>
          </a:extLst>
        </xdr:cNvPr>
        <xdr:cNvSpPr/>
      </xdr:nvSpPr>
      <xdr:spPr>
        <a:xfrm>
          <a:off x="21272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76200</xdr:rowOff>
    </xdr:from>
    <xdr:to>
      <xdr:col>116</xdr:col>
      <xdr:colOff>63500</xdr:colOff>
      <xdr:row>64</xdr:row>
      <xdr:rowOff>76200</xdr:rowOff>
    </xdr:to>
    <xdr:cxnSp macro="">
      <xdr:nvCxnSpPr>
        <xdr:cNvPr id="615" name="直線コネクタ 614">
          <a:extLst>
            <a:ext uri="{FF2B5EF4-FFF2-40B4-BE49-F238E27FC236}">
              <a16:creationId xmlns:a16="http://schemas.microsoft.com/office/drawing/2014/main" id="{EA58286B-5088-4651-9053-F379E8F6A315}"/>
            </a:ext>
          </a:extLst>
        </xdr:cNvPr>
        <xdr:cNvCxnSpPr/>
      </xdr:nvCxnSpPr>
      <xdr:spPr>
        <a:xfrm>
          <a:off x="21323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25400</xdr:rowOff>
    </xdr:from>
    <xdr:to>
      <xdr:col>107</xdr:col>
      <xdr:colOff>101600</xdr:colOff>
      <xdr:row>64</xdr:row>
      <xdr:rowOff>127000</xdr:rowOff>
    </xdr:to>
    <xdr:sp macro="" textlink="">
      <xdr:nvSpPr>
        <xdr:cNvPr id="616" name="楕円 615">
          <a:extLst>
            <a:ext uri="{FF2B5EF4-FFF2-40B4-BE49-F238E27FC236}">
              <a16:creationId xmlns:a16="http://schemas.microsoft.com/office/drawing/2014/main" id="{C7B59F92-CABD-458A-B7F2-DA6A0839B3B0}"/>
            </a:ext>
          </a:extLst>
        </xdr:cNvPr>
        <xdr:cNvSpPr/>
      </xdr:nvSpPr>
      <xdr:spPr>
        <a:xfrm>
          <a:off x="20383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76200</xdr:rowOff>
    </xdr:from>
    <xdr:to>
      <xdr:col>111</xdr:col>
      <xdr:colOff>177800</xdr:colOff>
      <xdr:row>64</xdr:row>
      <xdr:rowOff>76200</xdr:rowOff>
    </xdr:to>
    <xdr:cxnSp macro="">
      <xdr:nvCxnSpPr>
        <xdr:cNvPr id="617" name="直線コネクタ 616">
          <a:extLst>
            <a:ext uri="{FF2B5EF4-FFF2-40B4-BE49-F238E27FC236}">
              <a16:creationId xmlns:a16="http://schemas.microsoft.com/office/drawing/2014/main" id="{01CF04CB-B126-4D32-B4FB-534599CCAF59}"/>
            </a:ext>
          </a:extLst>
        </xdr:cNvPr>
        <xdr:cNvCxnSpPr/>
      </xdr:nvCxnSpPr>
      <xdr:spPr>
        <a:xfrm>
          <a:off x="20434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44450</xdr:rowOff>
    </xdr:from>
    <xdr:to>
      <xdr:col>102</xdr:col>
      <xdr:colOff>165100</xdr:colOff>
      <xdr:row>64</xdr:row>
      <xdr:rowOff>146050</xdr:rowOff>
    </xdr:to>
    <xdr:sp macro="" textlink="">
      <xdr:nvSpPr>
        <xdr:cNvPr id="618" name="楕円 617">
          <a:extLst>
            <a:ext uri="{FF2B5EF4-FFF2-40B4-BE49-F238E27FC236}">
              <a16:creationId xmlns:a16="http://schemas.microsoft.com/office/drawing/2014/main" id="{472A2FA5-6312-4F6F-9626-EBFA8835A008}"/>
            </a:ext>
          </a:extLst>
        </xdr:cNvPr>
        <xdr:cNvSpPr/>
      </xdr:nvSpPr>
      <xdr:spPr>
        <a:xfrm>
          <a:off x="19494500" y="11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76200</xdr:rowOff>
    </xdr:from>
    <xdr:to>
      <xdr:col>107</xdr:col>
      <xdr:colOff>50800</xdr:colOff>
      <xdr:row>64</xdr:row>
      <xdr:rowOff>95250</xdr:rowOff>
    </xdr:to>
    <xdr:cxnSp macro="">
      <xdr:nvCxnSpPr>
        <xdr:cNvPr id="619" name="直線コネクタ 618">
          <a:extLst>
            <a:ext uri="{FF2B5EF4-FFF2-40B4-BE49-F238E27FC236}">
              <a16:creationId xmlns:a16="http://schemas.microsoft.com/office/drawing/2014/main" id="{C92A5E2A-DCD0-4F86-AC5E-1EDEDA73E02F}"/>
            </a:ext>
          </a:extLst>
        </xdr:cNvPr>
        <xdr:cNvCxnSpPr/>
      </xdr:nvCxnSpPr>
      <xdr:spPr>
        <a:xfrm flipV="1">
          <a:off x="19545300" y="11049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44450</xdr:rowOff>
    </xdr:from>
    <xdr:to>
      <xdr:col>98</xdr:col>
      <xdr:colOff>38100</xdr:colOff>
      <xdr:row>64</xdr:row>
      <xdr:rowOff>146050</xdr:rowOff>
    </xdr:to>
    <xdr:sp macro="" textlink="">
      <xdr:nvSpPr>
        <xdr:cNvPr id="620" name="楕円 619">
          <a:extLst>
            <a:ext uri="{FF2B5EF4-FFF2-40B4-BE49-F238E27FC236}">
              <a16:creationId xmlns:a16="http://schemas.microsoft.com/office/drawing/2014/main" id="{3266D133-B045-4406-B6A9-D128A73F2386}"/>
            </a:ext>
          </a:extLst>
        </xdr:cNvPr>
        <xdr:cNvSpPr/>
      </xdr:nvSpPr>
      <xdr:spPr>
        <a:xfrm>
          <a:off x="18605500" y="11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95250</xdr:rowOff>
    </xdr:from>
    <xdr:to>
      <xdr:col>102</xdr:col>
      <xdr:colOff>114300</xdr:colOff>
      <xdr:row>64</xdr:row>
      <xdr:rowOff>95250</xdr:rowOff>
    </xdr:to>
    <xdr:cxnSp macro="">
      <xdr:nvCxnSpPr>
        <xdr:cNvPr id="621" name="直線コネクタ 620">
          <a:extLst>
            <a:ext uri="{FF2B5EF4-FFF2-40B4-BE49-F238E27FC236}">
              <a16:creationId xmlns:a16="http://schemas.microsoft.com/office/drawing/2014/main" id="{AF2BE1A7-EC88-49B5-B4E1-22BC4D0D8333}"/>
            </a:ext>
          </a:extLst>
        </xdr:cNvPr>
        <xdr:cNvCxnSpPr/>
      </xdr:nvCxnSpPr>
      <xdr:spPr>
        <a:xfrm>
          <a:off x="18656300" y="11068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22" name="n_1aveValue【保健センター・保健所】&#10;一人当たり面積">
          <a:extLst>
            <a:ext uri="{FF2B5EF4-FFF2-40B4-BE49-F238E27FC236}">
              <a16:creationId xmlns:a16="http://schemas.microsoft.com/office/drawing/2014/main" id="{14E507A9-A337-47F7-83BB-D49881640AEF}"/>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10177</xdr:rowOff>
    </xdr:from>
    <xdr:ext cx="469744" cy="259045"/>
    <xdr:sp macro="" textlink="">
      <xdr:nvSpPr>
        <xdr:cNvPr id="623" name="n_2aveValue【保健センター・保健所】&#10;一人当たり面積">
          <a:extLst>
            <a:ext uri="{FF2B5EF4-FFF2-40B4-BE49-F238E27FC236}">
              <a16:creationId xmlns:a16="http://schemas.microsoft.com/office/drawing/2014/main" id="{0A98DC4C-7D1A-4F1D-BAC4-5E6A6C39F898}"/>
            </a:ext>
          </a:extLst>
        </xdr:cNvPr>
        <xdr:cNvSpPr txBox="1"/>
      </xdr:nvSpPr>
      <xdr:spPr>
        <a:xfrm>
          <a:off x="20199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48277</xdr:rowOff>
    </xdr:from>
    <xdr:ext cx="469744" cy="259045"/>
    <xdr:sp macro="" textlink="">
      <xdr:nvSpPr>
        <xdr:cNvPr id="624" name="n_3aveValue【保健センター・保健所】&#10;一人当たり面積">
          <a:extLst>
            <a:ext uri="{FF2B5EF4-FFF2-40B4-BE49-F238E27FC236}">
              <a16:creationId xmlns:a16="http://schemas.microsoft.com/office/drawing/2014/main" id="{104A0357-8F6E-4C87-AC61-5ED1B4265ACE}"/>
            </a:ext>
          </a:extLst>
        </xdr:cNvPr>
        <xdr:cNvSpPr txBox="1"/>
      </xdr:nvSpPr>
      <xdr:spPr>
        <a:xfrm>
          <a:off x="19310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48277</xdr:rowOff>
    </xdr:from>
    <xdr:ext cx="469744" cy="259045"/>
    <xdr:sp macro="" textlink="">
      <xdr:nvSpPr>
        <xdr:cNvPr id="625" name="n_4aveValue【保健センター・保健所】&#10;一人当たり面積">
          <a:extLst>
            <a:ext uri="{FF2B5EF4-FFF2-40B4-BE49-F238E27FC236}">
              <a16:creationId xmlns:a16="http://schemas.microsoft.com/office/drawing/2014/main" id="{1C15AB1A-BB65-4159-8F04-0B751C8D04EC}"/>
            </a:ext>
          </a:extLst>
        </xdr:cNvPr>
        <xdr:cNvSpPr txBox="1"/>
      </xdr:nvSpPr>
      <xdr:spPr>
        <a:xfrm>
          <a:off x="18421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118127</xdr:rowOff>
    </xdr:from>
    <xdr:ext cx="469744" cy="259045"/>
    <xdr:sp macro="" textlink="">
      <xdr:nvSpPr>
        <xdr:cNvPr id="626" name="n_1mainValue【保健センター・保健所】&#10;一人当たり面積">
          <a:extLst>
            <a:ext uri="{FF2B5EF4-FFF2-40B4-BE49-F238E27FC236}">
              <a16:creationId xmlns:a16="http://schemas.microsoft.com/office/drawing/2014/main" id="{241C26C0-E5E9-4DE2-9F2C-0A41079C368B}"/>
            </a:ext>
          </a:extLst>
        </xdr:cNvPr>
        <xdr:cNvSpPr txBox="1"/>
      </xdr:nvSpPr>
      <xdr:spPr>
        <a:xfrm>
          <a:off x="21075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118127</xdr:rowOff>
    </xdr:from>
    <xdr:ext cx="469744" cy="259045"/>
    <xdr:sp macro="" textlink="">
      <xdr:nvSpPr>
        <xdr:cNvPr id="627" name="n_2mainValue【保健センター・保健所】&#10;一人当たり面積">
          <a:extLst>
            <a:ext uri="{FF2B5EF4-FFF2-40B4-BE49-F238E27FC236}">
              <a16:creationId xmlns:a16="http://schemas.microsoft.com/office/drawing/2014/main" id="{E5E4183A-4423-4A42-8527-D351AB0AF559}"/>
            </a:ext>
          </a:extLst>
        </xdr:cNvPr>
        <xdr:cNvSpPr txBox="1"/>
      </xdr:nvSpPr>
      <xdr:spPr>
        <a:xfrm>
          <a:off x="20199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137177</xdr:rowOff>
    </xdr:from>
    <xdr:ext cx="469744" cy="259045"/>
    <xdr:sp macro="" textlink="">
      <xdr:nvSpPr>
        <xdr:cNvPr id="628" name="n_3mainValue【保健センター・保健所】&#10;一人当たり面積">
          <a:extLst>
            <a:ext uri="{FF2B5EF4-FFF2-40B4-BE49-F238E27FC236}">
              <a16:creationId xmlns:a16="http://schemas.microsoft.com/office/drawing/2014/main" id="{CAFA622E-234D-4BE7-A5DA-DB7AC1DF88CB}"/>
            </a:ext>
          </a:extLst>
        </xdr:cNvPr>
        <xdr:cNvSpPr txBox="1"/>
      </xdr:nvSpPr>
      <xdr:spPr>
        <a:xfrm>
          <a:off x="19310427" y="1110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137177</xdr:rowOff>
    </xdr:from>
    <xdr:ext cx="469744" cy="259045"/>
    <xdr:sp macro="" textlink="">
      <xdr:nvSpPr>
        <xdr:cNvPr id="629" name="n_4mainValue【保健センター・保健所】&#10;一人当たり面積">
          <a:extLst>
            <a:ext uri="{FF2B5EF4-FFF2-40B4-BE49-F238E27FC236}">
              <a16:creationId xmlns:a16="http://schemas.microsoft.com/office/drawing/2014/main" id="{8A18DE65-6D37-406C-982E-9665A71A5995}"/>
            </a:ext>
          </a:extLst>
        </xdr:cNvPr>
        <xdr:cNvSpPr txBox="1"/>
      </xdr:nvSpPr>
      <xdr:spPr>
        <a:xfrm>
          <a:off x="18421427" y="1110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E3E395B-668E-425A-BE18-1A5DEC92BB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CB4EEFAA-83C3-4D2F-82AF-952EB3569F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20B78925-9A4E-42DB-9C20-9727A2CDA6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4023FB4B-BB35-45A6-8AAB-297B60D5186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6496ECAC-41EB-47EF-8B86-31D11AB76CF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FC765A36-E8C5-4008-8FE7-6194B107D1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6864C183-2EC3-46BA-A606-4283E7A906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D5D8D56D-2CD6-4423-AD04-E91AD2E4E6B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3C68D41D-1885-4139-80D6-D00E3C20F38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1A056A62-C719-475F-9645-84DC1E2A941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8FCBA00E-54A8-4D7E-83B4-1201AA7565E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CE8C192B-147A-4DCD-B28E-0BE0B19CDA5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24A7791F-2E53-411B-9591-E5ED1F7D931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25EB2494-F7A2-4919-8CAC-2F15191ECC4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7D4D4303-5FE0-4225-AD97-79BF18D3760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5E341A1F-4352-44F5-ABA5-586B2A2820C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E833547A-9764-46BC-8142-EA570BE0303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FBF35D55-55E1-49FA-B8B8-DA36EDF2F86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4A0F5EAA-1564-46AB-8E29-EA83B694241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826F2121-C41F-43EB-9D0E-A8C7E9B0FB9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1551FBA3-A788-496C-9778-A71A7511BCA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8777F01F-E074-4390-9EC6-C022687F84E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BF97C742-A24D-449E-A8CF-DC4D33081C6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a:extLst>
            <a:ext uri="{FF2B5EF4-FFF2-40B4-BE49-F238E27FC236}">
              <a16:creationId xmlns:a16="http://schemas.microsoft.com/office/drawing/2014/main" id="{4250CE27-B639-47E7-A5FB-6FEB49138A9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7620</xdr:rowOff>
    </xdr:from>
    <xdr:to>
      <xdr:col>85</xdr:col>
      <xdr:colOff>126364</xdr:colOff>
      <xdr:row>85</xdr:row>
      <xdr:rowOff>156211</xdr:rowOff>
    </xdr:to>
    <xdr:cxnSp macro="">
      <xdr:nvCxnSpPr>
        <xdr:cNvPr id="654" name="直線コネクタ 653">
          <a:extLst>
            <a:ext uri="{FF2B5EF4-FFF2-40B4-BE49-F238E27FC236}">
              <a16:creationId xmlns:a16="http://schemas.microsoft.com/office/drawing/2014/main" id="{60C21B8C-501C-4529-9283-EF7C8545795B}"/>
            </a:ext>
          </a:extLst>
        </xdr:cNvPr>
        <xdr:cNvCxnSpPr/>
      </xdr:nvCxnSpPr>
      <xdr:spPr>
        <a:xfrm flipV="1">
          <a:off x="16318864" y="1355217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55" name="【消防施設】&#10;有形固定資産減価償却率最小値テキスト">
          <a:extLst>
            <a:ext uri="{FF2B5EF4-FFF2-40B4-BE49-F238E27FC236}">
              <a16:creationId xmlns:a16="http://schemas.microsoft.com/office/drawing/2014/main" id="{D001151D-29B3-4C66-8378-BE1F99F7FBFE}"/>
            </a:ext>
          </a:extLst>
        </xdr:cNvPr>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56" name="直線コネクタ 655">
          <a:extLst>
            <a:ext uri="{FF2B5EF4-FFF2-40B4-BE49-F238E27FC236}">
              <a16:creationId xmlns:a16="http://schemas.microsoft.com/office/drawing/2014/main" id="{83894A3F-7F70-4C1C-8382-A98D4CE0DC8C}"/>
            </a:ext>
          </a:extLst>
        </xdr:cNvPr>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125747</xdr:rowOff>
    </xdr:from>
    <xdr:ext cx="405111" cy="259045"/>
    <xdr:sp macro="" textlink="">
      <xdr:nvSpPr>
        <xdr:cNvPr id="657" name="【消防施設】&#10;有形固定資産減価償却率最大値テキスト">
          <a:extLst>
            <a:ext uri="{FF2B5EF4-FFF2-40B4-BE49-F238E27FC236}">
              <a16:creationId xmlns:a16="http://schemas.microsoft.com/office/drawing/2014/main" id="{288ED311-736F-49ED-878F-410B8FA0EEE9}"/>
            </a:ext>
          </a:extLst>
        </xdr:cNvPr>
        <xdr:cNvSpPr txBox="1"/>
      </xdr:nvSpPr>
      <xdr:spPr>
        <a:xfrm>
          <a:off x="16357600" y="1332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7620</xdr:rowOff>
    </xdr:from>
    <xdr:to>
      <xdr:col>86</xdr:col>
      <xdr:colOff>25400</xdr:colOff>
      <xdr:row>79</xdr:row>
      <xdr:rowOff>7620</xdr:rowOff>
    </xdr:to>
    <xdr:cxnSp macro="">
      <xdr:nvCxnSpPr>
        <xdr:cNvPr id="658" name="直線コネクタ 657">
          <a:extLst>
            <a:ext uri="{FF2B5EF4-FFF2-40B4-BE49-F238E27FC236}">
              <a16:creationId xmlns:a16="http://schemas.microsoft.com/office/drawing/2014/main" id="{DFD78861-BC30-44AC-A25A-D3CF8F0EF458}"/>
            </a:ext>
          </a:extLst>
        </xdr:cNvPr>
        <xdr:cNvCxnSpPr/>
      </xdr:nvCxnSpPr>
      <xdr:spPr>
        <a:xfrm>
          <a:off x="16230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38752</xdr:rowOff>
    </xdr:from>
    <xdr:ext cx="405111" cy="259045"/>
    <xdr:sp macro="" textlink="">
      <xdr:nvSpPr>
        <xdr:cNvPr id="659" name="【消防施設】&#10;有形固定資産減価償却率平均値テキスト">
          <a:extLst>
            <a:ext uri="{FF2B5EF4-FFF2-40B4-BE49-F238E27FC236}">
              <a16:creationId xmlns:a16="http://schemas.microsoft.com/office/drawing/2014/main" id="{82A93803-6D67-4522-8F5E-4946E7724082}"/>
            </a:ext>
          </a:extLst>
        </xdr:cNvPr>
        <xdr:cNvSpPr txBox="1"/>
      </xdr:nvSpPr>
      <xdr:spPr>
        <a:xfrm>
          <a:off x="16357600" y="1392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660" name="フローチャート: 判断 659">
          <a:extLst>
            <a:ext uri="{FF2B5EF4-FFF2-40B4-BE49-F238E27FC236}">
              <a16:creationId xmlns:a16="http://schemas.microsoft.com/office/drawing/2014/main" id="{97924EA2-5C81-497E-8801-F8A2A0D5481D}"/>
            </a:ext>
          </a:extLst>
        </xdr:cNvPr>
        <xdr:cNvSpPr/>
      </xdr:nvSpPr>
      <xdr:spPr>
        <a:xfrm>
          <a:off x="16268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160655</xdr:rowOff>
    </xdr:from>
    <xdr:to>
      <xdr:col>81</xdr:col>
      <xdr:colOff>101600</xdr:colOff>
      <xdr:row>82</xdr:row>
      <xdr:rowOff>90805</xdr:rowOff>
    </xdr:to>
    <xdr:sp macro="" textlink="">
      <xdr:nvSpPr>
        <xdr:cNvPr id="661" name="フローチャート: 判断 660">
          <a:extLst>
            <a:ext uri="{FF2B5EF4-FFF2-40B4-BE49-F238E27FC236}">
              <a16:creationId xmlns:a16="http://schemas.microsoft.com/office/drawing/2014/main" id="{544A0E33-D4A3-4E32-900C-A5EEFFF5A062}"/>
            </a:ext>
          </a:extLst>
        </xdr:cNvPr>
        <xdr:cNvSpPr/>
      </xdr:nvSpPr>
      <xdr:spPr>
        <a:xfrm>
          <a:off x="15430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42545</xdr:rowOff>
    </xdr:from>
    <xdr:to>
      <xdr:col>76</xdr:col>
      <xdr:colOff>165100</xdr:colOff>
      <xdr:row>82</xdr:row>
      <xdr:rowOff>144145</xdr:rowOff>
    </xdr:to>
    <xdr:sp macro="" textlink="">
      <xdr:nvSpPr>
        <xdr:cNvPr id="662" name="フローチャート: 判断 661">
          <a:extLst>
            <a:ext uri="{FF2B5EF4-FFF2-40B4-BE49-F238E27FC236}">
              <a16:creationId xmlns:a16="http://schemas.microsoft.com/office/drawing/2014/main" id="{388783D3-4132-4691-93A2-E7E754595AD9}"/>
            </a:ext>
          </a:extLst>
        </xdr:cNvPr>
        <xdr:cNvSpPr/>
      </xdr:nvSpPr>
      <xdr:spPr>
        <a:xfrm>
          <a:off x="14541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63" name="フローチャート: 判断 662">
          <a:extLst>
            <a:ext uri="{FF2B5EF4-FFF2-40B4-BE49-F238E27FC236}">
              <a16:creationId xmlns:a16="http://schemas.microsoft.com/office/drawing/2014/main" id="{881EB488-A9F6-4008-B688-31816834CFBC}"/>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12064</xdr:rowOff>
    </xdr:from>
    <xdr:to>
      <xdr:col>67</xdr:col>
      <xdr:colOff>101600</xdr:colOff>
      <xdr:row>82</xdr:row>
      <xdr:rowOff>113664</xdr:rowOff>
    </xdr:to>
    <xdr:sp macro="" textlink="">
      <xdr:nvSpPr>
        <xdr:cNvPr id="664" name="フローチャート: 判断 663">
          <a:extLst>
            <a:ext uri="{FF2B5EF4-FFF2-40B4-BE49-F238E27FC236}">
              <a16:creationId xmlns:a16="http://schemas.microsoft.com/office/drawing/2014/main" id="{49404693-45F2-4D45-9135-44D0E9107B65}"/>
            </a:ext>
          </a:extLst>
        </xdr:cNvPr>
        <xdr:cNvSpPr/>
      </xdr:nvSpPr>
      <xdr:spPr>
        <a:xfrm>
          <a:off x="12763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65FAEC0-DEDE-4C39-BFEF-CE7153F50B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5A84C07-B065-45B3-8D4D-593F7459539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174636A6-53C7-40A7-A695-B90A6C2EE36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13AFF211-1438-4EF5-B404-31AC3CDA50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62B924B1-90A7-4F06-923B-49E7EE7AAD0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670" name="楕円 669">
          <a:extLst>
            <a:ext uri="{FF2B5EF4-FFF2-40B4-BE49-F238E27FC236}">
              <a16:creationId xmlns:a16="http://schemas.microsoft.com/office/drawing/2014/main" id="{51F709F5-4FD5-4074-A485-2CDF123C98A7}"/>
            </a:ext>
          </a:extLst>
        </xdr:cNvPr>
        <xdr:cNvSpPr/>
      </xdr:nvSpPr>
      <xdr:spPr>
        <a:xfrm>
          <a:off x="16268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15257</xdr:rowOff>
    </xdr:from>
    <xdr:ext cx="405111" cy="259045"/>
    <xdr:sp macro="" textlink="">
      <xdr:nvSpPr>
        <xdr:cNvPr id="671" name="【消防施設】&#10;有形固定資産減価償却率該当値テキスト">
          <a:extLst>
            <a:ext uri="{FF2B5EF4-FFF2-40B4-BE49-F238E27FC236}">
              <a16:creationId xmlns:a16="http://schemas.microsoft.com/office/drawing/2014/main" id="{A5EF0201-513E-4B89-BF51-464B84D11633}"/>
            </a:ext>
          </a:extLst>
        </xdr:cNvPr>
        <xdr:cNvSpPr txBox="1"/>
      </xdr:nvSpPr>
      <xdr:spPr>
        <a:xfrm>
          <a:off x="1635760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65405</xdr:rowOff>
    </xdr:from>
    <xdr:to>
      <xdr:col>81</xdr:col>
      <xdr:colOff>101600</xdr:colOff>
      <xdr:row>82</xdr:row>
      <xdr:rowOff>167005</xdr:rowOff>
    </xdr:to>
    <xdr:sp macro="" textlink="">
      <xdr:nvSpPr>
        <xdr:cNvPr id="672" name="楕円 671">
          <a:extLst>
            <a:ext uri="{FF2B5EF4-FFF2-40B4-BE49-F238E27FC236}">
              <a16:creationId xmlns:a16="http://schemas.microsoft.com/office/drawing/2014/main" id="{06507F0A-4F1F-4B7A-B14C-2FFD76C42364}"/>
            </a:ext>
          </a:extLst>
        </xdr:cNvPr>
        <xdr:cNvSpPr/>
      </xdr:nvSpPr>
      <xdr:spPr>
        <a:xfrm>
          <a:off x="15430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87630</xdr:rowOff>
    </xdr:from>
    <xdr:to>
      <xdr:col>85</xdr:col>
      <xdr:colOff>127000</xdr:colOff>
      <xdr:row>82</xdr:row>
      <xdr:rowOff>116205</xdr:rowOff>
    </xdr:to>
    <xdr:cxnSp macro="">
      <xdr:nvCxnSpPr>
        <xdr:cNvPr id="673" name="直線コネクタ 672">
          <a:extLst>
            <a:ext uri="{FF2B5EF4-FFF2-40B4-BE49-F238E27FC236}">
              <a16:creationId xmlns:a16="http://schemas.microsoft.com/office/drawing/2014/main" id="{BDCDC549-B3F0-44FF-9C4C-7399CEC0D698}"/>
            </a:ext>
          </a:extLst>
        </xdr:cNvPr>
        <xdr:cNvCxnSpPr/>
      </xdr:nvCxnSpPr>
      <xdr:spPr>
        <a:xfrm flipV="1">
          <a:off x="15481300" y="141465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88264</xdr:rowOff>
    </xdr:from>
    <xdr:to>
      <xdr:col>76</xdr:col>
      <xdr:colOff>165100</xdr:colOff>
      <xdr:row>83</xdr:row>
      <xdr:rowOff>18414</xdr:rowOff>
    </xdr:to>
    <xdr:sp macro="" textlink="">
      <xdr:nvSpPr>
        <xdr:cNvPr id="674" name="楕円 673">
          <a:extLst>
            <a:ext uri="{FF2B5EF4-FFF2-40B4-BE49-F238E27FC236}">
              <a16:creationId xmlns:a16="http://schemas.microsoft.com/office/drawing/2014/main" id="{21EEFED9-EC91-4913-A04B-FD41424EC4D5}"/>
            </a:ext>
          </a:extLst>
        </xdr:cNvPr>
        <xdr:cNvSpPr/>
      </xdr:nvSpPr>
      <xdr:spPr>
        <a:xfrm>
          <a:off x="14541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116205</xdr:rowOff>
    </xdr:from>
    <xdr:to>
      <xdr:col>81</xdr:col>
      <xdr:colOff>50800</xdr:colOff>
      <xdr:row>82</xdr:row>
      <xdr:rowOff>139064</xdr:rowOff>
    </xdr:to>
    <xdr:cxnSp macro="">
      <xdr:nvCxnSpPr>
        <xdr:cNvPr id="675" name="直線コネクタ 674">
          <a:extLst>
            <a:ext uri="{FF2B5EF4-FFF2-40B4-BE49-F238E27FC236}">
              <a16:creationId xmlns:a16="http://schemas.microsoft.com/office/drawing/2014/main" id="{9793AE90-1588-4826-B9BD-8B5E9F60CA47}"/>
            </a:ext>
          </a:extLst>
        </xdr:cNvPr>
        <xdr:cNvCxnSpPr/>
      </xdr:nvCxnSpPr>
      <xdr:spPr>
        <a:xfrm flipV="1">
          <a:off x="14592300" y="1417510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40639</xdr:rowOff>
    </xdr:from>
    <xdr:to>
      <xdr:col>72</xdr:col>
      <xdr:colOff>38100</xdr:colOff>
      <xdr:row>82</xdr:row>
      <xdr:rowOff>142239</xdr:rowOff>
    </xdr:to>
    <xdr:sp macro="" textlink="">
      <xdr:nvSpPr>
        <xdr:cNvPr id="676" name="楕円 675">
          <a:extLst>
            <a:ext uri="{FF2B5EF4-FFF2-40B4-BE49-F238E27FC236}">
              <a16:creationId xmlns:a16="http://schemas.microsoft.com/office/drawing/2014/main" id="{75D2400F-D080-43FC-A146-27B28D050B37}"/>
            </a:ext>
          </a:extLst>
        </xdr:cNvPr>
        <xdr:cNvSpPr/>
      </xdr:nvSpPr>
      <xdr:spPr>
        <a:xfrm>
          <a:off x="13652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91439</xdr:rowOff>
    </xdr:from>
    <xdr:to>
      <xdr:col>76</xdr:col>
      <xdr:colOff>114300</xdr:colOff>
      <xdr:row>82</xdr:row>
      <xdr:rowOff>139064</xdr:rowOff>
    </xdr:to>
    <xdr:cxnSp macro="">
      <xdr:nvCxnSpPr>
        <xdr:cNvPr id="677" name="直線コネクタ 676">
          <a:extLst>
            <a:ext uri="{FF2B5EF4-FFF2-40B4-BE49-F238E27FC236}">
              <a16:creationId xmlns:a16="http://schemas.microsoft.com/office/drawing/2014/main" id="{363BA7BA-5F5A-417E-9B9F-D0F6AF5F777D}"/>
            </a:ext>
          </a:extLst>
        </xdr:cNvPr>
        <xdr:cNvCxnSpPr/>
      </xdr:nvCxnSpPr>
      <xdr:spPr>
        <a:xfrm>
          <a:off x="13703300" y="141503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126364</xdr:rowOff>
    </xdr:from>
    <xdr:to>
      <xdr:col>67</xdr:col>
      <xdr:colOff>101600</xdr:colOff>
      <xdr:row>82</xdr:row>
      <xdr:rowOff>56514</xdr:rowOff>
    </xdr:to>
    <xdr:sp macro="" textlink="">
      <xdr:nvSpPr>
        <xdr:cNvPr id="678" name="楕円 677">
          <a:extLst>
            <a:ext uri="{FF2B5EF4-FFF2-40B4-BE49-F238E27FC236}">
              <a16:creationId xmlns:a16="http://schemas.microsoft.com/office/drawing/2014/main" id="{E6F75E29-0662-47BD-A1BF-4DB1300D77E7}"/>
            </a:ext>
          </a:extLst>
        </xdr:cNvPr>
        <xdr:cNvSpPr/>
      </xdr:nvSpPr>
      <xdr:spPr>
        <a:xfrm>
          <a:off x="12763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5714</xdr:rowOff>
    </xdr:from>
    <xdr:to>
      <xdr:col>71</xdr:col>
      <xdr:colOff>177800</xdr:colOff>
      <xdr:row>82</xdr:row>
      <xdr:rowOff>91439</xdr:rowOff>
    </xdr:to>
    <xdr:cxnSp macro="">
      <xdr:nvCxnSpPr>
        <xdr:cNvPr id="679" name="直線コネクタ 678">
          <a:extLst>
            <a:ext uri="{FF2B5EF4-FFF2-40B4-BE49-F238E27FC236}">
              <a16:creationId xmlns:a16="http://schemas.microsoft.com/office/drawing/2014/main" id="{57A3AE9E-5417-4FC9-9BC5-D7427063582D}"/>
            </a:ext>
          </a:extLst>
        </xdr:cNvPr>
        <xdr:cNvCxnSpPr/>
      </xdr:nvCxnSpPr>
      <xdr:spPr>
        <a:xfrm>
          <a:off x="12814300" y="1406461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107332</xdr:rowOff>
    </xdr:from>
    <xdr:ext cx="405111" cy="259045"/>
    <xdr:sp macro="" textlink="">
      <xdr:nvSpPr>
        <xdr:cNvPr id="680" name="n_1aveValue【消防施設】&#10;有形固定資産減価償却率">
          <a:extLst>
            <a:ext uri="{FF2B5EF4-FFF2-40B4-BE49-F238E27FC236}">
              <a16:creationId xmlns:a16="http://schemas.microsoft.com/office/drawing/2014/main" id="{DE462F5E-6436-4E45-BD03-90D3CDC10965}"/>
            </a:ext>
          </a:extLst>
        </xdr:cNvPr>
        <xdr:cNvSpPr txBox="1"/>
      </xdr:nvSpPr>
      <xdr:spPr>
        <a:xfrm>
          <a:off x="15266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160672</xdr:rowOff>
    </xdr:from>
    <xdr:ext cx="405111" cy="259045"/>
    <xdr:sp macro="" textlink="">
      <xdr:nvSpPr>
        <xdr:cNvPr id="681" name="n_2aveValue【消防施設】&#10;有形固定資産減価償却率">
          <a:extLst>
            <a:ext uri="{FF2B5EF4-FFF2-40B4-BE49-F238E27FC236}">
              <a16:creationId xmlns:a16="http://schemas.microsoft.com/office/drawing/2014/main" id="{36C7CB8C-A101-4844-9313-926A13E6008C}"/>
            </a:ext>
          </a:extLst>
        </xdr:cNvPr>
        <xdr:cNvSpPr txBox="1"/>
      </xdr:nvSpPr>
      <xdr:spPr>
        <a:xfrm>
          <a:off x="14389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682" name="n_3aveValue【消防施設】&#10;有形固定資産減価償却率">
          <a:extLst>
            <a:ext uri="{FF2B5EF4-FFF2-40B4-BE49-F238E27FC236}">
              <a16:creationId xmlns:a16="http://schemas.microsoft.com/office/drawing/2014/main" id="{FFB5B632-6384-426E-BEED-CE5D27274549}"/>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104791</xdr:rowOff>
    </xdr:from>
    <xdr:ext cx="405111" cy="259045"/>
    <xdr:sp macro="" textlink="">
      <xdr:nvSpPr>
        <xdr:cNvPr id="683" name="n_4aveValue【消防施設】&#10;有形固定資産減価償却率">
          <a:extLst>
            <a:ext uri="{FF2B5EF4-FFF2-40B4-BE49-F238E27FC236}">
              <a16:creationId xmlns:a16="http://schemas.microsoft.com/office/drawing/2014/main" id="{A4B7B957-79A1-48A1-8901-23DDABBC8E73}"/>
            </a:ext>
          </a:extLst>
        </xdr:cNvPr>
        <xdr:cNvSpPr txBox="1"/>
      </xdr:nvSpPr>
      <xdr:spPr>
        <a:xfrm>
          <a:off x="12611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158132</xdr:rowOff>
    </xdr:from>
    <xdr:ext cx="405111" cy="259045"/>
    <xdr:sp macro="" textlink="">
      <xdr:nvSpPr>
        <xdr:cNvPr id="684" name="n_1mainValue【消防施設】&#10;有形固定資産減価償却率">
          <a:extLst>
            <a:ext uri="{FF2B5EF4-FFF2-40B4-BE49-F238E27FC236}">
              <a16:creationId xmlns:a16="http://schemas.microsoft.com/office/drawing/2014/main" id="{C2B052AE-2B84-40A8-A4BC-F0F77B86DDA1}"/>
            </a:ext>
          </a:extLst>
        </xdr:cNvPr>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9541</xdr:rowOff>
    </xdr:from>
    <xdr:ext cx="405111" cy="259045"/>
    <xdr:sp macro="" textlink="">
      <xdr:nvSpPr>
        <xdr:cNvPr id="685" name="n_2mainValue【消防施設】&#10;有形固定資産減価償却率">
          <a:extLst>
            <a:ext uri="{FF2B5EF4-FFF2-40B4-BE49-F238E27FC236}">
              <a16:creationId xmlns:a16="http://schemas.microsoft.com/office/drawing/2014/main" id="{3869E1C0-8A48-405A-869A-74CA3915C304}"/>
            </a:ext>
          </a:extLst>
        </xdr:cNvPr>
        <xdr:cNvSpPr txBox="1"/>
      </xdr:nvSpPr>
      <xdr:spPr>
        <a:xfrm>
          <a:off x="14389744"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133366</xdr:rowOff>
    </xdr:from>
    <xdr:ext cx="405111" cy="259045"/>
    <xdr:sp macro="" textlink="">
      <xdr:nvSpPr>
        <xdr:cNvPr id="686" name="n_3mainValue【消防施設】&#10;有形固定資産減価償却率">
          <a:extLst>
            <a:ext uri="{FF2B5EF4-FFF2-40B4-BE49-F238E27FC236}">
              <a16:creationId xmlns:a16="http://schemas.microsoft.com/office/drawing/2014/main" id="{2DE61750-7A50-4102-9531-E898028DBE68}"/>
            </a:ext>
          </a:extLst>
        </xdr:cNvPr>
        <xdr:cNvSpPr txBox="1"/>
      </xdr:nvSpPr>
      <xdr:spPr>
        <a:xfrm>
          <a:off x="13500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73041</xdr:rowOff>
    </xdr:from>
    <xdr:ext cx="405111" cy="259045"/>
    <xdr:sp macro="" textlink="">
      <xdr:nvSpPr>
        <xdr:cNvPr id="687" name="n_4mainValue【消防施設】&#10;有形固定資産減価償却率">
          <a:extLst>
            <a:ext uri="{FF2B5EF4-FFF2-40B4-BE49-F238E27FC236}">
              <a16:creationId xmlns:a16="http://schemas.microsoft.com/office/drawing/2014/main" id="{63F412DE-D1C6-4A7E-ABFE-113092F053C3}"/>
            </a:ext>
          </a:extLst>
        </xdr:cNvPr>
        <xdr:cNvSpPr txBox="1"/>
      </xdr:nvSpPr>
      <xdr:spPr>
        <a:xfrm>
          <a:off x="12611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3F98145A-9F0A-40BA-9D1D-51B9DBDDC1C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C8BA19ED-FA1C-4216-A281-DD502F7467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1C129CE2-1F1F-41CB-A5BD-C9CA7B6209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A8A4F3D4-2BF7-4FC6-ABCC-09B534E7790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2CEAE64F-130D-4ED5-A0BC-BF619282475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9621D6EA-6FC1-4548-8D2F-A394CA82B74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08FA52C2-CA80-4915-AB69-1D956288AE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B0B572AE-E6B2-4597-BE39-727CF225D3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70F251D7-A11A-4858-8CFC-FA94034F93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B9285C2E-E552-45E3-9D74-3E4DAF944EB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8" name="テキスト ボックス 697">
          <a:extLst>
            <a:ext uri="{FF2B5EF4-FFF2-40B4-BE49-F238E27FC236}">
              <a16:creationId xmlns:a16="http://schemas.microsoft.com/office/drawing/2014/main" id="{0C7076D3-B3AA-4B9C-AB3C-C057D60AC4A2}"/>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536185A1-1F15-444B-8E61-FD993F4C05D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F379353F-CDC4-412D-8A84-C74B2CBC207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84C89B30-3AD7-4DFE-937F-5A107E6A003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2DF3CE43-1DDB-415B-BDDA-D36EF14B7E0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2564C374-B887-4ECE-95ED-660142409EB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1CF6E9A1-B81C-4132-92D5-16ECEAAF4B8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A80ECC3F-514C-4321-8A55-B89D7A07797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9FD2814A-7078-4DC2-AEE2-C1DC9AEC4DC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1C0C545F-FCF6-4D11-9BEE-A63FB64206A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AD93F0EA-A49A-414D-A3CD-E8772EECD6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D7D081A3-E6FD-441F-A569-9516B5BC1C0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65532</xdr:rowOff>
    </xdr:from>
    <xdr:to>
      <xdr:col>116</xdr:col>
      <xdr:colOff>62864</xdr:colOff>
      <xdr:row>86</xdr:row>
      <xdr:rowOff>143256</xdr:rowOff>
    </xdr:to>
    <xdr:cxnSp macro="">
      <xdr:nvCxnSpPr>
        <xdr:cNvPr id="710" name="直線コネクタ 709">
          <a:extLst>
            <a:ext uri="{FF2B5EF4-FFF2-40B4-BE49-F238E27FC236}">
              <a16:creationId xmlns:a16="http://schemas.microsoft.com/office/drawing/2014/main" id="{5D39229C-32B4-4CCC-A5BE-D0C1D8673022}"/>
            </a:ext>
          </a:extLst>
        </xdr:cNvPr>
        <xdr:cNvCxnSpPr/>
      </xdr:nvCxnSpPr>
      <xdr:spPr>
        <a:xfrm flipV="1">
          <a:off x="22160864" y="13438632"/>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147083</xdr:rowOff>
    </xdr:from>
    <xdr:ext cx="469744" cy="259045"/>
    <xdr:sp macro="" textlink="">
      <xdr:nvSpPr>
        <xdr:cNvPr id="711" name="【消防施設】&#10;一人当たり面積最小値テキスト">
          <a:extLst>
            <a:ext uri="{FF2B5EF4-FFF2-40B4-BE49-F238E27FC236}">
              <a16:creationId xmlns:a16="http://schemas.microsoft.com/office/drawing/2014/main" id="{76E2924E-15D9-4ACF-974A-C66EE4E25F97}"/>
            </a:ext>
          </a:extLst>
        </xdr:cNvPr>
        <xdr:cNvSpPr txBox="1"/>
      </xdr:nvSpPr>
      <xdr:spPr>
        <a:xfrm>
          <a:off x="22199600" y="1489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143256</xdr:rowOff>
    </xdr:from>
    <xdr:to>
      <xdr:col>116</xdr:col>
      <xdr:colOff>152400</xdr:colOff>
      <xdr:row>86</xdr:row>
      <xdr:rowOff>143256</xdr:rowOff>
    </xdr:to>
    <xdr:cxnSp macro="">
      <xdr:nvCxnSpPr>
        <xdr:cNvPr id="712" name="直線コネクタ 711">
          <a:extLst>
            <a:ext uri="{FF2B5EF4-FFF2-40B4-BE49-F238E27FC236}">
              <a16:creationId xmlns:a16="http://schemas.microsoft.com/office/drawing/2014/main" id="{1EFA92C5-15E0-43D7-BD0C-F8873BA39C24}"/>
            </a:ext>
          </a:extLst>
        </xdr:cNvPr>
        <xdr:cNvCxnSpPr/>
      </xdr:nvCxnSpPr>
      <xdr:spPr>
        <a:xfrm>
          <a:off x="22072600" y="148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12209</xdr:rowOff>
    </xdr:from>
    <xdr:ext cx="469744" cy="259045"/>
    <xdr:sp macro="" textlink="">
      <xdr:nvSpPr>
        <xdr:cNvPr id="713" name="【消防施設】&#10;一人当たり面積最大値テキスト">
          <a:extLst>
            <a:ext uri="{FF2B5EF4-FFF2-40B4-BE49-F238E27FC236}">
              <a16:creationId xmlns:a16="http://schemas.microsoft.com/office/drawing/2014/main" id="{F724D590-523A-4495-887D-7BE867C39D1B}"/>
            </a:ext>
          </a:extLst>
        </xdr:cNvPr>
        <xdr:cNvSpPr txBox="1"/>
      </xdr:nvSpPr>
      <xdr:spPr>
        <a:xfrm>
          <a:off x="22199600" y="1321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65532</xdr:rowOff>
    </xdr:from>
    <xdr:to>
      <xdr:col>116</xdr:col>
      <xdr:colOff>152400</xdr:colOff>
      <xdr:row>78</xdr:row>
      <xdr:rowOff>65532</xdr:rowOff>
    </xdr:to>
    <xdr:cxnSp macro="">
      <xdr:nvCxnSpPr>
        <xdr:cNvPr id="714" name="直線コネクタ 713">
          <a:extLst>
            <a:ext uri="{FF2B5EF4-FFF2-40B4-BE49-F238E27FC236}">
              <a16:creationId xmlns:a16="http://schemas.microsoft.com/office/drawing/2014/main" id="{C925C3A1-3E49-4F27-8419-9AB26C0B8950}"/>
            </a:ext>
          </a:extLst>
        </xdr:cNvPr>
        <xdr:cNvCxnSpPr/>
      </xdr:nvCxnSpPr>
      <xdr:spPr>
        <a:xfrm>
          <a:off x="22072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715" name="【消防施設】&#10;一人当たり面積平均値テキスト">
          <a:extLst>
            <a:ext uri="{FF2B5EF4-FFF2-40B4-BE49-F238E27FC236}">
              <a16:creationId xmlns:a16="http://schemas.microsoft.com/office/drawing/2014/main" id="{4647CAC1-D73C-4A70-802B-7011531EBAF4}"/>
            </a:ext>
          </a:extLst>
        </xdr:cNvPr>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16" name="フローチャート: 判断 715">
          <a:extLst>
            <a:ext uri="{FF2B5EF4-FFF2-40B4-BE49-F238E27FC236}">
              <a16:creationId xmlns:a16="http://schemas.microsoft.com/office/drawing/2014/main" id="{8F19C4A5-F4AA-4D00-8B0A-1403D57296D5}"/>
            </a:ext>
          </a:extLst>
        </xdr:cNvPr>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717" name="フローチャート: 判断 716">
          <a:extLst>
            <a:ext uri="{FF2B5EF4-FFF2-40B4-BE49-F238E27FC236}">
              <a16:creationId xmlns:a16="http://schemas.microsoft.com/office/drawing/2014/main" id="{A1CC072B-4469-449E-8F9A-C9AA51C72E51}"/>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108458</xdr:rowOff>
    </xdr:from>
    <xdr:to>
      <xdr:col>107</xdr:col>
      <xdr:colOff>101600</xdr:colOff>
      <xdr:row>86</xdr:row>
      <xdr:rowOff>38608</xdr:rowOff>
    </xdr:to>
    <xdr:sp macro="" textlink="">
      <xdr:nvSpPr>
        <xdr:cNvPr id="718" name="フローチャート: 判断 717">
          <a:extLst>
            <a:ext uri="{FF2B5EF4-FFF2-40B4-BE49-F238E27FC236}">
              <a16:creationId xmlns:a16="http://schemas.microsoft.com/office/drawing/2014/main" id="{FBB754C9-0EB1-4EB0-B5C5-5A0B947738A0}"/>
            </a:ext>
          </a:extLst>
        </xdr:cNvPr>
        <xdr:cNvSpPr/>
      </xdr:nvSpPr>
      <xdr:spPr>
        <a:xfrm>
          <a:off x="20383500" y="146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71882</xdr:rowOff>
    </xdr:from>
    <xdr:to>
      <xdr:col>102</xdr:col>
      <xdr:colOff>165100</xdr:colOff>
      <xdr:row>86</xdr:row>
      <xdr:rowOff>2032</xdr:rowOff>
    </xdr:to>
    <xdr:sp macro="" textlink="">
      <xdr:nvSpPr>
        <xdr:cNvPr id="719" name="フローチャート: 判断 718">
          <a:extLst>
            <a:ext uri="{FF2B5EF4-FFF2-40B4-BE49-F238E27FC236}">
              <a16:creationId xmlns:a16="http://schemas.microsoft.com/office/drawing/2014/main" id="{F538A400-8159-4422-ABAC-E09610467BA4}"/>
            </a:ext>
          </a:extLst>
        </xdr:cNvPr>
        <xdr:cNvSpPr/>
      </xdr:nvSpPr>
      <xdr:spPr>
        <a:xfrm>
          <a:off x="19494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85598</xdr:rowOff>
    </xdr:from>
    <xdr:to>
      <xdr:col>98</xdr:col>
      <xdr:colOff>38100</xdr:colOff>
      <xdr:row>86</xdr:row>
      <xdr:rowOff>15748</xdr:rowOff>
    </xdr:to>
    <xdr:sp macro="" textlink="">
      <xdr:nvSpPr>
        <xdr:cNvPr id="720" name="フローチャート: 判断 719">
          <a:extLst>
            <a:ext uri="{FF2B5EF4-FFF2-40B4-BE49-F238E27FC236}">
              <a16:creationId xmlns:a16="http://schemas.microsoft.com/office/drawing/2014/main" id="{2A6050C5-3337-4FC4-B71D-602203E4D8AC}"/>
            </a:ext>
          </a:extLst>
        </xdr:cNvPr>
        <xdr:cNvSpPr/>
      </xdr:nvSpPr>
      <xdr:spPr>
        <a:xfrm>
          <a:off x="18605500" y="146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6A8130B-538C-444B-96F7-575D64D0E99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BB370CC-0467-47D7-86DD-8222429BF4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7D73FF0-715D-4DC8-A7A1-C4D6CF03204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52F73645-2382-40BF-9593-E88DA17C830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745C116A-450B-40F0-B315-E9A1CA0C98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163322</xdr:rowOff>
    </xdr:from>
    <xdr:to>
      <xdr:col>116</xdr:col>
      <xdr:colOff>114300</xdr:colOff>
      <xdr:row>86</xdr:row>
      <xdr:rowOff>93472</xdr:rowOff>
    </xdr:to>
    <xdr:sp macro="" textlink="">
      <xdr:nvSpPr>
        <xdr:cNvPr id="726" name="楕円 725">
          <a:extLst>
            <a:ext uri="{FF2B5EF4-FFF2-40B4-BE49-F238E27FC236}">
              <a16:creationId xmlns:a16="http://schemas.microsoft.com/office/drawing/2014/main" id="{DFA70A21-200C-4B3B-93CD-72E5D4CDC395}"/>
            </a:ext>
          </a:extLst>
        </xdr:cNvPr>
        <xdr:cNvSpPr/>
      </xdr:nvSpPr>
      <xdr:spPr>
        <a:xfrm>
          <a:off x="22110700" y="147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78249</xdr:rowOff>
    </xdr:from>
    <xdr:ext cx="469744" cy="259045"/>
    <xdr:sp macro="" textlink="">
      <xdr:nvSpPr>
        <xdr:cNvPr id="727" name="【消防施設】&#10;一人当たり面積該当値テキスト">
          <a:extLst>
            <a:ext uri="{FF2B5EF4-FFF2-40B4-BE49-F238E27FC236}">
              <a16:creationId xmlns:a16="http://schemas.microsoft.com/office/drawing/2014/main" id="{DB57181B-82A2-4DD1-9EEC-B0EC5F34D1EE}"/>
            </a:ext>
          </a:extLst>
        </xdr:cNvPr>
        <xdr:cNvSpPr txBox="1"/>
      </xdr:nvSpPr>
      <xdr:spPr>
        <a:xfrm>
          <a:off x="22199600" y="1465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167894</xdr:rowOff>
    </xdr:from>
    <xdr:to>
      <xdr:col>112</xdr:col>
      <xdr:colOff>38100</xdr:colOff>
      <xdr:row>86</xdr:row>
      <xdr:rowOff>98044</xdr:rowOff>
    </xdr:to>
    <xdr:sp macro="" textlink="">
      <xdr:nvSpPr>
        <xdr:cNvPr id="728" name="楕円 727">
          <a:extLst>
            <a:ext uri="{FF2B5EF4-FFF2-40B4-BE49-F238E27FC236}">
              <a16:creationId xmlns:a16="http://schemas.microsoft.com/office/drawing/2014/main" id="{D42BA4E3-022B-4635-99A0-05219617E4A2}"/>
            </a:ext>
          </a:extLst>
        </xdr:cNvPr>
        <xdr:cNvSpPr/>
      </xdr:nvSpPr>
      <xdr:spPr>
        <a:xfrm>
          <a:off x="212725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42672</xdr:rowOff>
    </xdr:from>
    <xdr:to>
      <xdr:col>116</xdr:col>
      <xdr:colOff>63500</xdr:colOff>
      <xdr:row>86</xdr:row>
      <xdr:rowOff>47244</xdr:rowOff>
    </xdr:to>
    <xdr:cxnSp macro="">
      <xdr:nvCxnSpPr>
        <xdr:cNvPr id="729" name="直線コネクタ 728">
          <a:extLst>
            <a:ext uri="{FF2B5EF4-FFF2-40B4-BE49-F238E27FC236}">
              <a16:creationId xmlns:a16="http://schemas.microsoft.com/office/drawing/2014/main" id="{1DB4FDA8-6532-4670-B576-0493B9178CC0}"/>
            </a:ext>
          </a:extLst>
        </xdr:cNvPr>
        <xdr:cNvCxnSpPr/>
      </xdr:nvCxnSpPr>
      <xdr:spPr>
        <a:xfrm flipV="1">
          <a:off x="21323300" y="14787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167894</xdr:rowOff>
    </xdr:from>
    <xdr:to>
      <xdr:col>107</xdr:col>
      <xdr:colOff>101600</xdr:colOff>
      <xdr:row>86</xdr:row>
      <xdr:rowOff>98044</xdr:rowOff>
    </xdr:to>
    <xdr:sp macro="" textlink="">
      <xdr:nvSpPr>
        <xdr:cNvPr id="730" name="楕円 729">
          <a:extLst>
            <a:ext uri="{FF2B5EF4-FFF2-40B4-BE49-F238E27FC236}">
              <a16:creationId xmlns:a16="http://schemas.microsoft.com/office/drawing/2014/main" id="{03E0B1EE-97B3-4AB5-B20A-6A6BC6FC60A9}"/>
            </a:ext>
          </a:extLst>
        </xdr:cNvPr>
        <xdr:cNvSpPr/>
      </xdr:nvSpPr>
      <xdr:spPr>
        <a:xfrm>
          <a:off x="203835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47244</xdr:rowOff>
    </xdr:from>
    <xdr:to>
      <xdr:col>111</xdr:col>
      <xdr:colOff>177800</xdr:colOff>
      <xdr:row>86</xdr:row>
      <xdr:rowOff>47244</xdr:rowOff>
    </xdr:to>
    <xdr:cxnSp macro="">
      <xdr:nvCxnSpPr>
        <xdr:cNvPr id="731" name="直線コネクタ 730">
          <a:extLst>
            <a:ext uri="{FF2B5EF4-FFF2-40B4-BE49-F238E27FC236}">
              <a16:creationId xmlns:a16="http://schemas.microsoft.com/office/drawing/2014/main" id="{7868A822-CDB1-48F2-8991-6CF52E451E00}"/>
            </a:ext>
          </a:extLst>
        </xdr:cNvPr>
        <xdr:cNvCxnSpPr/>
      </xdr:nvCxnSpPr>
      <xdr:spPr>
        <a:xfrm>
          <a:off x="20434300" y="14791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167894</xdr:rowOff>
    </xdr:from>
    <xdr:to>
      <xdr:col>102</xdr:col>
      <xdr:colOff>165100</xdr:colOff>
      <xdr:row>86</xdr:row>
      <xdr:rowOff>98044</xdr:rowOff>
    </xdr:to>
    <xdr:sp macro="" textlink="">
      <xdr:nvSpPr>
        <xdr:cNvPr id="732" name="楕円 731">
          <a:extLst>
            <a:ext uri="{FF2B5EF4-FFF2-40B4-BE49-F238E27FC236}">
              <a16:creationId xmlns:a16="http://schemas.microsoft.com/office/drawing/2014/main" id="{72C0574C-FDC2-4C9B-B15F-7C39C1843728}"/>
            </a:ext>
          </a:extLst>
        </xdr:cNvPr>
        <xdr:cNvSpPr/>
      </xdr:nvSpPr>
      <xdr:spPr>
        <a:xfrm>
          <a:off x="19494500" y="1474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47244</xdr:rowOff>
    </xdr:from>
    <xdr:to>
      <xdr:col>107</xdr:col>
      <xdr:colOff>50800</xdr:colOff>
      <xdr:row>86</xdr:row>
      <xdr:rowOff>47244</xdr:rowOff>
    </xdr:to>
    <xdr:cxnSp macro="">
      <xdr:nvCxnSpPr>
        <xdr:cNvPr id="733" name="直線コネクタ 732">
          <a:extLst>
            <a:ext uri="{FF2B5EF4-FFF2-40B4-BE49-F238E27FC236}">
              <a16:creationId xmlns:a16="http://schemas.microsoft.com/office/drawing/2014/main" id="{747F454A-2E94-4476-B461-3632A07E5A20}"/>
            </a:ext>
          </a:extLst>
        </xdr:cNvPr>
        <xdr:cNvCxnSpPr/>
      </xdr:nvCxnSpPr>
      <xdr:spPr>
        <a:xfrm>
          <a:off x="19545300" y="147919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1015</xdr:rowOff>
    </xdr:from>
    <xdr:to>
      <xdr:col>98</xdr:col>
      <xdr:colOff>38100</xdr:colOff>
      <xdr:row>86</xdr:row>
      <xdr:rowOff>102615</xdr:rowOff>
    </xdr:to>
    <xdr:sp macro="" textlink="">
      <xdr:nvSpPr>
        <xdr:cNvPr id="734" name="楕円 733">
          <a:extLst>
            <a:ext uri="{FF2B5EF4-FFF2-40B4-BE49-F238E27FC236}">
              <a16:creationId xmlns:a16="http://schemas.microsoft.com/office/drawing/2014/main" id="{58F6EDC4-9C97-4C0C-9FBF-B0D0B79B9D2C}"/>
            </a:ext>
          </a:extLst>
        </xdr:cNvPr>
        <xdr:cNvSpPr/>
      </xdr:nvSpPr>
      <xdr:spPr>
        <a:xfrm>
          <a:off x="18605500" y="147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47244</xdr:rowOff>
    </xdr:from>
    <xdr:to>
      <xdr:col>102</xdr:col>
      <xdr:colOff>114300</xdr:colOff>
      <xdr:row>86</xdr:row>
      <xdr:rowOff>51815</xdr:rowOff>
    </xdr:to>
    <xdr:cxnSp macro="">
      <xdr:nvCxnSpPr>
        <xdr:cNvPr id="735" name="直線コネクタ 734">
          <a:extLst>
            <a:ext uri="{FF2B5EF4-FFF2-40B4-BE49-F238E27FC236}">
              <a16:creationId xmlns:a16="http://schemas.microsoft.com/office/drawing/2014/main" id="{9CF93904-2866-4E63-BEF9-5C78B675ACC9}"/>
            </a:ext>
          </a:extLst>
        </xdr:cNvPr>
        <xdr:cNvCxnSpPr/>
      </xdr:nvCxnSpPr>
      <xdr:spPr>
        <a:xfrm flipV="1">
          <a:off x="18656300" y="14791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736" name="n_1aveValue【消防施設】&#10;一人当たり面積">
          <a:extLst>
            <a:ext uri="{FF2B5EF4-FFF2-40B4-BE49-F238E27FC236}">
              <a16:creationId xmlns:a16="http://schemas.microsoft.com/office/drawing/2014/main" id="{75CDE4DE-746A-4167-B58A-E7CC4FC3B7EA}"/>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55135</xdr:rowOff>
    </xdr:from>
    <xdr:ext cx="469744" cy="259045"/>
    <xdr:sp macro="" textlink="">
      <xdr:nvSpPr>
        <xdr:cNvPr id="737" name="n_2aveValue【消防施設】&#10;一人当たり面積">
          <a:extLst>
            <a:ext uri="{FF2B5EF4-FFF2-40B4-BE49-F238E27FC236}">
              <a16:creationId xmlns:a16="http://schemas.microsoft.com/office/drawing/2014/main" id="{C9B977BC-9A2B-4EA2-8AA9-2BD1C0029853}"/>
            </a:ext>
          </a:extLst>
        </xdr:cNvPr>
        <xdr:cNvSpPr txBox="1"/>
      </xdr:nvSpPr>
      <xdr:spPr>
        <a:xfrm>
          <a:off x="20199427" y="1445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18559</xdr:rowOff>
    </xdr:from>
    <xdr:ext cx="469744" cy="259045"/>
    <xdr:sp macro="" textlink="">
      <xdr:nvSpPr>
        <xdr:cNvPr id="738" name="n_3aveValue【消防施設】&#10;一人当たり面積">
          <a:extLst>
            <a:ext uri="{FF2B5EF4-FFF2-40B4-BE49-F238E27FC236}">
              <a16:creationId xmlns:a16="http://schemas.microsoft.com/office/drawing/2014/main" id="{6EC43538-FF15-4D15-9268-2631B072186F}"/>
            </a:ext>
          </a:extLst>
        </xdr:cNvPr>
        <xdr:cNvSpPr txBox="1"/>
      </xdr:nvSpPr>
      <xdr:spPr>
        <a:xfrm>
          <a:off x="19310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32275</xdr:rowOff>
    </xdr:from>
    <xdr:ext cx="469744" cy="259045"/>
    <xdr:sp macro="" textlink="">
      <xdr:nvSpPr>
        <xdr:cNvPr id="739" name="n_4aveValue【消防施設】&#10;一人当たり面積">
          <a:extLst>
            <a:ext uri="{FF2B5EF4-FFF2-40B4-BE49-F238E27FC236}">
              <a16:creationId xmlns:a16="http://schemas.microsoft.com/office/drawing/2014/main" id="{1B0D78FE-92CD-4FEA-BF9D-B3C503EBD3D5}"/>
            </a:ext>
          </a:extLst>
        </xdr:cNvPr>
        <xdr:cNvSpPr txBox="1"/>
      </xdr:nvSpPr>
      <xdr:spPr>
        <a:xfrm>
          <a:off x="18421427" y="1443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89171</xdr:rowOff>
    </xdr:from>
    <xdr:ext cx="469744" cy="259045"/>
    <xdr:sp macro="" textlink="">
      <xdr:nvSpPr>
        <xdr:cNvPr id="740" name="n_1mainValue【消防施設】&#10;一人当たり面積">
          <a:extLst>
            <a:ext uri="{FF2B5EF4-FFF2-40B4-BE49-F238E27FC236}">
              <a16:creationId xmlns:a16="http://schemas.microsoft.com/office/drawing/2014/main" id="{02BFC5F8-CBF9-4183-AAEE-FE65DE643084}"/>
            </a:ext>
          </a:extLst>
        </xdr:cNvPr>
        <xdr:cNvSpPr txBox="1"/>
      </xdr:nvSpPr>
      <xdr:spPr>
        <a:xfrm>
          <a:off x="21075727" y="1483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89171</xdr:rowOff>
    </xdr:from>
    <xdr:ext cx="469744" cy="259045"/>
    <xdr:sp macro="" textlink="">
      <xdr:nvSpPr>
        <xdr:cNvPr id="741" name="n_2mainValue【消防施設】&#10;一人当たり面積">
          <a:extLst>
            <a:ext uri="{FF2B5EF4-FFF2-40B4-BE49-F238E27FC236}">
              <a16:creationId xmlns:a16="http://schemas.microsoft.com/office/drawing/2014/main" id="{7916A023-4217-45AB-9DE7-BDF1AA09AF29}"/>
            </a:ext>
          </a:extLst>
        </xdr:cNvPr>
        <xdr:cNvSpPr txBox="1"/>
      </xdr:nvSpPr>
      <xdr:spPr>
        <a:xfrm>
          <a:off x="20199427" y="1483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89171</xdr:rowOff>
    </xdr:from>
    <xdr:ext cx="469744" cy="259045"/>
    <xdr:sp macro="" textlink="">
      <xdr:nvSpPr>
        <xdr:cNvPr id="742" name="n_3mainValue【消防施設】&#10;一人当たり面積">
          <a:extLst>
            <a:ext uri="{FF2B5EF4-FFF2-40B4-BE49-F238E27FC236}">
              <a16:creationId xmlns:a16="http://schemas.microsoft.com/office/drawing/2014/main" id="{58709842-234B-42ED-BC91-B2910EC4CF82}"/>
            </a:ext>
          </a:extLst>
        </xdr:cNvPr>
        <xdr:cNvSpPr txBox="1"/>
      </xdr:nvSpPr>
      <xdr:spPr>
        <a:xfrm>
          <a:off x="19310427" y="1483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93742</xdr:rowOff>
    </xdr:from>
    <xdr:ext cx="469744" cy="259045"/>
    <xdr:sp macro="" textlink="">
      <xdr:nvSpPr>
        <xdr:cNvPr id="743" name="n_4mainValue【消防施設】&#10;一人当たり面積">
          <a:extLst>
            <a:ext uri="{FF2B5EF4-FFF2-40B4-BE49-F238E27FC236}">
              <a16:creationId xmlns:a16="http://schemas.microsoft.com/office/drawing/2014/main" id="{2D12C695-E800-4484-9475-7C04A4BFA807}"/>
            </a:ext>
          </a:extLst>
        </xdr:cNvPr>
        <xdr:cNvSpPr txBox="1"/>
      </xdr:nvSpPr>
      <xdr:spPr>
        <a:xfrm>
          <a:off x="18421427"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BD361545-C8C8-490A-B9D0-D45D7233B1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69848816-FEBA-40E6-B5A9-117B7ACA8A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665EB992-42E4-4E7A-9F9D-34BD5842D8D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F45CA2C2-A489-4EF8-8157-731C49DDB0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3D613F5E-E3ED-4ADE-80C4-8D1051AC3B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69429C82-A9BE-472E-9D53-E55354F6087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7DDDC5DC-FD91-4712-807D-39F193D887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74220ECE-44BD-49A7-A8E7-80FCE5DA0C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095C84F3-59AE-4525-8B4C-5CC9FF5369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85066784-6D39-49DD-90AC-A7D74BD36E3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62450C65-E384-464D-A318-5C1DE925B29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20A3C3CA-2EC5-4964-9D53-DAC82C90950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6" name="テキスト ボックス 755">
          <a:extLst>
            <a:ext uri="{FF2B5EF4-FFF2-40B4-BE49-F238E27FC236}">
              <a16:creationId xmlns:a16="http://schemas.microsoft.com/office/drawing/2014/main" id="{647C6C84-C6FA-4CDC-B2C8-B3039CCD55B5}"/>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551FBA75-6388-4126-91B4-70A3EBF7348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83F3838D-7173-49C0-8CB8-46992405A7F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B0C7966B-315A-45B8-98C3-FA1811C9EE8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6F9F3886-BA21-412A-B408-036CF0F95E1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D34A50A9-9DFE-4F17-B768-04A9C6524B4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23871912-1D99-45E8-8459-89225924BC7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0CE50E45-8054-474C-B1FF-B538F084094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4" name="テキスト ボックス 763">
          <a:extLst>
            <a:ext uri="{FF2B5EF4-FFF2-40B4-BE49-F238E27FC236}">
              <a16:creationId xmlns:a16="http://schemas.microsoft.com/office/drawing/2014/main" id="{B2EFE721-C0E7-44DA-BE8D-06D5DADE02D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A5940A3-7501-424F-A640-D7EFC56A0F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A3B229BD-B6DB-4B19-B813-DA44E43A40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108</xdr:row>
      <xdr:rowOff>64770</xdr:rowOff>
    </xdr:to>
    <xdr:cxnSp macro="">
      <xdr:nvCxnSpPr>
        <xdr:cNvPr id="767" name="直線コネクタ 766">
          <a:extLst>
            <a:ext uri="{FF2B5EF4-FFF2-40B4-BE49-F238E27FC236}">
              <a16:creationId xmlns:a16="http://schemas.microsoft.com/office/drawing/2014/main" id="{416A384E-C910-4B41-8999-5CD4C3C086A4}"/>
            </a:ext>
          </a:extLst>
        </xdr:cNvPr>
        <xdr:cNvCxnSpPr/>
      </xdr:nvCxnSpPr>
      <xdr:spPr>
        <a:xfrm flipV="1">
          <a:off x="16318864" y="17369789"/>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68597</xdr:rowOff>
    </xdr:from>
    <xdr:ext cx="405111" cy="259045"/>
    <xdr:sp macro="" textlink="">
      <xdr:nvSpPr>
        <xdr:cNvPr id="768" name="【庁舎】&#10;有形固定資産減価償却率最小値テキスト">
          <a:extLst>
            <a:ext uri="{FF2B5EF4-FFF2-40B4-BE49-F238E27FC236}">
              <a16:creationId xmlns:a16="http://schemas.microsoft.com/office/drawing/2014/main" id="{7DA4A620-4D89-4678-8CBF-5A5EB4852CC7}"/>
            </a:ext>
          </a:extLst>
        </xdr:cNvPr>
        <xdr:cNvSpPr txBox="1"/>
      </xdr:nvSpPr>
      <xdr:spPr>
        <a:xfrm>
          <a:off x="16357600"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64770</xdr:rowOff>
    </xdr:from>
    <xdr:to>
      <xdr:col>86</xdr:col>
      <xdr:colOff>25400</xdr:colOff>
      <xdr:row>108</xdr:row>
      <xdr:rowOff>64770</xdr:rowOff>
    </xdr:to>
    <xdr:cxnSp macro="">
      <xdr:nvCxnSpPr>
        <xdr:cNvPr id="769" name="直線コネクタ 768">
          <a:extLst>
            <a:ext uri="{FF2B5EF4-FFF2-40B4-BE49-F238E27FC236}">
              <a16:creationId xmlns:a16="http://schemas.microsoft.com/office/drawing/2014/main" id="{05350219-05D1-457A-8D43-42BED5F31FFC}"/>
            </a:ext>
          </a:extLst>
        </xdr:cNvPr>
        <xdr:cNvCxnSpPr/>
      </xdr:nvCxnSpPr>
      <xdr:spPr>
        <a:xfrm>
          <a:off x="16230600" y="1858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770" name="【庁舎】&#10;有形固定資産減価償却率最大値テキスト">
          <a:extLst>
            <a:ext uri="{FF2B5EF4-FFF2-40B4-BE49-F238E27FC236}">
              <a16:creationId xmlns:a16="http://schemas.microsoft.com/office/drawing/2014/main" id="{DC3A16C8-2E8B-4E4C-9384-A73412BED0CA}"/>
            </a:ext>
          </a:extLst>
        </xdr:cNvPr>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771" name="直線コネクタ 770">
          <a:extLst>
            <a:ext uri="{FF2B5EF4-FFF2-40B4-BE49-F238E27FC236}">
              <a16:creationId xmlns:a16="http://schemas.microsoft.com/office/drawing/2014/main" id="{90C671D2-B591-4B24-90BD-7FC27579984F}"/>
            </a:ext>
          </a:extLst>
        </xdr:cNvPr>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118763</xdr:rowOff>
    </xdr:from>
    <xdr:ext cx="405111" cy="259045"/>
    <xdr:sp macro="" textlink="">
      <xdr:nvSpPr>
        <xdr:cNvPr id="772" name="【庁舎】&#10;有形固定資産減価償却率平均値テキスト">
          <a:extLst>
            <a:ext uri="{FF2B5EF4-FFF2-40B4-BE49-F238E27FC236}">
              <a16:creationId xmlns:a16="http://schemas.microsoft.com/office/drawing/2014/main" id="{E09F02E6-A42E-4BE3-8445-73E9C19F08E5}"/>
            </a:ext>
          </a:extLst>
        </xdr:cNvPr>
        <xdr:cNvSpPr txBox="1"/>
      </xdr:nvSpPr>
      <xdr:spPr>
        <a:xfrm>
          <a:off x="16357600" y="17778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95886</xdr:rowOff>
    </xdr:from>
    <xdr:to>
      <xdr:col>85</xdr:col>
      <xdr:colOff>177800</xdr:colOff>
      <xdr:row>105</xdr:row>
      <xdr:rowOff>26036</xdr:rowOff>
    </xdr:to>
    <xdr:sp macro="" textlink="">
      <xdr:nvSpPr>
        <xdr:cNvPr id="773" name="フローチャート: 判断 772">
          <a:extLst>
            <a:ext uri="{FF2B5EF4-FFF2-40B4-BE49-F238E27FC236}">
              <a16:creationId xmlns:a16="http://schemas.microsoft.com/office/drawing/2014/main" id="{7BC8D178-2F74-420A-983F-6820BBDE2F36}"/>
            </a:ext>
          </a:extLst>
        </xdr:cNvPr>
        <xdr:cNvSpPr/>
      </xdr:nvSpPr>
      <xdr:spPr>
        <a:xfrm>
          <a:off x="16268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4" name="フローチャート: 判断 773">
          <a:extLst>
            <a:ext uri="{FF2B5EF4-FFF2-40B4-BE49-F238E27FC236}">
              <a16:creationId xmlns:a16="http://schemas.microsoft.com/office/drawing/2014/main" id="{87A5F8FE-D5FD-4630-8BA4-C84020D7D8EF}"/>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775" name="フローチャート: 判断 774">
          <a:extLst>
            <a:ext uri="{FF2B5EF4-FFF2-40B4-BE49-F238E27FC236}">
              <a16:creationId xmlns:a16="http://schemas.microsoft.com/office/drawing/2014/main" id="{DA9CD722-157B-4D50-B163-DFC1323ECF48}"/>
            </a:ext>
          </a:extLst>
        </xdr:cNvPr>
        <xdr:cNvSpPr/>
      </xdr:nvSpPr>
      <xdr:spPr>
        <a:xfrm>
          <a:off x="14541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55880</xdr:rowOff>
    </xdr:from>
    <xdr:to>
      <xdr:col>72</xdr:col>
      <xdr:colOff>38100</xdr:colOff>
      <xdr:row>106</xdr:row>
      <xdr:rowOff>157480</xdr:rowOff>
    </xdr:to>
    <xdr:sp macro="" textlink="">
      <xdr:nvSpPr>
        <xdr:cNvPr id="776" name="フローチャート: 判断 775">
          <a:extLst>
            <a:ext uri="{FF2B5EF4-FFF2-40B4-BE49-F238E27FC236}">
              <a16:creationId xmlns:a16="http://schemas.microsoft.com/office/drawing/2014/main" id="{DE6A0192-6D74-4726-B32E-58EE177307E9}"/>
            </a:ext>
          </a:extLst>
        </xdr:cNvPr>
        <xdr:cNvSpPr/>
      </xdr:nvSpPr>
      <xdr:spPr>
        <a:xfrm>
          <a:off x="13652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19686</xdr:rowOff>
    </xdr:from>
    <xdr:to>
      <xdr:col>67</xdr:col>
      <xdr:colOff>101600</xdr:colOff>
      <xdr:row>106</xdr:row>
      <xdr:rowOff>121286</xdr:rowOff>
    </xdr:to>
    <xdr:sp macro="" textlink="">
      <xdr:nvSpPr>
        <xdr:cNvPr id="777" name="フローチャート: 判断 776">
          <a:extLst>
            <a:ext uri="{FF2B5EF4-FFF2-40B4-BE49-F238E27FC236}">
              <a16:creationId xmlns:a16="http://schemas.microsoft.com/office/drawing/2014/main" id="{C881B67D-6556-4633-9022-89DE1282CC55}"/>
            </a:ext>
          </a:extLst>
        </xdr:cNvPr>
        <xdr:cNvSpPr/>
      </xdr:nvSpPr>
      <xdr:spPr>
        <a:xfrm>
          <a:off x="12763500" y="1819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56C152D-569D-4A84-9309-7AF9E2809DA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501FF92-EA68-4D20-8E22-C8B8F94DAC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0B3C812-33EC-4A0C-89F7-017C7953D2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41696E21-376D-419E-A16F-EEE2D51C511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94EA5316-3C8B-4655-B46A-12233F58A1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12064</xdr:rowOff>
    </xdr:from>
    <xdr:to>
      <xdr:col>85</xdr:col>
      <xdr:colOff>177800</xdr:colOff>
      <xdr:row>107</xdr:row>
      <xdr:rowOff>113664</xdr:rowOff>
    </xdr:to>
    <xdr:sp macro="" textlink="">
      <xdr:nvSpPr>
        <xdr:cNvPr id="783" name="楕円 782">
          <a:extLst>
            <a:ext uri="{FF2B5EF4-FFF2-40B4-BE49-F238E27FC236}">
              <a16:creationId xmlns:a16="http://schemas.microsoft.com/office/drawing/2014/main" id="{33DEC981-64BA-4B40-8CD1-D0F911C8BF78}"/>
            </a:ext>
          </a:extLst>
        </xdr:cNvPr>
        <xdr:cNvSpPr/>
      </xdr:nvSpPr>
      <xdr:spPr>
        <a:xfrm>
          <a:off x="162687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161941</xdr:rowOff>
    </xdr:from>
    <xdr:ext cx="405111" cy="259045"/>
    <xdr:sp macro="" textlink="">
      <xdr:nvSpPr>
        <xdr:cNvPr id="784" name="【庁舎】&#10;有形固定資産減価償却率該当値テキスト">
          <a:extLst>
            <a:ext uri="{FF2B5EF4-FFF2-40B4-BE49-F238E27FC236}">
              <a16:creationId xmlns:a16="http://schemas.microsoft.com/office/drawing/2014/main" id="{74051CB1-5915-4BA7-B507-45963558E947}"/>
            </a:ext>
          </a:extLst>
        </xdr:cNvPr>
        <xdr:cNvSpPr txBox="1"/>
      </xdr:nvSpPr>
      <xdr:spPr>
        <a:xfrm>
          <a:off x="16357600"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147320</xdr:rowOff>
    </xdr:from>
    <xdr:to>
      <xdr:col>81</xdr:col>
      <xdr:colOff>101600</xdr:colOff>
      <xdr:row>107</xdr:row>
      <xdr:rowOff>77470</xdr:rowOff>
    </xdr:to>
    <xdr:sp macro="" textlink="">
      <xdr:nvSpPr>
        <xdr:cNvPr id="785" name="楕円 784">
          <a:extLst>
            <a:ext uri="{FF2B5EF4-FFF2-40B4-BE49-F238E27FC236}">
              <a16:creationId xmlns:a16="http://schemas.microsoft.com/office/drawing/2014/main" id="{15B96619-DD8F-41D8-8DDE-F42EDC86AC4F}"/>
            </a:ext>
          </a:extLst>
        </xdr:cNvPr>
        <xdr:cNvSpPr/>
      </xdr:nvSpPr>
      <xdr:spPr>
        <a:xfrm>
          <a:off x="15430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26670</xdr:rowOff>
    </xdr:from>
    <xdr:to>
      <xdr:col>85</xdr:col>
      <xdr:colOff>127000</xdr:colOff>
      <xdr:row>107</xdr:row>
      <xdr:rowOff>62864</xdr:rowOff>
    </xdr:to>
    <xdr:cxnSp macro="">
      <xdr:nvCxnSpPr>
        <xdr:cNvPr id="786" name="直線コネクタ 785">
          <a:extLst>
            <a:ext uri="{FF2B5EF4-FFF2-40B4-BE49-F238E27FC236}">
              <a16:creationId xmlns:a16="http://schemas.microsoft.com/office/drawing/2014/main" id="{ABCF66D7-1BF1-40D9-8455-BAD84E18C391}"/>
            </a:ext>
          </a:extLst>
        </xdr:cNvPr>
        <xdr:cNvCxnSpPr/>
      </xdr:nvCxnSpPr>
      <xdr:spPr>
        <a:xfrm>
          <a:off x="15481300" y="183718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107314</xdr:rowOff>
    </xdr:from>
    <xdr:to>
      <xdr:col>76</xdr:col>
      <xdr:colOff>165100</xdr:colOff>
      <xdr:row>107</xdr:row>
      <xdr:rowOff>37464</xdr:rowOff>
    </xdr:to>
    <xdr:sp macro="" textlink="">
      <xdr:nvSpPr>
        <xdr:cNvPr id="787" name="楕円 786">
          <a:extLst>
            <a:ext uri="{FF2B5EF4-FFF2-40B4-BE49-F238E27FC236}">
              <a16:creationId xmlns:a16="http://schemas.microsoft.com/office/drawing/2014/main" id="{A44EEF33-3EE1-451B-B714-BE1B34FD46E3}"/>
            </a:ext>
          </a:extLst>
        </xdr:cNvPr>
        <xdr:cNvSpPr/>
      </xdr:nvSpPr>
      <xdr:spPr>
        <a:xfrm>
          <a:off x="14541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158114</xdr:rowOff>
    </xdr:from>
    <xdr:to>
      <xdr:col>81</xdr:col>
      <xdr:colOff>50800</xdr:colOff>
      <xdr:row>107</xdr:row>
      <xdr:rowOff>26670</xdr:rowOff>
    </xdr:to>
    <xdr:cxnSp macro="">
      <xdr:nvCxnSpPr>
        <xdr:cNvPr id="788" name="直線コネクタ 787">
          <a:extLst>
            <a:ext uri="{FF2B5EF4-FFF2-40B4-BE49-F238E27FC236}">
              <a16:creationId xmlns:a16="http://schemas.microsoft.com/office/drawing/2014/main" id="{7DAECACD-A445-4118-B9D2-2BDF6FC64EA5}"/>
            </a:ext>
          </a:extLst>
        </xdr:cNvPr>
        <xdr:cNvCxnSpPr/>
      </xdr:nvCxnSpPr>
      <xdr:spPr>
        <a:xfrm>
          <a:off x="14592300" y="18331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69214</xdr:rowOff>
    </xdr:from>
    <xdr:to>
      <xdr:col>72</xdr:col>
      <xdr:colOff>38100</xdr:colOff>
      <xdr:row>106</xdr:row>
      <xdr:rowOff>170814</xdr:rowOff>
    </xdr:to>
    <xdr:sp macro="" textlink="">
      <xdr:nvSpPr>
        <xdr:cNvPr id="789" name="楕円 788">
          <a:extLst>
            <a:ext uri="{FF2B5EF4-FFF2-40B4-BE49-F238E27FC236}">
              <a16:creationId xmlns:a16="http://schemas.microsoft.com/office/drawing/2014/main" id="{732DA9AB-3F21-4ED6-8697-0E4F1B130270}"/>
            </a:ext>
          </a:extLst>
        </xdr:cNvPr>
        <xdr:cNvSpPr/>
      </xdr:nvSpPr>
      <xdr:spPr>
        <a:xfrm>
          <a:off x="13652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120014</xdr:rowOff>
    </xdr:from>
    <xdr:to>
      <xdr:col>76</xdr:col>
      <xdr:colOff>114300</xdr:colOff>
      <xdr:row>106</xdr:row>
      <xdr:rowOff>158114</xdr:rowOff>
    </xdr:to>
    <xdr:cxnSp macro="">
      <xdr:nvCxnSpPr>
        <xdr:cNvPr id="790" name="直線コネクタ 789">
          <a:extLst>
            <a:ext uri="{FF2B5EF4-FFF2-40B4-BE49-F238E27FC236}">
              <a16:creationId xmlns:a16="http://schemas.microsoft.com/office/drawing/2014/main" id="{7274D60D-DF1D-417D-A589-FE9D3402663E}"/>
            </a:ext>
          </a:extLst>
        </xdr:cNvPr>
        <xdr:cNvCxnSpPr/>
      </xdr:nvCxnSpPr>
      <xdr:spPr>
        <a:xfrm>
          <a:off x="13703300" y="18293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29211</xdr:rowOff>
    </xdr:from>
    <xdr:to>
      <xdr:col>67</xdr:col>
      <xdr:colOff>101600</xdr:colOff>
      <xdr:row>106</xdr:row>
      <xdr:rowOff>130811</xdr:rowOff>
    </xdr:to>
    <xdr:sp macro="" textlink="">
      <xdr:nvSpPr>
        <xdr:cNvPr id="791" name="楕円 790">
          <a:extLst>
            <a:ext uri="{FF2B5EF4-FFF2-40B4-BE49-F238E27FC236}">
              <a16:creationId xmlns:a16="http://schemas.microsoft.com/office/drawing/2014/main" id="{67039E58-CFE1-4C6E-A3DE-2FFBB2D26A7C}"/>
            </a:ext>
          </a:extLst>
        </xdr:cNvPr>
        <xdr:cNvSpPr/>
      </xdr:nvSpPr>
      <xdr:spPr>
        <a:xfrm>
          <a:off x="12763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80011</xdr:rowOff>
    </xdr:from>
    <xdr:to>
      <xdr:col>71</xdr:col>
      <xdr:colOff>177800</xdr:colOff>
      <xdr:row>106</xdr:row>
      <xdr:rowOff>120014</xdr:rowOff>
    </xdr:to>
    <xdr:cxnSp macro="">
      <xdr:nvCxnSpPr>
        <xdr:cNvPr id="792" name="直線コネクタ 791">
          <a:extLst>
            <a:ext uri="{FF2B5EF4-FFF2-40B4-BE49-F238E27FC236}">
              <a16:creationId xmlns:a16="http://schemas.microsoft.com/office/drawing/2014/main" id="{BA44EFE3-3372-4F4E-B61A-62F7D3244599}"/>
            </a:ext>
          </a:extLst>
        </xdr:cNvPr>
        <xdr:cNvCxnSpPr/>
      </xdr:nvCxnSpPr>
      <xdr:spPr>
        <a:xfrm>
          <a:off x="12814300" y="182537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3" name="n_1aveValue【庁舎】&#10;有形固定資産減価償却率">
          <a:extLst>
            <a:ext uri="{FF2B5EF4-FFF2-40B4-BE49-F238E27FC236}">
              <a16:creationId xmlns:a16="http://schemas.microsoft.com/office/drawing/2014/main" id="{7DC97032-EB0F-4405-9076-6C23A644D945}"/>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2557</xdr:rowOff>
    </xdr:from>
    <xdr:ext cx="405111" cy="259045"/>
    <xdr:sp macro="" textlink="">
      <xdr:nvSpPr>
        <xdr:cNvPr id="794" name="n_2aveValue【庁舎】&#10;有形固定資産減価償却率">
          <a:extLst>
            <a:ext uri="{FF2B5EF4-FFF2-40B4-BE49-F238E27FC236}">
              <a16:creationId xmlns:a16="http://schemas.microsoft.com/office/drawing/2014/main" id="{E5DC2A09-929E-42E4-8A26-B9F357B540C2}"/>
            </a:ext>
          </a:extLst>
        </xdr:cNvPr>
        <xdr:cNvSpPr txBox="1"/>
      </xdr:nvSpPr>
      <xdr:spPr>
        <a:xfrm>
          <a:off x="14389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2557</xdr:rowOff>
    </xdr:from>
    <xdr:ext cx="405111" cy="259045"/>
    <xdr:sp macro="" textlink="">
      <xdr:nvSpPr>
        <xdr:cNvPr id="795" name="n_3aveValue【庁舎】&#10;有形固定資産減価償却率">
          <a:extLst>
            <a:ext uri="{FF2B5EF4-FFF2-40B4-BE49-F238E27FC236}">
              <a16:creationId xmlns:a16="http://schemas.microsoft.com/office/drawing/2014/main" id="{09DE7411-4B4D-46BC-B8E3-6AE09D1F93D4}"/>
            </a:ext>
          </a:extLst>
        </xdr:cNvPr>
        <xdr:cNvSpPr txBox="1"/>
      </xdr:nvSpPr>
      <xdr:spPr>
        <a:xfrm>
          <a:off x="13500744" y="180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137813</xdr:rowOff>
    </xdr:from>
    <xdr:ext cx="405111" cy="259045"/>
    <xdr:sp macro="" textlink="">
      <xdr:nvSpPr>
        <xdr:cNvPr id="796" name="n_4aveValue【庁舎】&#10;有形固定資産減価償却率">
          <a:extLst>
            <a:ext uri="{FF2B5EF4-FFF2-40B4-BE49-F238E27FC236}">
              <a16:creationId xmlns:a16="http://schemas.microsoft.com/office/drawing/2014/main" id="{7BE8D64F-F8CA-4B22-B20A-598AFB28426D}"/>
            </a:ext>
          </a:extLst>
        </xdr:cNvPr>
        <xdr:cNvSpPr txBox="1"/>
      </xdr:nvSpPr>
      <xdr:spPr>
        <a:xfrm>
          <a:off x="12611744" y="1796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68597</xdr:rowOff>
    </xdr:from>
    <xdr:ext cx="405111" cy="259045"/>
    <xdr:sp macro="" textlink="">
      <xdr:nvSpPr>
        <xdr:cNvPr id="797" name="n_1mainValue【庁舎】&#10;有形固定資産減価償却率">
          <a:extLst>
            <a:ext uri="{FF2B5EF4-FFF2-40B4-BE49-F238E27FC236}">
              <a16:creationId xmlns:a16="http://schemas.microsoft.com/office/drawing/2014/main" id="{AC3368CC-5904-4336-9777-68B1A247ABA5}"/>
            </a:ext>
          </a:extLst>
        </xdr:cNvPr>
        <xdr:cNvSpPr txBox="1"/>
      </xdr:nvSpPr>
      <xdr:spPr>
        <a:xfrm>
          <a:off x="15266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28591</xdr:rowOff>
    </xdr:from>
    <xdr:ext cx="405111" cy="259045"/>
    <xdr:sp macro="" textlink="">
      <xdr:nvSpPr>
        <xdr:cNvPr id="798" name="n_2mainValue【庁舎】&#10;有形固定資産減価償却率">
          <a:extLst>
            <a:ext uri="{FF2B5EF4-FFF2-40B4-BE49-F238E27FC236}">
              <a16:creationId xmlns:a16="http://schemas.microsoft.com/office/drawing/2014/main" id="{E6609391-9783-4376-AB6C-15477BF4280F}"/>
            </a:ext>
          </a:extLst>
        </xdr:cNvPr>
        <xdr:cNvSpPr txBox="1"/>
      </xdr:nvSpPr>
      <xdr:spPr>
        <a:xfrm>
          <a:off x="14389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161941</xdr:rowOff>
    </xdr:from>
    <xdr:ext cx="405111" cy="259045"/>
    <xdr:sp macro="" textlink="">
      <xdr:nvSpPr>
        <xdr:cNvPr id="799" name="n_3mainValue【庁舎】&#10;有形固定資産減価償却率">
          <a:extLst>
            <a:ext uri="{FF2B5EF4-FFF2-40B4-BE49-F238E27FC236}">
              <a16:creationId xmlns:a16="http://schemas.microsoft.com/office/drawing/2014/main" id="{E73B48FB-968A-4AC5-9934-8D988368F4B7}"/>
            </a:ext>
          </a:extLst>
        </xdr:cNvPr>
        <xdr:cNvSpPr txBox="1"/>
      </xdr:nvSpPr>
      <xdr:spPr>
        <a:xfrm>
          <a:off x="13500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121938</xdr:rowOff>
    </xdr:from>
    <xdr:ext cx="405111" cy="259045"/>
    <xdr:sp macro="" textlink="">
      <xdr:nvSpPr>
        <xdr:cNvPr id="800" name="n_4mainValue【庁舎】&#10;有形固定資産減価償却率">
          <a:extLst>
            <a:ext uri="{FF2B5EF4-FFF2-40B4-BE49-F238E27FC236}">
              <a16:creationId xmlns:a16="http://schemas.microsoft.com/office/drawing/2014/main" id="{B81BE8AC-07DF-406C-BB5E-7518CAED7F75}"/>
            </a:ext>
          </a:extLst>
        </xdr:cNvPr>
        <xdr:cNvSpPr txBox="1"/>
      </xdr:nvSpPr>
      <xdr:spPr>
        <a:xfrm>
          <a:off x="12611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B6CE29EF-F005-44A9-9C2C-FB1CE298CE6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91D01CA3-5498-46F1-B3BA-703644AC97C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6293BB35-A5A2-4EB0-8F7D-ACEFB7352FA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1CC04BC-845C-4FA0-8477-190DB5EB88F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BEB8B672-83F4-4469-90D4-84EEDB94D2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D43E9A9F-B0BF-4958-860E-72F5151620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6503C88-E361-4261-B472-2D79F7C333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5CB23C81-A383-408D-9717-947AE333233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BDC7112D-1345-43F9-9E60-D8ABA008ED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D3A1FCE4-FA85-4204-B7B3-F72A0B27322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08663940-0A50-43DE-908E-5D5ACF464581}"/>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12" name="直線コネクタ 811">
          <a:extLst>
            <a:ext uri="{FF2B5EF4-FFF2-40B4-BE49-F238E27FC236}">
              <a16:creationId xmlns:a16="http://schemas.microsoft.com/office/drawing/2014/main" id="{F983017E-0AAF-4B7F-B9EA-3E9749F6775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3" name="テキスト ボックス 812">
          <a:extLst>
            <a:ext uri="{FF2B5EF4-FFF2-40B4-BE49-F238E27FC236}">
              <a16:creationId xmlns:a16="http://schemas.microsoft.com/office/drawing/2014/main" id="{39997973-FD8C-478F-8A43-3B3C2EB38E5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4" name="直線コネクタ 813">
          <a:extLst>
            <a:ext uri="{FF2B5EF4-FFF2-40B4-BE49-F238E27FC236}">
              <a16:creationId xmlns:a16="http://schemas.microsoft.com/office/drawing/2014/main" id="{075A4C37-1290-4E94-AD41-B543D79BB94E}"/>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5" name="テキスト ボックス 814">
          <a:extLst>
            <a:ext uri="{FF2B5EF4-FFF2-40B4-BE49-F238E27FC236}">
              <a16:creationId xmlns:a16="http://schemas.microsoft.com/office/drawing/2014/main" id="{63B00019-A857-487C-959F-BE5375C8128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6" name="直線コネクタ 815">
          <a:extLst>
            <a:ext uri="{FF2B5EF4-FFF2-40B4-BE49-F238E27FC236}">
              <a16:creationId xmlns:a16="http://schemas.microsoft.com/office/drawing/2014/main" id="{BC784697-44E5-449E-A2BF-AF9800F4175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7" name="テキスト ボックス 816">
          <a:extLst>
            <a:ext uri="{FF2B5EF4-FFF2-40B4-BE49-F238E27FC236}">
              <a16:creationId xmlns:a16="http://schemas.microsoft.com/office/drawing/2014/main" id="{7A853212-0EF0-4F00-A2B3-185F8FC5091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8" name="直線コネクタ 817">
          <a:extLst>
            <a:ext uri="{FF2B5EF4-FFF2-40B4-BE49-F238E27FC236}">
              <a16:creationId xmlns:a16="http://schemas.microsoft.com/office/drawing/2014/main" id="{3AB0943D-88A4-478F-91AE-8CD15F470B3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9" name="テキスト ボックス 818">
          <a:extLst>
            <a:ext uri="{FF2B5EF4-FFF2-40B4-BE49-F238E27FC236}">
              <a16:creationId xmlns:a16="http://schemas.microsoft.com/office/drawing/2014/main" id="{C94918B9-FE3C-42F1-ACAD-49CDDD87426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85F135B5-3BA6-4A4D-B1E0-6F7E70C13A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EFC3B67A-79E5-4766-922F-3143C24D80B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49FED81E-78E9-405E-99D6-AE42BD94293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119635</xdr:rowOff>
    </xdr:from>
    <xdr:to>
      <xdr:col>116</xdr:col>
      <xdr:colOff>62864</xdr:colOff>
      <xdr:row>108</xdr:row>
      <xdr:rowOff>7620</xdr:rowOff>
    </xdr:to>
    <xdr:cxnSp macro="">
      <xdr:nvCxnSpPr>
        <xdr:cNvPr id="823" name="直線コネクタ 822">
          <a:extLst>
            <a:ext uri="{FF2B5EF4-FFF2-40B4-BE49-F238E27FC236}">
              <a16:creationId xmlns:a16="http://schemas.microsoft.com/office/drawing/2014/main" id="{A9D74751-F31A-482C-98BE-F753BBAD3014}"/>
            </a:ext>
          </a:extLst>
        </xdr:cNvPr>
        <xdr:cNvCxnSpPr/>
      </xdr:nvCxnSpPr>
      <xdr:spPr>
        <a:xfrm flipV="1">
          <a:off x="22160864" y="17436085"/>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824" name="【庁舎】&#10;一人当たり面積最小値テキスト">
          <a:extLst>
            <a:ext uri="{FF2B5EF4-FFF2-40B4-BE49-F238E27FC236}">
              <a16:creationId xmlns:a16="http://schemas.microsoft.com/office/drawing/2014/main" id="{6D15E3E3-10E8-48C5-80A8-54F739217898}"/>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825" name="直線コネクタ 824">
          <a:extLst>
            <a:ext uri="{FF2B5EF4-FFF2-40B4-BE49-F238E27FC236}">
              <a16:creationId xmlns:a16="http://schemas.microsoft.com/office/drawing/2014/main" id="{3C1D4DED-1E12-49C7-9118-C0A97A98D5FA}"/>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66312</xdr:rowOff>
    </xdr:from>
    <xdr:ext cx="469744" cy="259045"/>
    <xdr:sp macro="" textlink="">
      <xdr:nvSpPr>
        <xdr:cNvPr id="826" name="【庁舎】&#10;一人当たり面積最大値テキスト">
          <a:extLst>
            <a:ext uri="{FF2B5EF4-FFF2-40B4-BE49-F238E27FC236}">
              <a16:creationId xmlns:a16="http://schemas.microsoft.com/office/drawing/2014/main" id="{2842E74A-CBB9-4517-9ABE-F3A197A276F7}"/>
            </a:ext>
          </a:extLst>
        </xdr:cNvPr>
        <xdr:cNvSpPr txBox="1"/>
      </xdr:nvSpPr>
      <xdr:spPr>
        <a:xfrm>
          <a:off x="22199600" y="172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119635</xdr:rowOff>
    </xdr:from>
    <xdr:to>
      <xdr:col>116</xdr:col>
      <xdr:colOff>152400</xdr:colOff>
      <xdr:row>101</xdr:row>
      <xdr:rowOff>119635</xdr:rowOff>
    </xdr:to>
    <xdr:cxnSp macro="">
      <xdr:nvCxnSpPr>
        <xdr:cNvPr id="827" name="直線コネクタ 826">
          <a:extLst>
            <a:ext uri="{FF2B5EF4-FFF2-40B4-BE49-F238E27FC236}">
              <a16:creationId xmlns:a16="http://schemas.microsoft.com/office/drawing/2014/main" id="{74D7EAB9-3C85-463B-88D1-D823A685FB38}"/>
            </a:ext>
          </a:extLst>
        </xdr:cNvPr>
        <xdr:cNvCxnSpPr/>
      </xdr:nvCxnSpPr>
      <xdr:spPr>
        <a:xfrm>
          <a:off x="22072600" y="1743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84853</xdr:rowOff>
    </xdr:from>
    <xdr:ext cx="469744" cy="259045"/>
    <xdr:sp macro="" textlink="">
      <xdr:nvSpPr>
        <xdr:cNvPr id="828" name="【庁舎】&#10;一人当たり面積平均値テキスト">
          <a:extLst>
            <a:ext uri="{FF2B5EF4-FFF2-40B4-BE49-F238E27FC236}">
              <a16:creationId xmlns:a16="http://schemas.microsoft.com/office/drawing/2014/main" id="{C5639F13-6E53-49B2-A290-BA7B28859BAD}"/>
            </a:ext>
          </a:extLst>
        </xdr:cNvPr>
        <xdr:cNvSpPr txBox="1"/>
      </xdr:nvSpPr>
      <xdr:spPr>
        <a:xfrm>
          <a:off x="22199600" y="1774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61976</xdr:rowOff>
    </xdr:from>
    <xdr:to>
      <xdr:col>116</xdr:col>
      <xdr:colOff>114300</xdr:colOff>
      <xdr:row>104</xdr:row>
      <xdr:rowOff>163576</xdr:rowOff>
    </xdr:to>
    <xdr:sp macro="" textlink="">
      <xdr:nvSpPr>
        <xdr:cNvPr id="829" name="フローチャート: 判断 828">
          <a:extLst>
            <a:ext uri="{FF2B5EF4-FFF2-40B4-BE49-F238E27FC236}">
              <a16:creationId xmlns:a16="http://schemas.microsoft.com/office/drawing/2014/main" id="{95C5BCD5-FDC2-439D-AB10-DCCEDC2A6552}"/>
            </a:ext>
          </a:extLst>
        </xdr:cNvPr>
        <xdr:cNvSpPr/>
      </xdr:nvSpPr>
      <xdr:spPr>
        <a:xfrm>
          <a:off x="221107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61976</xdr:rowOff>
    </xdr:from>
    <xdr:to>
      <xdr:col>112</xdr:col>
      <xdr:colOff>38100</xdr:colOff>
      <xdr:row>104</xdr:row>
      <xdr:rowOff>163576</xdr:rowOff>
    </xdr:to>
    <xdr:sp macro="" textlink="">
      <xdr:nvSpPr>
        <xdr:cNvPr id="830" name="フローチャート: 判断 829">
          <a:extLst>
            <a:ext uri="{FF2B5EF4-FFF2-40B4-BE49-F238E27FC236}">
              <a16:creationId xmlns:a16="http://schemas.microsoft.com/office/drawing/2014/main" id="{A3C203F7-1E41-4B56-979C-7A5E60BA0693}"/>
            </a:ext>
          </a:extLst>
        </xdr:cNvPr>
        <xdr:cNvSpPr/>
      </xdr:nvSpPr>
      <xdr:spPr>
        <a:xfrm>
          <a:off x="21272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77978</xdr:rowOff>
    </xdr:from>
    <xdr:to>
      <xdr:col>107</xdr:col>
      <xdr:colOff>101600</xdr:colOff>
      <xdr:row>106</xdr:row>
      <xdr:rowOff>8128</xdr:rowOff>
    </xdr:to>
    <xdr:sp macro="" textlink="">
      <xdr:nvSpPr>
        <xdr:cNvPr id="831" name="フローチャート: 判断 830">
          <a:extLst>
            <a:ext uri="{FF2B5EF4-FFF2-40B4-BE49-F238E27FC236}">
              <a16:creationId xmlns:a16="http://schemas.microsoft.com/office/drawing/2014/main" id="{13F93CAF-F30C-4DB8-BCA9-16E92F1F76EC}"/>
            </a:ext>
          </a:extLst>
        </xdr:cNvPr>
        <xdr:cNvSpPr/>
      </xdr:nvSpPr>
      <xdr:spPr>
        <a:xfrm>
          <a:off x="20383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32258</xdr:rowOff>
    </xdr:from>
    <xdr:to>
      <xdr:col>102</xdr:col>
      <xdr:colOff>165100</xdr:colOff>
      <xdr:row>105</xdr:row>
      <xdr:rowOff>133858</xdr:rowOff>
    </xdr:to>
    <xdr:sp macro="" textlink="">
      <xdr:nvSpPr>
        <xdr:cNvPr id="832" name="フローチャート: 判断 831">
          <a:extLst>
            <a:ext uri="{FF2B5EF4-FFF2-40B4-BE49-F238E27FC236}">
              <a16:creationId xmlns:a16="http://schemas.microsoft.com/office/drawing/2014/main" id="{D04466B3-4404-48D9-99BA-E9AD0BCE6761}"/>
            </a:ext>
          </a:extLst>
        </xdr:cNvPr>
        <xdr:cNvSpPr/>
      </xdr:nvSpPr>
      <xdr:spPr>
        <a:xfrm>
          <a:off x="19494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833" name="フローチャート: 判断 832">
          <a:extLst>
            <a:ext uri="{FF2B5EF4-FFF2-40B4-BE49-F238E27FC236}">
              <a16:creationId xmlns:a16="http://schemas.microsoft.com/office/drawing/2014/main" id="{0066EB45-B3F7-4554-99AB-19E4E74A2166}"/>
            </a:ext>
          </a:extLst>
        </xdr:cNvPr>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FBD9D15F-403E-4FBA-8AD4-53ED591A8D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1F04A43-0AD7-456C-9B1B-D191A3D798C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5D48C8E-8C28-41E1-9D46-6A331E36BA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36BBEE8-17C4-4B3C-AD59-7947E6CAB7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8683E65-E4CE-482B-8A01-B22A43BEF0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148844</xdr:rowOff>
    </xdr:from>
    <xdr:to>
      <xdr:col>116</xdr:col>
      <xdr:colOff>114300</xdr:colOff>
      <xdr:row>105</xdr:row>
      <xdr:rowOff>78994</xdr:rowOff>
    </xdr:to>
    <xdr:sp macro="" textlink="">
      <xdr:nvSpPr>
        <xdr:cNvPr id="839" name="楕円 838">
          <a:extLst>
            <a:ext uri="{FF2B5EF4-FFF2-40B4-BE49-F238E27FC236}">
              <a16:creationId xmlns:a16="http://schemas.microsoft.com/office/drawing/2014/main" id="{6A42C22D-BC4A-4847-833D-4F6387C25D31}"/>
            </a:ext>
          </a:extLst>
        </xdr:cNvPr>
        <xdr:cNvSpPr/>
      </xdr:nvSpPr>
      <xdr:spPr>
        <a:xfrm>
          <a:off x="221107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127271</xdr:rowOff>
    </xdr:from>
    <xdr:ext cx="469744" cy="259045"/>
    <xdr:sp macro="" textlink="">
      <xdr:nvSpPr>
        <xdr:cNvPr id="840" name="【庁舎】&#10;一人当たり面積該当値テキスト">
          <a:extLst>
            <a:ext uri="{FF2B5EF4-FFF2-40B4-BE49-F238E27FC236}">
              <a16:creationId xmlns:a16="http://schemas.microsoft.com/office/drawing/2014/main" id="{B610B59A-5AE7-43D4-A470-AFABA2146A2E}"/>
            </a:ext>
          </a:extLst>
        </xdr:cNvPr>
        <xdr:cNvSpPr txBox="1"/>
      </xdr:nvSpPr>
      <xdr:spPr>
        <a:xfrm>
          <a:off x="22199600" y="1795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157987</xdr:rowOff>
    </xdr:from>
    <xdr:to>
      <xdr:col>112</xdr:col>
      <xdr:colOff>38100</xdr:colOff>
      <xdr:row>105</xdr:row>
      <xdr:rowOff>88137</xdr:rowOff>
    </xdr:to>
    <xdr:sp macro="" textlink="">
      <xdr:nvSpPr>
        <xdr:cNvPr id="841" name="楕円 840">
          <a:extLst>
            <a:ext uri="{FF2B5EF4-FFF2-40B4-BE49-F238E27FC236}">
              <a16:creationId xmlns:a16="http://schemas.microsoft.com/office/drawing/2014/main" id="{439B235E-5B19-48F1-A5C1-F4AD15321A4D}"/>
            </a:ext>
          </a:extLst>
        </xdr:cNvPr>
        <xdr:cNvSpPr/>
      </xdr:nvSpPr>
      <xdr:spPr>
        <a:xfrm>
          <a:off x="21272500" y="179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28194</xdr:rowOff>
    </xdr:from>
    <xdr:to>
      <xdr:col>116</xdr:col>
      <xdr:colOff>63500</xdr:colOff>
      <xdr:row>105</xdr:row>
      <xdr:rowOff>37337</xdr:rowOff>
    </xdr:to>
    <xdr:cxnSp macro="">
      <xdr:nvCxnSpPr>
        <xdr:cNvPr id="842" name="直線コネクタ 841">
          <a:extLst>
            <a:ext uri="{FF2B5EF4-FFF2-40B4-BE49-F238E27FC236}">
              <a16:creationId xmlns:a16="http://schemas.microsoft.com/office/drawing/2014/main" id="{2CAEED36-4E64-4335-B2F8-BEABABE6C64A}"/>
            </a:ext>
          </a:extLst>
        </xdr:cNvPr>
        <xdr:cNvCxnSpPr/>
      </xdr:nvCxnSpPr>
      <xdr:spPr>
        <a:xfrm flipV="1">
          <a:off x="21323300" y="180304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843" name="楕円 842">
          <a:extLst>
            <a:ext uri="{FF2B5EF4-FFF2-40B4-BE49-F238E27FC236}">
              <a16:creationId xmlns:a16="http://schemas.microsoft.com/office/drawing/2014/main" id="{8015F5D6-B233-4513-85DB-659ABFC45B7E}"/>
            </a:ext>
          </a:extLst>
        </xdr:cNvPr>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37337</xdr:rowOff>
    </xdr:from>
    <xdr:to>
      <xdr:col>111</xdr:col>
      <xdr:colOff>177800</xdr:colOff>
      <xdr:row>105</xdr:row>
      <xdr:rowOff>41911</xdr:rowOff>
    </xdr:to>
    <xdr:cxnSp macro="">
      <xdr:nvCxnSpPr>
        <xdr:cNvPr id="844" name="直線コネクタ 843">
          <a:extLst>
            <a:ext uri="{FF2B5EF4-FFF2-40B4-BE49-F238E27FC236}">
              <a16:creationId xmlns:a16="http://schemas.microsoft.com/office/drawing/2014/main" id="{97256097-4235-4462-B70F-4AC0EDC582F5}"/>
            </a:ext>
          </a:extLst>
        </xdr:cNvPr>
        <xdr:cNvCxnSpPr/>
      </xdr:nvCxnSpPr>
      <xdr:spPr>
        <a:xfrm flipV="1">
          <a:off x="20434300" y="180395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xdr:rowOff>
    </xdr:from>
    <xdr:to>
      <xdr:col>102</xdr:col>
      <xdr:colOff>165100</xdr:colOff>
      <xdr:row>105</xdr:row>
      <xdr:rowOff>101854</xdr:rowOff>
    </xdr:to>
    <xdr:sp macro="" textlink="">
      <xdr:nvSpPr>
        <xdr:cNvPr id="845" name="楕円 844">
          <a:extLst>
            <a:ext uri="{FF2B5EF4-FFF2-40B4-BE49-F238E27FC236}">
              <a16:creationId xmlns:a16="http://schemas.microsoft.com/office/drawing/2014/main" id="{5F882790-6619-4BF3-AB08-B27BE34E2C4E}"/>
            </a:ext>
          </a:extLst>
        </xdr:cNvPr>
        <xdr:cNvSpPr/>
      </xdr:nvSpPr>
      <xdr:spPr>
        <a:xfrm>
          <a:off x="19494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51054</xdr:rowOff>
    </xdr:to>
    <xdr:cxnSp macro="">
      <xdr:nvCxnSpPr>
        <xdr:cNvPr id="846" name="直線コネクタ 845">
          <a:extLst>
            <a:ext uri="{FF2B5EF4-FFF2-40B4-BE49-F238E27FC236}">
              <a16:creationId xmlns:a16="http://schemas.microsoft.com/office/drawing/2014/main" id="{51D8C1FF-60F4-4D66-A20C-69E3742C1E50}"/>
            </a:ext>
          </a:extLst>
        </xdr:cNvPr>
        <xdr:cNvCxnSpPr/>
      </xdr:nvCxnSpPr>
      <xdr:spPr>
        <a:xfrm flipV="1">
          <a:off x="19545300" y="180441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9398</xdr:rowOff>
    </xdr:from>
    <xdr:to>
      <xdr:col>98</xdr:col>
      <xdr:colOff>38100</xdr:colOff>
      <xdr:row>105</xdr:row>
      <xdr:rowOff>110998</xdr:rowOff>
    </xdr:to>
    <xdr:sp macro="" textlink="">
      <xdr:nvSpPr>
        <xdr:cNvPr id="847" name="楕円 846">
          <a:extLst>
            <a:ext uri="{FF2B5EF4-FFF2-40B4-BE49-F238E27FC236}">
              <a16:creationId xmlns:a16="http://schemas.microsoft.com/office/drawing/2014/main" id="{0D542086-83B2-4009-8FB1-AD27B296698A}"/>
            </a:ext>
          </a:extLst>
        </xdr:cNvPr>
        <xdr:cNvSpPr/>
      </xdr:nvSpPr>
      <xdr:spPr>
        <a:xfrm>
          <a:off x="18605500" y="1801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51054</xdr:rowOff>
    </xdr:from>
    <xdr:to>
      <xdr:col>102</xdr:col>
      <xdr:colOff>114300</xdr:colOff>
      <xdr:row>105</xdr:row>
      <xdr:rowOff>60198</xdr:rowOff>
    </xdr:to>
    <xdr:cxnSp macro="">
      <xdr:nvCxnSpPr>
        <xdr:cNvPr id="848" name="直線コネクタ 847">
          <a:extLst>
            <a:ext uri="{FF2B5EF4-FFF2-40B4-BE49-F238E27FC236}">
              <a16:creationId xmlns:a16="http://schemas.microsoft.com/office/drawing/2014/main" id="{BB7B9364-F979-4C3F-94E1-92A4BE60AB7D}"/>
            </a:ext>
          </a:extLst>
        </xdr:cNvPr>
        <xdr:cNvCxnSpPr/>
      </xdr:nvCxnSpPr>
      <xdr:spPr>
        <a:xfrm flipV="1">
          <a:off x="18656300" y="18053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8653</xdr:rowOff>
    </xdr:from>
    <xdr:ext cx="469744" cy="259045"/>
    <xdr:sp macro="" textlink="">
      <xdr:nvSpPr>
        <xdr:cNvPr id="849" name="n_1aveValue【庁舎】&#10;一人当たり面積">
          <a:extLst>
            <a:ext uri="{FF2B5EF4-FFF2-40B4-BE49-F238E27FC236}">
              <a16:creationId xmlns:a16="http://schemas.microsoft.com/office/drawing/2014/main" id="{45FCE8C3-1681-4632-B61D-61B22F404F3C}"/>
            </a:ext>
          </a:extLst>
        </xdr:cNvPr>
        <xdr:cNvSpPr txBox="1"/>
      </xdr:nvSpPr>
      <xdr:spPr>
        <a:xfrm>
          <a:off x="210757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170705</xdr:rowOff>
    </xdr:from>
    <xdr:ext cx="469744" cy="259045"/>
    <xdr:sp macro="" textlink="">
      <xdr:nvSpPr>
        <xdr:cNvPr id="850" name="n_2aveValue【庁舎】&#10;一人当たり面積">
          <a:extLst>
            <a:ext uri="{FF2B5EF4-FFF2-40B4-BE49-F238E27FC236}">
              <a16:creationId xmlns:a16="http://schemas.microsoft.com/office/drawing/2014/main" id="{3423C986-8B98-4685-A262-F9B59ED03447}"/>
            </a:ext>
          </a:extLst>
        </xdr:cNvPr>
        <xdr:cNvSpPr txBox="1"/>
      </xdr:nvSpPr>
      <xdr:spPr>
        <a:xfrm>
          <a:off x="20199427"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124985</xdr:rowOff>
    </xdr:from>
    <xdr:ext cx="469744" cy="259045"/>
    <xdr:sp macro="" textlink="">
      <xdr:nvSpPr>
        <xdr:cNvPr id="851" name="n_3aveValue【庁舎】&#10;一人当たり面積">
          <a:extLst>
            <a:ext uri="{FF2B5EF4-FFF2-40B4-BE49-F238E27FC236}">
              <a16:creationId xmlns:a16="http://schemas.microsoft.com/office/drawing/2014/main" id="{1AEEC49A-B193-48B9-845C-977091932C1F}"/>
            </a:ext>
          </a:extLst>
        </xdr:cNvPr>
        <xdr:cNvSpPr txBox="1"/>
      </xdr:nvSpPr>
      <xdr:spPr>
        <a:xfrm>
          <a:off x="193104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852" name="n_4aveValue【庁舎】&#10;一人当たり面積">
          <a:extLst>
            <a:ext uri="{FF2B5EF4-FFF2-40B4-BE49-F238E27FC236}">
              <a16:creationId xmlns:a16="http://schemas.microsoft.com/office/drawing/2014/main" id="{2412992D-14FF-48A0-BDEB-0172D565528A}"/>
            </a:ext>
          </a:extLst>
        </xdr:cNvPr>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79264</xdr:rowOff>
    </xdr:from>
    <xdr:ext cx="469744" cy="259045"/>
    <xdr:sp macro="" textlink="">
      <xdr:nvSpPr>
        <xdr:cNvPr id="853" name="n_1mainValue【庁舎】&#10;一人当たり面積">
          <a:extLst>
            <a:ext uri="{FF2B5EF4-FFF2-40B4-BE49-F238E27FC236}">
              <a16:creationId xmlns:a16="http://schemas.microsoft.com/office/drawing/2014/main" id="{7AC9E374-1C39-400B-816B-ED9DE20C7498}"/>
            </a:ext>
          </a:extLst>
        </xdr:cNvPr>
        <xdr:cNvSpPr txBox="1"/>
      </xdr:nvSpPr>
      <xdr:spPr>
        <a:xfrm>
          <a:off x="21075727" y="1808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854" name="n_2mainValue【庁舎】&#10;一人当たり面積">
          <a:extLst>
            <a:ext uri="{FF2B5EF4-FFF2-40B4-BE49-F238E27FC236}">
              <a16:creationId xmlns:a16="http://schemas.microsoft.com/office/drawing/2014/main" id="{968E748A-F8C6-4C8F-991A-032E06335D7E}"/>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118381</xdr:rowOff>
    </xdr:from>
    <xdr:ext cx="469744" cy="259045"/>
    <xdr:sp macro="" textlink="">
      <xdr:nvSpPr>
        <xdr:cNvPr id="855" name="n_3mainValue【庁舎】&#10;一人当たり面積">
          <a:extLst>
            <a:ext uri="{FF2B5EF4-FFF2-40B4-BE49-F238E27FC236}">
              <a16:creationId xmlns:a16="http://schemas.microsoft.com/office/drawing/2014/main" id="{03D841E4-25E6-4CFD-86C8-FC7641C1184C}"/>
            </a:ext>
          </a:extLst>
        </xdr:cNvPr>
        <xdr:cNvSpPr txBox="1"/>
      </xdr:nvSpPr>
      <xdr:spPr>
        <a:xfrm>
          <a:off x="19310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102125</xdr:rowOff>
    </xdr:from>
    <xdr:ext cx="469744" cy="259045"/>
    <xdr:sp macro="" textlink="">
      <xdr:nvSpPr>
        <xdr:cNvPr id="856" name="n_4mainValue【庁舎】&#10;一人当たり面積">
          <a:extLst>
            <a:ext uri="{FF2B5EF4-FFF2-40B4-BE49-F238E27FC236}">
              <a16:creationId xmlns:a16="http://schemas.microsoft.com/office/drawing/2014/main" id="{C6745BAA-664A-4FAC-8D0E-48376CE4AB7D}"/>
            </a:ext>
          </a:extLst>
        </xdr:cNvPr>
        <xdr:cNvSpPr txBox="1"/>
      </xdr:nvSpPr>
      <xdr:spPr>
        <a:xfrm>
          <a:off x="18421427"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BB3C11C-A94E-4E6C-8C05-B504A2C9CE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6EE71CFF-32C6-4B2F-B54B-CD6ED1AA43B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AF5C774D-9B12-442A-A01C-70FA5C06B6C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体育館・プールについては、平成</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年に建設された串良平和アリーナの償却率が低いが、昭和</a:t>
          </a:r>
          <a:r>
            <a:rPr kumimoji="1" lang="en-US" altLang="ja-JP" sz="1100" b="0" i="0" baseline="0">
              <a:solidFill>
                <a:schemeClr val="dk1"/>
              </a:solidFill>
              <a:effectLst/>
              <a:latin typeface="+mn-lt"/>
              <a:ea typeface="+mn-ea"/>
              <a:cs typeface="+mn-cs"/>
            </a:rPr>
            <a:t>45</a:t>
          </a:r>
          <a:r>
            <a:rPr kumimoji="1" lang="ja-JP" altLang="ja-JP" sz="1100" b="0" i="0" baseline="0">
              <a:solidFill>
                <a:schemeClr val="dk1"/>
              </a:solidFill>
              <a:effectLst/>
              <a:latin typeface="+mn-lt"/>
              <a:ea typeface="+mn-ea"/>
              <a:cs typeface="+mn-cs"/>
            </a:rPr>
            <a:t>年度に建設された鹿屋市体育館、平成３年度に建設された輝北体育館などの償却率が高いことから、類似団体平均と比較して有形固定資産減価償却率が若干高い水準となっている。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また庁舎については、昭和</a:t>
          </a:r>
          <a:r>
            <a:rPr kumimoji="1" lang="en-US" altLang="ja-JP" sz="1100" b="0" i="0" baseline="0">
              <a:solidFill>
                <a:schemeClr val="dk1"/>
              </a:solidFill>
              <a:effectLst/>
              <a:latin typeface="+mn-lt"/>
              <a:ea typeface="+mn-ea"/>
              <a:cs typeface="+mn-cs"/>
            </a:rPr>
            <a:t>37</a:t>
          </a:r>
          <a:r>
            <a:rPr kumimoji="1" lang="ja-JP" altLang="ja-JP" sz="1100" b="0" i="0" baseline="0">
              <a:solidFill>
                <a:schemeClr val="dk1"/>
              </a:solidFill>
              <a:effectLst/>
              <a:latin typeface="+mn-lt"/>
              <a:ea typeface="+mn-ea"/>
              <a:cs typeface="+mn-cs"/>
            </a:rPr>
            <a:t>年度に建設された吾平総合支所、昭和</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年度に建設された輝北総合支所などの償却率が高いことから、類似団体平均と比較して有形固定資産減価償却率が若干高い水準となっている。</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今後は、これらの施設の更新が一時期に集中することがないよう、公共施設等総合管理計画に基づいて、老朽化した公共施設等の集約化・複合化、除却、長寿命化等の老朽化対策に積極的に取り組んでいく。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0D6ADAA-5898-4BD3-88D0-A25954C30189}"/>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16D33EB-9D04-4DEE-970B-A5CAA3A1BD2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4675E1FC-51DA-474A-B195-AC4628807A2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0E51F94-49AC-466E-8A58-9005D03F8C9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D1DDB5B-BE74-400B-B537-4E9F5770980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C89BFC9-CA17-4697-863C-F46D8A8B23C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328B9F0-2A92-429C-97A0-0A109EEF19CA}"/>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20AC34F-8EF7-4C75-9285-93031A28725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7073F97-6057-4B35-B916-8F0EA08EDCE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6DCED368-FDC6-4663-B6A0-E0219C0C4ED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100,767
99,879
448.15
63,327,482
61,697,756
1,552,705
27,201,758
37,408,307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DE9B58F1-0C9E-421B-9E21-1DE32CFAB076}"/>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00E114C-4C51-42BA-A9A4-2004CE2B299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AF27CF9-43E3-4F26-87D1-BE214DD1759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E154363-32F4-4C8B-A20C-FFB3AD80029D}"/>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182ED5B-BCE1-41C4-8802-27DC3390A78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A5666E7-C5C5-4D63-9C61-A5977CF03F3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ADBDD066-206E-455D-B558-6DC9ABFAE66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BE45711-4952-410C-9F5E-52D386A4AEB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505CE9B-92B8-4F4F-B444-9A9158FFBBA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65FBA50-D2DB-4CA0-98AF-2C80FC8F6DC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F3DA480C-12B2-4E6E-9B8D-92EA7D89283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306A456-2A2D-4852-A6C7-3470B95C5C4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60E4F17-E3CE-46B4-ABA0-D85B3ABEF97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908CD71-B87F-4994-B871-9490E3C6943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E312E53-632B-474F-9EF1-A84BB5802DF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331A9EF-37A4-4231-8603-76825BCD9B71}"/>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133C95F-6387-4135-98F1-34AEA52F38F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B8857FC-48FC-4D38-97B1-E7041D01C93A}"/>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1420D47-CAF4-4FC8-8890-FB0F3124E744}"/>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1725BF5-5176-4BAE-94E7-266A42B7AE1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D03CC2CC-B7DA-44CF-89FE-B1198CE9F202}"/>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6889DD6-C2A6-4F16-BA67-C213C8C2D8B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107831E-A225-40CF-AA0D-0DCE6230DF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2F122B37-98F1-4004-A1EE-4715759F7C4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ADDED895-E0FC-4EA3-92F3-A5D83388CF2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25EAB7B-BC5C-4FF0-8D34-98093E0BEB1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DC7F090-07BC-45DB-A2C6-5DEFB17D119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CF428FF9-23A8-4539-93F6-8003352C9F1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4D250CA-9145-4809-8A57-2FE95EF0AEE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E04A143-ECC5-4FCD-B44E-ED990004C52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2E2F8CB-E108-4FFD-A253-19686A3F0C7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C546B37D-3E74-4FDD-8BF6-8F70367052F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40A3729-D0B0-489D-9E43-FD1C9DD24AF8}"/>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9F8C26A-46E4-4D4C-9CCE-3BCC13C927D3}"/>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91986CC-4CD3-48B8-BD9A-B54B3B718FFD}"/>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7CB8906-970C-40F7-82C3-DAE6AE5A6FFB}"/>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61F2CEF-A4D9-465D-9CA3-730E4E303CC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令和４年度の単年度では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より増加したが、３か年平均は横ばいであり、類似団体平均を下回っている。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市税などの収納率向上やふるさと納税の促進などによる歳入確保に加え、定年引上げに伴う影響等に留意した職員定数の適正な管理による人件費の抑制、デジタル技術の活用による業務効率化、投資効果等を踏まえた計画的なインフラ整備、事務事業評価による各事業の徹底した精査など、行財政改革による歳出の見直し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CEA6DB7-42EF-4571-ACD4-B7119A8836D8}"/>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F430354-AF38-4E93-96A3-18FE09172628}"/>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F9430391-80C7-484D-9394-3BD2F7CE8403}"/>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9ACA6EE7-DB5A-4B20-92E7-01431F0F01EA}"/>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7A00B70F-BE96-47F6-B65E-48C4250B7A83}"/>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25FC3EAD-05CF-4000-A3F6-D09EE995D971}"/>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CDEA4F89-FE3C-4417-9281-CE7CEA508DDD}"/>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8319360D-C5C4-480A-8921-52C588B88EAD}"/>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817CAAB1-4350-422D-9E3E-CA4CD0DF5D22}"/>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760D9DDA-76CF-462A-991F-FA1737D734B6}"/>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9286D64A-7FFE-44F4-8553-9BF6BA6DAC1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D4A06719-829A-431E-B788-8A94DE8FFBEB}"/>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1544A970-9C08-4A0D-875B-AC5574276759}"/>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B4A11E8A-26BA-45FD-86D6-52D28AEC0605}"/>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AB9B5656-D0CB-407E-96A8-A0819488135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2412843B-E0CE-41A6-94AE-AC61C9833AF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66F4E086-9D56-4336-BC92-5973B3708471}"/>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96157</xdr:rowOff>
    </xdr:to>
    <xdr:cxnSp macro="">
      <xdr:nvCxnSpPr>
        <xdr:cNvPr id="66" name="直線コネクタ 65">
          <a:extLst>
            <a:ext uri="{FF2B5EF4-FFF2-40B4-BE49-F238E27FC236}">
              <a16:creationId xmlns:a16="http://schemas.microsoft.com/office/drawing/2014/main" id="{4A1F6509-AA45-4213-9DAD-51A91087BBBB}"/>
            </a:ext>
          </a:extLst>
        </xdr:cNvPr>
        <xdr:cNvCxnSpPr/>
      </xdr:nvCxnSpPr>
      <xdr:spPr>
        <a:xfrm flipV="1">
          <a:off x="4953000" y="622662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a:extLst>
            <a:ext uri="{FF2B5EF4-FFF2-40B4-BE49-F238E27FC236}">
              <a16:creationId xmlns:a16="http://schemas.microsoft.com/office/drawing/2014/main" id="{CA0F13BE-0328-4D06-AB8A-84986E0A112D}"/>
            </a:ext>
          </a:extLst>
        </xdr:cNvPr>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a:extLst>
            <a:ext uri="{FF2B5EF4-FFF2-40B4-BE49-F238E27FC236}">
              <a16:creationId xmlns:a16="http://schemas.microsoft.com/office/drawing/2014/main" id="{4056B1A7-B32D-40A3-A843-AD3CED2E562E}"/>
            </a:ext>
          </a:extLst>
        </xdr:cNvPr>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B63288E1-E855-462E-9B30-2CE2B8F4780E}"/>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AE1D7077-817A-4EA4-88B2-99E888072DD4}"/>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E0431EA3-060B-40A6-93F5-9AF07DF5A51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57DEB5E0-B747-4237-8272-64698B12F7E9}"/>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562DC94E-F0C4-4E4F-9AB3-D10AF2B59159}"/>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32B2C904-C833-427E-BEEA-755024B4DDDF}"/>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D065B8B0-AF0D-45E8-8652-6599AE77B1D6}"/>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69E752B0-D19D-4281-B9AE-6BD4C7900F0B}"/>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B80860B1-8D9F-4F5E-884A-212B2B9F8FB2}"/>
            </a:ext>
          </a:extLst>
        </xdr:cNvPr>
        <xdr:cNvCxnSpPr/>
      </xdr:nvCxnSpPr>
      <xdr:spPr>
        <a:xfrm flipV="1">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108857</xdr:rowOff>
    </xdr:from>
    <xdr:to>
      <xdr:col>15</xdr:col>
      <xdr:colOff>133350</xdr:colOff>
      <xdr:row>39</xdr:row>
      <xdr:rowOff>39007</xdr:rowOff>
    </xdr:to>
    <xdr:sp macro="" textlink="">
      <xdr:nvSpPr>
        <xdr:cNvPr id="78" name="フローチャート: 判断 77">
          <a:extLst>
            <a:ext uri="{FF2B5EF4-FFF2-40B4-BE49-F238E27FC236}">
              <a16:creationId xmlns:a16="http://schemas.microsoft.com/office/drawing/2014/main" id="{CE87FD52-2A9E-44EC-A1DF-70FF866C8F4F}"/>
            </a:ext>
          </a:extLst>
        </xdr:cNvPr>
        <xdr:cNvSpPr/>
      </xdr:nvSpPr>
      <xdr:spPr>
        <a:xfrm>
          <a:off x="3175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49184</xdr:rowOff>
    </xdr:from>
    <xdr:ext cx="762000" cy="259045"/>
    <xdr:sp macro="" textlink="">
      <xdr:nvSpPr>
        <xdr:cNvPr id="79" name="テキスト ボックス 78">
          <a:extLst>
            <a:ext uri="{FF2B5EF4-FFF2-40B4-BE49-F238E27FC236}">
              <a16:creationId xmlns:a16="http://schemas.microsoft.com/office/drawing/2014/main" id="{EDEC1D88-00ED-44EF-B6BF-A15F7A139E40}"/>
            </a:ext>
          </a:extLst>
        </xdr:cNvPr>
        <xdr:cNvSpPr txBox="1"/>
      </xdr:nvSpPr>
      <xdr:spPr>
        <a:xfrm>
          <a:off x="2844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B19FD948-8090-4218-A1DD-739EF48388A7}"/>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id="{3BE15BAE-CE3C-4760-AE3A-D5D2C7F5DE91}"/>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a:extLst>
            <a:ext uri="{FF2B5EF4-FFF2-40B4-BE49-F238E27FC236}">
              <a16:creationId xmlns:a16="http://schemas.microsoft.com/office/drawing/2014/main" id="{B6FAEDE0-1FEA-455E-9662-322BE21400E3}"/>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83" name="フローチャート: 判断 82">
          <a:extLst>
            <a:ext uri="{FF2B5EF4-FFF2-40B4-BE49-F238E27FC236}">
              <a16:creationId xmlns:a16="http://schemas.microsoft.com/office/drawing/2014/main" id="{0B07A286-D160-43E8-B10E-6D70CF1AC94B}"/>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84" name="テキスト ボックス 83">
          <a:extLst>
            <a:ext uri="{FF2B5EF4-FFF2-40B4-BE49-F238E27FC236}">
              <a16:creationId xmlns:a16="http://schemas.microsoft.com/office/drawing/2014/main" id="{A89531B3-CB4B-4E67-840D-FCD5E2E5C94F}"/>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5997589-6CD3-4BAC-9807-462A06514457}"/>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89D5ED0B-B3BA-4C68-B06B-772C7AEDF54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C9CFEF-C2F5-4D2D-B45A-F8EA8908A74E}"/>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DBB211BC-C40D-4D56-BFD5-AAABFD8F8AE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168F4D1D-7F09-4163-9A07-CEA0134D69F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965B6016-7295-4B75-9806-87082A2189BB}"/>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344D122B-8A9C-4448-BD8F-21287B82B903}"/>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F2B775A6-C03C-4ABB-90D5-45347CDF1732}"/>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2DE8E884-FB74-44BA-A139-9E2E60BF4105}"/>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61A7C320-BB76-48E6-AE5C-A616159B27B1}"/>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2EC2F86A-9886-48DE-9080-C481A52244DE}"/>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51D33747-9BA6-44B8-B5A0-141BCF65EBA4}"/>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8EF36952-479F-4B95-A355-203548FEC819}"/>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AFFBB516-C477-4AF7-9EFD-0FDA47705AAB}"/>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2AD5E4F5-A1AF-41D9-8FF8-57ADBF197A88}"/>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3CC8229C-15E9-4D91-A098-46C02028CBA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47E9B0E0-5AD7-47FE-9D37-14E4FE29CCF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35C5A9D7-B3DB-41FB-B9B0-F213C10E3FF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6B2F7472-ACE9-4EEB-AA15-985839D22979}"/>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FE9C4AC9-F7A1-4CA0-9955-52928531079E}"/>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79AABAF1-842E-4334-BB0B-C8B6FCBB38E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E080AC6C-0C7A-4DC6-94B2-0A871387961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57C9EC25-46B1-4D4C-B3FD-63DDCFF0723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5D22DA9D-A05F-4881-ADA2-AC5F0B571A2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1129D10E-190D-4299-A17D-70318C57FC8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528DB317-54DA-415C-91D2-455CD199553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E3102A9B-7619-4D66-8CAB-D8FF37CB0821}"/>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36A6987C-6638-4A8E-B082-21385488D60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物件費や公債費等の増により分子は増加し、臨時財政対策債や地方特例交付金、地方交付税の減少により分母が減少したことから、前年度比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を下回っているものの、今後も引き続き、市税などの収納率向上やふるさと納税の促進などによる歳入確保に加え、定年引上げに伴う影響等に留意した職員定数の適正な管理による人件費の抑制、デジタル技術の活用による業務効率化、投資効果等を踏まえた計画的なインフラ整備、事務事業評価による各事業の徹底した精査など、行財政改革による歳出の見直しにより経常経費の削減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684D9666-5037-4372-8E44-7262EA4C9A1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257537A0-806D-4D85-8348-AAC6C856091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B111FA15-8526-470B-B7AD-2648CE38182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FA8FF4C9-F927-4E00-AB33-BCFFE1FE815A}"/>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1F9C6EBE-958B-4C00-AD1F-2C7F8BF435F6}"/>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A64C1488-FF96-4007-8EB2-FD27C7D9255F}"/>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C7E38CD1-E015-48D2-8C65-9C6EAAF88AB6}"/>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940E3442-2813-426B-9EA8-7814BB940BEE}"/>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96E1A8E7-67CA-490A-97C9-323A64F80F4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CE4E7781-0A75-4617-B157-6928738E64A6}"/>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8F30770A-4B99-4CDC-9C28-4DB15A56B5AD}"/>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2EBB573E-3CAA-46FF-AF30-B131833B88DB}"/>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B945CCC1-C70F-4903-832C-AF5A49941C9A}"/>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A9A41928-6296-47F0-B11C-A432E3DE8F0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D21FD08B-4DC6-4F84-8655-FC9E97C8D38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8F0ACEB7-CA44-41C8-81D9-5ED10A3332BE}"/>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34572</xdr:rowOff>
    </xdr:to>
    <xdr:cxnSp macro="">
      <xdr:nvCxnSpPr>
        <xdr:cNvPr id="129" name="直線コネクタ 128">
          <a:extLst>
            <a:ext uri="{FF2B5EF4-FFF2-40B4-BE49-F238E27FC236}">
              <a16:creationId xmlns:a16="http://schemas.microsoft.com/office/drawing/2014/main" id="{874F8EF7-03DD-4CE6-B83E-470CE0A50104}"/>
            </a:ext>
          </a:extLst>
        </xdr:cNvPr>
        <xdr:cNvCxnSpPr/>
      </xdr:nvCxnSpPr>
      <xdr:spPr>
        <a:xfrm flipV="1">
          <a:off x="4953000" y="10111317"/>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6649</xdr:rowOff>
    </xdr:from>
    <xdr:ext cx="762000" cy="259045"/>
    <xdr:sp macro="" textlink="">
      <xdr:nvSpPr>
        <xdr:cNvPr id="130" name="財政構造の弾力性最小値テキスト">
          <a:extLst>
            <a:ext uri="{FF2B5EF4-FFF2-40B4-BE49-F238E27FC236}">
              <a16:creationId xmlns:a16="http://schemas.microsoft.com/office/drawing/2014/main" id="{1698F4A8-8720-4CB6-9298-E3F061812A55}"/>
            </a:ext>
          </a:extLst>
        </xdr:cNvPr>
        <xdr:cNvSpPr txBox="1"/>
      </xdr:nvSpPr>
      <xdr:spPr>
        <a:xfrm>
          <a:off x="5041900" y="1166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34572</xdr:rowOff>
    </xdr:from>
    <xdr:to>
      <xdr:col>24</xdr:col>
      <xdr:colOff>12700</xdr:colOff>
      <xdr:row>68</xdr:row>
      <xdr:rowOff>34572</xdr:rowOff>
    </xdr:to>
    <xdr:cxnSp macro="">
      <xdr:nvCxnSpPr>
        <xdr:cNvPr id="131" name="直線コネクタ 130">
          <a:extLst>
            <a:ext uri="{FF2B5EF4-FFF2-40B4-BE49-F238E27FC236}">
              <a16:creationId xmlns:a16="http://schemas.microsoft.com/office/drawing/2014/main" id="{8E63B13A-3CFA-4FA3-A3B5-2F222913B77D}"/>
            </a:ext>
          </a:extLst>
        </xdr:cNvPr>
        <xdr:cNvCxnSpPr/>
      </xdr:nvCxnSpPr>
      <xdr:spPr>
        <a:xfrm>
          <a:off x="4864100" y="1169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1AB779C-7565-4233-8C0D-A03EC95BEA77}"/>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3BA1E27F-5E59-4A36-8D3F-D67971F1CD2D}"/>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22578</xdr:rowOff>
    </xdr:from>
    <xdr:to>
      <xdr:col>23</xdr:col>
      <xdr:colOff>133350</xdr:colOff>
      <xdr:row>62</xdr:row>
      <xdr:rowOff>17639</xdr:rowOff>
    </xdr:to>
    <xdr:cxnSp macro="">
      <xdr:nvCxnSpPr>
        <xdr:cNvPr id="134" name="直線コネクタ 133">
          <a:extLst>
            <a:ext uri="{FF2B5EF4-FFF2-40B4-BE49-F238E27FC236}">
              <a16:creationId xmlns:a16="http://schemas.microsoft.com/office/drawing/2014/main" id="{B18B3153-DA25-4328-A324-91B60B2C78A1}"/>
            </a:ext>
          </a:extLst>
        </xdr:cNvPr>
        <xdr:cNvCxnSpPr/>
      </xdr:nvCxnSpPr>
      <xdr:spPr>
        <a:xfrm>
          <a:off x="4114800" y="10138128"/>
          <a:ext cx="838200" cy="50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126594</xdr:rowOff>
    </xdr:from>
    <xdr:ext cx="762000" cy="259045"/>
    <xdr:sp macro="" textlink="">
      <xdr:nvSpPr>
        <xdr:cNvPr id="135" name="財政構造の弾力性平均値テキスト">
          <a:extLst>
            <a:ext uri="{FF2B5EF4-FFF2-40B4-BE49-F238E27FC236}">
              <a16:creationId xmlns:a16="http://schemas.microsoft.com/office/drawing/2014/main" id="{B40C8D6E-C098-4AA9-987E-49EC88C099BA}"/>
            </a:ext>
          </a:extLst>
        </xdr:cNvPr>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36" name="フローチャート: 判断 135">
          <a:extLst>
            <a:ext uri="{FF2B5EF4-FFF2-40B4-BE49-F238E27FC236}">
              <a16:creationId xmlns:a16="http://schemas.microsoft.com/office/drawing/2014/main" id="{4502AF13-CD62-4B60-A6D6-85C0B3AC0403}"/>
            </a:ext>
          </a:extLst>
        </xdr:cNvPr>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22578</xdr:rowOff>
    </xdr:from>
    <xdr:to>
      <xdr:col>19</xdr:col>
      <xdr:colOff>133350</xdr:colOff>
      <xdr:row>62</xdr:row>
      <xdr:rowOff>98072</xdr:rowOff>
    </xdr:to>
    <xdr:cxnSp macro="">
      <xdr:nvCxnSpPr>
        <xdr:cNvPr id="137" name="直線コネクタ 136">
          <a:extLst>
            <a:ext uri="{FF2B5EF4-FFF2-40B4-BE49-F238E27FC236}">
              <a16:creationId xmlns:a16="http://schemas.microsoft.com/office/drawing/2014/main" id="{D0F0AA7D-945F-4BF3-BDF8-2D8874BCC9B2}"/>
            </a:ext>
          </a:extLst>
        </xdr:cNvPr>
        <xdr:cNvCxnSpPr/>
      </xdr:nvCxnSpPr>
      <xdr:spPr>
        <a:xfrm flipV="1">
          <a:off x="3225800" y="10138128"/>
          <a:ext cx="889000" cy="58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79022</xdr:rowOff>
    </xdr:from>
    <xdr:to>
      <xdr:col>19</xdr:col>
      <xdr:colOff>184150</xdr:colOff>
      <xdr:row>60</xdr:row>
      <xdr:rowOff>9172</xdr:rowOff>
    </xdr:to>
    <xdr:sp macro="" textlink="">
      <xdr:nvSpPr>
        <xdr:cNvPr id="138" name="フローチャート: 判断 137">
          <a:extLst>
            <a:ext uri="{FF2B5EF4-FFF2-40B4-BE49-F238E27FC236}">
              <a16:creationId xmlns:a16="http://schemas.microsoft.com/office/drawing/2014/main" id="{3A4D5A57-5728-46F9-B2D3-44F96063195B}"/>
            </a:ext>
          </a:extLst>
        </xdr:cNvPr>
        <xdr:cNvSpPr/>
      </xdr:nvSpPr>
      <xdr:spPr>
        <a:xfrm>
          <a:off x="4064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165399</xdr:rowOff>
    </xdr:from>
    <xdr:ext cx="736600" cy="259045"/>
    <xdr:sp macro="" textlink="">
      <xdr:nvSpPr>
        <xdr:cNvPr id="139" name="テキスト ボックス 138">
          <a:extLst>
            <a:ext uri="{FF2B5EF4-FFF2-40B4-BE49-F238E27FC236}">
              <a16:creationId xmlns:a16="http://schemas.microsoft.com/office/drawing/2014/main" id="{1CB44970-2591-469B-8DD1-09487D709BE9}"/>
            </a:ext>
          </a:extLst>
        </xdr:cNvPr>
        <xdr:cNvSpPr txBox="1"/>
      </xdr:nvSpPr>
      <xdr:spPr>
        <a:xfrm>
          <a:off x="3733800" y="1028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62</xdr:row>
      <xdr:rowOff>98072</xdr:rowOff>
    </xdr:to>
    <xdr:cxnSp macro="">
      <xdr:nvCxnSpPr>
        <xdr:cNvPr id="140" name="直線コネクタ 139">
          <a:extLst>
            <a:ext uri="{FF2B5EF4-FFF2-40B4-BE49-F238E27FC236}">
              <a16:creationId xmlns:a16="http://schemas.microsoft.com/office/drawing/2014/main" id="{767F0E52-86A7-4BB7-BB0A-4D8BE47407D3}"/>
            </a:ext>
          </a:extLst>
        </xdr:cNvPr>
        <xdr:cNvCxnSpPr/>
      </xdr:nvCxnSpPr>
      <xdr:spPr>
        <a:xfrm>
          <a:off x="2336800" y="1071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100895</xdr:rowOff>
    </xdr:from>
    <xdr:to>
      <xdr:col>15</xdr:col>
      <xdr:colOff>133350</xdr:colOff>
      <xdr:row>63</xdr:row>
      <xdr:rowOff>31045</xdr:rowOff>
    </xdr:to>
    <xdr:sp macro="" textlink="">
      <xdr:nvSpPr>
        <xdr:cNvPr id="141" name="フローチャート: 判断 140">
          <a:extLst>
            <a:ext uri="{FF2B5EF4-FFF2-40B4-BE49-F238E27FC236}">
              <a16:creationId xmlns:a16="http://schemas.microsoft.com/office/drawing/2014/main" id="{9433F635-AB9F-4951-8593-8B930F422EE2}"/>
            </a:ext>
          </a:extLst>
        </xdr:cNvPr>
        <xdr:cNvSpPr/>
      </xdr:nvSpPr>
      <xdr:spPr>
        <a:xfrm>
          <a:off x="3175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15822</xdr:rowOff>
    </xdr:from>
    <xdr:ext cx="762000" cy="259045"/>
    <xdr:sp macro="" textlink="">
      <xdr:nvSpPr>
        <xdr:cNvPr id="142" name="テキスト ボックス 141">
          <a:extLst>
            <a:ext uri="{FF2B5EF4-FFF2-40B4-BE49-F238E27FC236}">
              <a16:creationId xmlns:a16="http://schemas.microsoft.com/office/drawing/2014/main" id="{2C78B884-F507-4E9A-8777-B99B00877357}"/>
            </a:ext>
          </a:extLst>
        </xdr:cNvPr>
        <xdr:cNvSpPr txBox="1"/>
      </xdr:nvSpPr>
      <xdr:spPr>
        <a:xfrm>
          <a:off x="2844800" y="1081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132645</xdr:rowOff>
    </xdr:from>
    <xdr:to>
      <xdr:col>11</xdr:col>
      <xdr:colOff>31750</xdr:colOff>
      <xdr:row>62</xdr:row>
      <xdr:rowOff>84667</xdr:rowOff>
    </xdr:to>
    <xdr:cxnSp macro="">
      <xdr:nvCxnSpPr>
        <xdr:cNvPr id="143" name="直線コネクタ 142">
          <a:extLst>
            <a:ext uri="{FF2B5EF4-FFF2-40B4-BE49-F238E27FC236}">
              <a16:creationId xmlns:a16="http://schemas.microsoft.com/office/drawing/2014/main" id="{4FA55FF7-4D0D-4414-B6B0-A3C3DAB8ABC8}"/>
            </a:ext>
          </a:extLst>
        </xdr:cNvPr>
        <xdr:cNvCxnSpPr/>
      </xdr:nvCxnSpPr>
      <xdr:spPr>
        <a:xfrm>
          <a:off x="1447800" y="10419645"/>
          <a:ext cx="889000" cy="2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167922</xdr:rowOff>
    </xdr:from>
    <xdr:to>
      <xdr:col>11</xdr:col>
      <xdr:colOff>82550</xdr:colOff>
      <xdr:row>63</xdr:row>
      <xdr:rowOff>98072</xdr:rowOff>
    </xdr:to>
    <xdr:sp macro="" textlink="">
      <xdr:nvSpPr>
        <xdr:cNvPr id="144" name="フローチャート: 判断 143">
          <a:extLst>
            <a:ext uri="{FF2B5EF4-FFF2-40B4-BE49-F238E27FC236}">
              <a16:creationId xmlns:a16="http://schemas.microsoft.com/office/drawing/2014/main" id="{214CBB8C-8FBF-4B95-890A-ADC78160D913}"/>
            </a:ext>
          </a:extLst>
        </xdr:cNvPr>
        <xdr:cNvSpPr/>
      </xdr:nvSpPr>
      <xdr:spPr>
        <a:xfrm>
          <a:off x="2286000" y="1079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82849</xdr:rowOff>
    </xdr:from>
    <xdr:ext cx="762000" cy="259045"/>
    <xdr:sp macro="" textlink="">
      <xdr:nvSpPr>
        <xdr:cNvPr id="145" name="テキスト ボックス 144">
          <a:extLst>
            <a:ext uri="{FF2B5EF4-FFF2-40B4-BE49-F238E27FC236}">
              <a16:creationId xmlns:a16="http://schemas.microsoft.com/office/drawing/2014/main" id="{EFA76A63-FACF-4B2F-9710-2142C890F90E}"/>
            </a:ext>
          </a:extLst>
        </xdr:cNvPr>
        <xdr:cNvSpPr txBox="1"/>
      </xdr:nvSpPr>
      <xdr:spPr>
        <a:xfrm>
          <a:off x="1955800" y="1088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111478</xdr:rowOff>
    </xdr:from>
    <xdr:to>
      <xdr:col>7</xdr:col>
      <xdr:colOff>31750</xdr:colOff>
      <xdr:row>62</xdr:row>
      <xdr:rowOff>41628</xdr:rowOff>
    </xdr:to>
    <xdr:sp macro="" textlink="">
      <xdr:nvSpPr>
        <xdr:cNvPr id="146" name="フローチャート: 判断 145">
          <a:extLst>
            <a:ext uri="{FF2B5EF4-FFF2-40B4-BE49-F238E27FC236}">
              <a16:creationId xmlns:a16="http://schemas.microsoft.com/office/drawing/2014/main" id="{EE110D97-76D2-499D-BD1B-5593D4C075F8}"/>
            </a:ext>
          </a:extLst>
        </xdr:cNvPr>
        <xdr:cNvSpPr/>
      </xdr:nvSpPr>
      <xdr:spPr>
        <a:xfrm>
          <a:off x="1397000" y="105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26405</xdr:rowOff>
    </xdr:from>
    <xdr:ext cx="762000" cy="259045"/>
    <xdr:sp macro="" textlink="">
      <xdr:nvSpPr>
        <xdr:cNvPr id="147" name="テキスト ボックス 146">
          <a:extLst>
            <a:ext uri="{FF2B5EF4-FFF2-40B4-BE49-F238E27FC236}">
              <a16:creationId xmlns:a16="http://schemas.microsoft.com/office/drawing/2014/main" id="{86FE2811-9181-40AD-B410-B9E4E1F9576D}"/>
            </a:ext>
          </a:extLst>
        </xdr:cNvPr>
        <xdr:cNvSpPr txBox="1"/>
      </xdr:nvSpPr>
      <xdr:spPr>
        <a:xfrm>
          <a:off x="1066800" y="106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04C9C52-1876-4D05-906A-4B30D022009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1DD0656-D248-4800-8C9F-BAF6C01E975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63BC826E-FB4D-486E-BE5F-3E6C651B302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97E89838-8C08-4D29-9DE6-86B214B4EDE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EA69A1F6-5B39-47C9-B1E2-28E4A0774FB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138289</xdr:rowOff>
    </xdr:from>
    <xdr:to>
      <xdr:col>23</xdr:col>
      <xdr:colOff>184150</xdr:colOff>
      <xdr:row>62</xdr:row>
      <xdr:rowOff>68439</xdr:rowOff>
    </xdr:to>
    <xdr:sp macro="" textlink="">
      <xdr:nvSpPr>
        <xdr:cNvPr id="153" name="楕円 152">
          <a:extLst>
            <a:ext uri="{FF2B5EF4-FFF2-40B4-BE49-F238E27FC236}">
              <a16:creationId xmlns:a16="http://schemas.microsoft.com/office/drawing/2014/main" id="{48F0953B-B878-4618-8356-627B5AED7DCD}"/>
            </a:ext>
          </a:extLst>
        </xdr:cNvPr>
        <xdr:cNvSpPr/>
      </xdr:nvSpPr>
      <xdr:spPr>
        <a:xfrm>
          <a:off x="49022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154816</xdr:rowOff>
    </xdr:from>
    <xdr:ext cx="762000" cy="259045"/>
    <xdr:sp macro="" textlink="">
      <xdr:nvSpPr>
        <xdr:cNvPr id="154" name="財政構造の弾力性該当値テキスト">
          <a:extLst>
            <a:ext uri="{FF2B5EF4-FFF2-40B4-BE49-F238E27FC236}">
              <a16:creationId xmlns:a16="http://schemas.microsoft.com/office/drawing/2014/main" id="{04744DA5-F10B-487B-B7FB-4BD09FD6B4B2}"/>
            </a:ext>
          </a:extLst>
        </xdr:cNvPr>
        <xdr:cNvSpPr txBox="1"/>
      </xdr:nvSpPr>
      <xdr:spPr>
        <a:xfrm>
          <a:off x="5041900" y="1044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143228</xdr:rowOff>
    </xdr:from>
    <xdr:to>
      <xdr:col>19</xdr:col>
      <xdr:colOff>184150</xdr:colOff>
      <xdr:row>59</xdr:row>
      <xdr:rowOff>73378</xdr:rowOff>
    </xdr:to>
    <xdr:sp macro="" textlink="">
      <xdr:nvSpPr>
        <xdr:cNvPr id="155" name="楕円 154">
          <a:extLst>
            <a:ext uri="{FF2B5EF4-FFF2-40B4-BE49-F238E27FC236}">
              <a16:creationId xmlns:a16="http://schemas.microsoft.com/office/drawing/2014/main" id="{CA34A5F7-092B-426B-8564-C13AE328AC2C}"/>
            </a:ext>
          </a:extLst>
        </xdr:cNvPr>
        <xdr:cNvSpPr/>
      </xdr:nvSpPr>
      <xdr:spPr>
        <a:xfrm>
          <a:off x="4064000" y="100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83555</xdr:rowOff>
    </xdr:from>
    <xdr:ext cx="736600" cy="259045"/>
    <xdr:sp macro="" textlink="">
      <xdr:nvSpPr>
        <xdr:cNvPr id="156" name="テキスト ボックス 155">
          <a:extLst>
            <a:ext uri="{FF2B5EF4-FFF2-40B4-BE49-F238E27FC236}">
              <a16:creationId xmlns:a16="http://schemas.microsoft.com/office/drawing/2014/main" id="{313F7C53-53B7-46F2-9225-B833A4661097}"/>
            </a:ext>
          </a:extLst>
        </xdr:cNvPr>
        <xdr:cNvSpPr txBox="1"/>
      </xdr:nvSpPr>
      <xdr:spPr>
        <a:xfrm>
          <a:off x="3733800" y="985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47272</xdr:rowOff>
    </xdr:from>
    <xdr:to>
      <xdr:col>15</xdr:col>
      <xdr:colOff>133350</xdr:colOff>
      <xdr:row>62</xdr:row>
      <xdr:rowOff>148872</xdr:rowOff>
    </xdr:to>
    <xdr:sp macro="" textlink="">
      <xdr:nvSpPr>
        <xdr:cNvPr id="157" name="楕円 156">
          <a:extLst>
            <a:ext uri="{FF2B5EF4-FFF2-40B4-BE49-F238E27FC236}">
              <a16:creationId xmlns:a16="http://schemas.microsoft.com/office/drawing/2014/main" id="{BF550AF3-5224-4F40-8057-3187A97205C9}"/>
            </a:ext>
          </a:extLst>
        </xdr:cNvPr>
        <xdr:cNvSpPr/>
      </xdr:nvSpPr>
      <xdr:spPr>
        <a:xfrm>
          <a:off x="3175000" y="10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159049</xdr:rowOff>
    </xdr:from>
    <xdr:ext cx="762000" cy="259045"/>
    <xdr:sp macro="" textlink="">
      <xdr:nvSpPr>
        <xdr:cNvPr id="158" name="テキスト ボックス 157">
          <a:extLst>
            <a:ext uri="{FF2B5EF4-FFF2-40B4-BE49-F238E27FC236}">
              <a16:creationId xmlns:a16="http://schemas.microsoft.com/office/drawing/2014/main" id="{3AEF7387-DE70-4181-88B8-A7A85F88CEA5}"/>
            </a:ext>
          </a:extLst>
        </xdr:cNvPr>
        <xdr:cNvSpPr txBox="1"/>
      </xdr:nvSpPr>
      <xdr:spPr>
        <a:xfrm>
          <a:off x="2844800" y="1044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9" name="楕円 158">
          <a:extLst>
            <a:ext uri="{FF2B5EF4-FFF2-40B4-BE49-F238E27FC236}">
              <a16:creationId xmlns:a16="http://schemas.microsoft.com/office/drawing/2014/main" id="{087BC044-A75C-4A69-92D9-1CB8A302B11C}"/>
            </a:ext>
          </a:extLst>
        </xdr:cNvPr>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60" name="テキスト ボックス 159">
          <a:extLst>
            <a:ext uri="{FF2B5EF4-FFF2-40B4-BE49-F238E27FC236}">
              <a16:creationId xmlns:a16="http://schemas.microsoft.com/office/drawing/2014/main" id="{4181B888-DC7A-4AF8-9661-185554459C02}"/>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81845</xdr:rowOff>
    </xdr:from>
    <xdr:to>
      <xdr:col>7</xdr:col>
      <xdr:colOff>31750</xdr:colOff>
      <xdr:row>61</xdr:row>
      <xdr:rowOff>11995</xdr:rowOff>
    </xdr:to>
    <xdr:sp macro="" textlink="">
      <xdr:nvSpPr>
        <xdr:cNvPr id="161" name="楕円 160">
          <a:extLst>
            <a:ext uri="{FF2B5EF4-FFF2-40B4-BE49-F238E27FC236}">
              <a16:creationId xmlns:a16="http://schemas.microsoft.com/office/drawing/2014/main" id="{0257D350-2433-491D-905F-17FE303C8548}"/>
            </a:ext>
          </a:extLst>
        </xdr:cNvPr>
        <xdr:cNvSpPr/>
      </xdr:nvSpPr>
      <xdr:spPr>
        <a:xfrm>
          <a:off x="1397000" y="103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22172</xdr:rowOff>
    </xdr:from>
    <xdr:ext cx="762000" cy="259045"/>
    <xdr:sp macro="" textlink="">
      <xdr:nvSpPr>
        <xdr:cNvPr id="162" name="テキスト ボックス 161">
          <a:extLst>
            <a:ext uri="{FF2B5EF4-FFF2-40B4-BE49-F238E27FC236}">
              <a16:creationId xmlns:a16="http://schemas.microsoft.com/office/drawing/2014/main" id="{5F6CE299-0915-4483-922F-9CB20B555A94}"/>
            </a:ext>
          </a:extLst>
        </xdr:cNvPr>
        <xdr:cNvSpPr txBox="1"/>
      </xdr:nvSpPr>
      <xdr:spPr>
        <a:xfrm>
          <a:off x="1066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AEA33AB8-19F7-42C2-88C1-09867942DC4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8A63325A-E63C-4BCF-A88D-4D734A2A753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14B75A45-E6AE-495D-9CCF-DA1D6FA4749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5248E021-A441-4363-845B-C64C97A037F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DC9FB453-A79E-4B3E-8D44-FB292645134D}"/>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B2020D59-A3E1-4D0F-859E-135AA5AD15B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EF3FB719-5770-4713-8503-B8FE287391F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1FCBE635-B0BD-43FE-91AC-3B27A47BAC1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BA179CD8-C717-4D2D-A4C2-649EB4DF6542}"/>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F56592C3-5F8D-4B0F-B36A-F1BEE5F1519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BB77C8A4-1D1C-4636-9091-23236FABB10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F33C9F3C-39A8-4788-9FDC-055E1E5F5537}"/>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EA65A4E7-7F60-4BBC-822F-6B6D946DAFF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ふるさと納税額の増に伴う返礼品経費などの物件費が増加しているため、決算額は年々増加している。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類似団体の平均は下回っているものの、今後も引き続き、行財政改革の推進を図り、人件費・物件費などの抑制に努める。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99A9CDC7-B7B5-46B4-B970-C70BE8AAB91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1447162F-147E-46B5-AD9C-A16492F726F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9BC8CDB2-2876-4866-B86D-1766BF4C4AC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DB94CC64-2C59-48CB-BD02-F1CD2B3700CA}"/>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12ED5948-4F26-4324-BC4E-4A73955F19A3}"/>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5EAFCA0A-A8DC-4502-A824-074F836DBAAD}"/>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9599628A-8BE0-4F53-BB7F-29ED4D882779}"/>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9742563E-B2DC-42A5-8555-02803694AC7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7711E2F3-9E16-409A-8AAC-806BEA37C579}"/>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86FF4E94-BAD6-4D23-A3CD-EC1464494FBB}"/>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ACD792F9-94F9-4190-9BA6-71236B00EDB6}"/>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4DB87CFB-5216-42A9-A8B9-C6F9B3767DE2}"/>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F96371FD-B759-44D4-B5F7-B4B8E642D372}"/>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52429D0B-CE1E-4386-833D-5E6C9057701E}"/>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C9FEA430-69B1-411A-9449-8FF1E34B3B65}"/>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AB5361AF-8AD3-44E1-BE3F-91EA61D76E1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83682</xdr:rowOff>
    </xdr:from>
    <xdr:to>
      <xdr:col>23</xdr:col>
      <xdr:colOff>133350</xdr:colOff>
      <xdr:row>90</xdr:row>
      <xdr:rowOff>76761</xdr:rowOff>
    </xdr:to>
    <xdr:cxnSp macro="">
      <xdr:nvCxnSpPr>
        <xdr:cNvPr id="192" name="直線コネクタ 191">
          <a:extLst>
            <a:ext uri="{FF2B5EF4-FFF2-40B4-BE49-F238E27FC236}">
              <a16:creationId xmlns:a16="http://schemas.microsoft.com/office/drawing/2014/main" id="{1054D9C2-7F5F-458C-A094-961A4EA45F41}"/>
            </a:ext>
          </a:extLst>
        </xdr:cNvPr>
        <xdr:cNvCxnSpPr/>
      </xdr:nvCxnSpPr>
      <xdr:spPr>
        <a:xfrm flipV="1">
          <a:off x="4953000" y="13799682"/>
          <a:ext cx="0" cy="1707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48838</xdr:rowOff>
    </xdr:from>
    <xdr:ext cx="762000" cy="259045"/>
    <xdr:sp macro="" textlink="">
      <xdr:nvSpPr>
        <xdr:cNvPr id="193" name="人件費・物件費等の状況最小値テキスト">
          <a:extLst>
            <a:ext uri="{FF2B5EF4-FFF2-40B4-BE49-F238E27FC236}">
              <a16:creationId xmlns:a16="http://schemas.microsoft.com/office/drawing/2014/main" id="{4A77BCA6-E6F1-49C9-802A-540B6E19BCAD}"/>
            </a:ext>
          </a:extLst>
        </xdr:cNvPr>
        <xdr:cNvSpPr txBox="1"/>
      </xdr:nvSpPr>
      <xdr:spPr>
        <a:xfrm>
          <a:off x="5041900" y="1547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76761</xdr:rowOff>
    </xdr:from>
    <xdr:to>
      <xdr:col>24</xdr:col>
      <xdr:colOff>12700</xdr:colOff>
      <xdr:row>90</xdr:row>
      <xdr:rowOff>76761</xdr:rowOff>
    </xdr:to>
    <xdr:cxnSp macro="">
      <xdr:nvCxnSpPr>
        <xdr:cNvPr id="194" name="直線コネクタ 193">
          <a:extLst>
            <a:ext uri="{FF2B5EF4-FFF2-40B4-BE49-F238E27FC236}">
              <a16:creationId xmlns:a16="http://schemas.microsoft.com/office/drawing/2014/main" id="{9F82A7E9-CE11-43D3-912E-3845FAD2E29D}"/>
            </a:ext>
          </a:extLst>
        </xdr:cNvPr>
        <xdr:cNvCxnSpPr/>
      </xdr:nvCxnSpPr>
      <xdr:spPr>
        <a:xfrm>
          <a:off x="4864100" y="1550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170059</xdr:rowOff>
    </xdr:from>
    <xdr:ext cx="762000" cy="259045"/>
    <xdr:sp macro="" textlink="">
      <xdr:nvSpPr>
        <xdr:cNvPr id="195" name="人件費・物件費等の状況最大値テキスト">
          <a:extLst>
            <a:ext uri="{FF2B5EF4-FFF2-40B4-BE49-F238E27FC236}">
              <a16:creationId xmlns:a16="http://schemas.microsoft.com/office/drawing/2014/main" id="{723E438C-EB3E-4799-BF14-76C4634D37B1}"/>
            </a:ext>
          </a:extLst>
        </xdr:cNvPr>
        <xdr:cNvSpPr txBox="1"/>
      </xdr:nvSpPr>
      <xdr:spPr>
        <a:xfrm>
          <a:off x="5041900" y="1354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83682</xdr:rowOff>
    </xdr:from>
    <xdr:to>
      <xdr:col>24</xdr:col>
      <xdr:colOff>12700</xdr:colOff>
      <xdr:row>80</xdr:row>
      <xdr:rowOff>83682</xdr:rowOff>
    </xdr:to>
    <xdr:cxnSp macro="">
      <xdr:nvCxnSpPr>
        <xdr:cNvPr id="196" name="直線コネクタ 195">
          <a:extLst>
            <a:ext uri="{FF2B5EF4-FFF2-40B4-BE49-F238E27FC236}">
              <a16:creationId xmlns:a16="http://schemas.microsoft.com/office/drawing/2014/main" id="{92938697-3A07-484B-81E7-9C0704443BC9}"/>
            </a:ext>
          </a:extLst>
        </xdr:cNvPr>
        <xdr:cNvCxnSpPr/>
      </xdr:nvCxnSpPr>
      <xdr:spPr>
        <a:xfrm>
          <a:off x="4864100" y="1379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16340</xdr:rowOff>
    </xdr:from>
    <xdr:to>
      <xdr:col>23</xdr:col>
      <xdr:colOff>133350</xdr:colOff>
      <xdr:row>85</xdr:row>
      <xdr:rowOff>1186</xdr:rowOff>
    </xdr:to>
    <xdr:cxnSp macro="">
      <xdr:nvCxnSpPr>
        <xdr:cNvPr id="197" name="直線コネクタ 196">
          <a:extLst>
            <a:ext uri="{FF2B5EF4-FFF2-40B4-BE49-F238E27FC236}">
              <a16:creationId xmlns:a16="http://schemas.microsoft.com/office/drawing/2014/main" id="{84972B48-BBC7-41A5-B8B4-FE2A73477078}"/>
            </a:ext>
          </a:extLst>
        </xdr:cNvPr>
        <xdr:cNvCxnSpPr/>
      </xdr:nvCxnSpPr>
      <xdr:spPr>
        <a:xfrm>
          <a:off x="4114800" y="14246690"/>
          <a:ext cx="838200" cy="32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20007</xdr:rowOff>
    </xdr:from>
    <xdr:ext cx="762000" cy="259045"/>
    <xdr:sp macro="" textlink="">
      <xdr:nvSpPr>
        <xdr:cNvPr id="198" name="人件費・物件費等の状況平均値テキスト">
          <a:extLst>
            <a:ext uri="{FF2B5EF4-FFF2-40B4-BE49-F238E27FC236}">
              <a16:creationId xmlns:a16="http://schemas.microsoft.com/office/drawing/2014/main" id="{A3D47E08-BD36-43CC-A959-C5B7A63288E8}"/>
            </a:ext>
          </a:extLst>
        </xdr:cNvPr>
        <xdr:cNvSpPr txBox="1"/>
      </xdr:nvSpPr>
      <xdr:spPr>
        <a:xfrm>
          <a:off x="5041900" y="1459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47930</xdr:rowOff>
    </xdr:from>
    <xdr:to>
      <xdr:col>23</xdr:col>
      <xdr:colOff>184150</xdr:colOff>
      <xdr:row>85</xdr:row>
      <xdr:rowOff>149530</xdr:rowOff>
    </xdr:to>
    <xdr:sp macro="" textlink="">
      <xdr:nvSpPr>
        <xdr:cNvPr id="199" name="フローチャート: 判断 198">
          <a:extLst>
            <a:ext uri="{FF2B5EF4-FFF2-40B4-BE49-F238E27FC236}">
              <a16:creationId xmlns:a16="http://schemas.microsoft.com/office/drawing/2014/main" id="{9FD7612E-EEDC-4652-9279-4878393B75E3}"/>
            </a:ext>
          </a:extLst>
        </xdr:cNvPr>
        <xdr:cNvSpPr/>
      </xdr:nvSpPr>
      <xdr:spPr>
        <a:xfrm>
          <a:off x="4902200" y="1462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162232</xdr:rowOff>
    </xdr:from>
    <xdr:to>
      <xdr:col>19</xdr:col>
      <xdr:colOff>133350</xdr:colOff>
      <xdr:row>83</xdr:row>
      <xdr:rowOff>16340</xdr:rowOff>
    </xdr:to>
    <xdr:cxnSp macro="">
      <xdr:nvCxnSpPr>
        <xdr:cNvPr id="200" name="直線コネクタ 199">
          <a:extLst>
            <a:ext uri="{FF2B5EF4-FFF2-40B4-BE49-F238E27FC236}">
              <a16:creationId xmlns:a16="http://schemas.microsoft.com/office/drawing/2014/main" id="{AD0DE871-A95C-4FAD-82CE-6FF5898E75C7}"/>
            </a:ext>
          </a:extLst>
        </xdr:cNvPr>
        <xdr:cNvCxnSpPr/>
      </xdr:nvCxnSpPr>
      <xdr:spPr>
        <a:xfrm>
          <a:off x="3225800" y="14221132"/>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111379</xdr:rowOff>
    </xdr:from>
    <xdr:to>
      <xdr:col>19</xdr:col>
      <xdr:colOff>184150</xdr:colOff>
      <xdr:row>85</xdr:row>
      <xdr:rowOff>41529</xdr:rowOff>
    </xdr:to>
    <xdr:sp macro="" textlink="">
      <xdr:nvSpPr>
        <xdr:cNvPr id="201" name="フローチャート: 判断 200">
          <a:extLst>
            <a:ext uri="{FF2B5EF4-FFF2-40B4-BE49-F238E27FC236}">
              <a16:creationId xmlns:a16="http://schemas.microsoft.com/office/drawing/2014/main" id="{8F987266-A77C-434E-B2C0-625039D5ACDF}"/>
            </a:ext>
          </a:extLst>
        </xdr:cNvPr>
        <xdr:cNvSpPr/>
      </xdr:nvSpPr>
      <xdr:spPr>
        <a:xfrm>
          <a:off x="4064000" y="1451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26306</xdr:rowOff>
    </xdr:from>
    <xdr:ext cx="736600" cy="259045"/>
    <xdr:sp macro="" textlink="">
      <xdr:nvSpPr>
        <xdr:cNvPr id="202" name="テキスト ボックス 201">
          <a:extLst>
            <a:ext uri="{FF2B5EF4-FFF2-40B4-BE49-F238E27FC236}">
              <a16:creationId xmlns:a16="http://schemas.microsoft.com/office/drawing/2014/main" id="{1249FB9F-9F4B-4F87-976A-458F9EF12C8D}"/>
            </a:ext>
          </a:extLst>
        </xdr:cNvPr>
        <xdr:cNvSpPr txBox="1"/>
      </xdr:nvSpPr>
      <xdr:spPr>
        <a:xfrm>
          <a:off x="3733800" y="1459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48364</xdr:rowOff>
    </xdr:from>
    <xdr:to>
      <xdr:col>15</xdr:col>
      <xdr:colOff>82550</xdr:colOff>
      <xdr:row>82</xdr:row>
      <xdr:rowOff>162232</xdr:rowOff>
    </xdr:to>
    <xdr:cxnSp macro="">
      <xdr:nvCxnSpPr>
        <xdr:cNvPr id="203" name="直線コネクタ 202">
          <a:extLst>
            <a:ext uri="{FF2B5EF4-FFF2-40B4-BE49-F238E27FC236}">
              <a16:creationId xmlns:a16="http://schemas.microsoft.com/office/drawing/2014/main" id="{C4639EFF-1F87-4097-B97F-AC1DF2C12524}"/>
            </a:ext>
          </a:extLst>
        </xdr:cNvPr>
        <xdr:cNvCxnSpPr/>
      </xdr:nvCxnSpPr>
      <xdr:spPr>
        <a:xfrm>
          <a:off x="2336800" y="13935814"/>
          <a:ext cx="889000" cy="28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115856</xdr:rowOff>
    </xdr:from>
    <xdr:to>
      <xdr:col>15</xdr:col>
      <xdr:colOff>133350</xdr:colOff>
      <xdr:row>83</xdr:row>
      <xdr:rowOff>46006</xdr:rowOff>
    </xdr:to>
    <xdr:sp macro="" textlink="">
      <xdr:nvSpPr>
        <xdr:cNvPr id="204" name="フローチャート: 判断 203">
          <a:extLst>
            <a:ext uri="{FF2B5EF4-FFF2-40B4-BE49-F238E27FC236}">
              <a16:creationId xmlns:a16="http://schemas.microsoft.com/office/drawing/2014/main" id="{35E057D7-6104-4908-85A7-99DB192515B4}"/>
            </a:ext>
          </a:extLst>
        </xdr:cNvPr>
        <xdr:cNvSpPr/>
      </xdr:nvSpPr>
      <xdr:spPr>
        <a:xfrm>
          <a:off x="3175000" y="1417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30783</xdr:rowOff>
    </xdr:from>
    <xdr:ext cx="762000" cy="259045"/>
    <xdr:sp macro="" textlink="">
      <xdr:nvSpPr>
        <xdr:cNvPr id="205" name="テキスト ボックス 204">
          <a:extLst>
            <a:ext uri="{FF2B5EF4-FFF2-40B4-BE49-F238E27FC236}">
              <a16:creationId xmlns:a16="http://schemas.microsoft.com/office/drawing/2014/main" id="{C082B547-C35E-4239-9716-40799E9AC14E}"/>
            </a:ext>
          </a:extLst>
        </xdr:cNvPr>
        <xdr:cNvSpPr txBox="1"/>
      </xdr:nvSpPr>
      <xdr:spPr>
        <a:xfrm>
          <a:off x="2844800" y="1426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60717</xdr:rowOff>
    </xdr:from>
    <xdr:to>
      <xdr:col>11</xdr:col>
      <xdr:colOff>31750</xdr:colOff>
      <xdr:row>81</xdr:row>
      <xdr:rowOff>48364</xdr:rowOff>
    </xdr:to>
    <xdr:cxnSp macro="">
      <xdr:nvCxnSpPr>
        <xdr:cNvPr id="206" name="直線コネクタ 205">
          <a:extLst>
            <a:ext uri="{FF2B5EF4-FFF2-40B4-BE49-F238E27FC236}">
              <a16:creationId xmlns:a16="http://schemas.microsoft.com/office/drawing/2014/main" id="{86B49478-1C11-4179-9FDD-3BAEF7B2BA2A}"/>
            </a:ext>
          </a:extLst>
        </xdr:cNvPr>
        <xdr:cNvCxnSpPr/>
      </xdr:nvCxnSpPr>
      <xdr:spPr>
        <a:xfrm>
          <a:off x="1447800" y="13776717"/>
          <a:ext cx="889000" cy="15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28572</xdr:rowOff>
    </xdr:from>
    <xdr:to>
      <xdr:col>11</xdr:col>
      <xdr:colOff>82550</xdr:colOff>
      <xdr:row>81</xdr:row>
      <xdr:rowOff>130172</xdr:rowOff>
    </xdr:to>
    <xdr:sp macro="" textlink="">
      <xdr:nvSpPr>
        <xdr:cNvPr id="207" name="フローチャート: 判断 206">
          <a:extLst>
            <a:ext uri="{FF2B5EF4-FFF2-40B4-BE49-F238E27FC236}">
              <a16:creationId xmlns:a16="http://schemas.microsoft.com/office/drawing/2014/main" id="{6E7A4AC2-E440-478F-BC0F-E152A3595001}"/>
            </a:ext>
          </a:extLst>
        </xdr:cNvPr>
        <xdr:cNvSpPr/>
      </xdr:nvSpPr>
      <xdr:spPr>
        <a:xfrm>
          <a:off x="2286000" y="139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114949</xdr:rowOff>
    </xdr:from>
    <xdr:ext cx="762000" cy="259045"/>
    <xdr:sp macro="" textlink="">
      <xdr:nvSpPr>
        <xdr:cNvPr id="208" name="テキスト ボックス 207">
          <a:extLst>
            <a:ext uri="{FF2B5EF4-FFF2-40B4-BE49-F238E27FC236}">
              <a16:creationId xmlns:a16="http://schemas.microsoft.com/office/drawing/2014/main" id="{0515E28A-9419-43DA-ABA0-08B858D1A75B}"/>
            </a:ext>
          </a:extLst>
        </xdr:cNvPr>
        <xdr:cNvSpPr txBox="1"/>
      </xdr:nvSpPr>
      <xdr:spPr>
        <a:xfrm>
          <a:off x="1955800" y="1400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118804</xdr:rowOff>
    </xdr:from>
    <xdr:to>
      <xdr:col>7</xdr:col>
      <xdr:colOff>31750</xdr:colOff>
      <xdr:row>81</xdr:row>
      <xdr:rowOff>48954</xdr:rowOff>
    </xdr:to>
    <xdr:sp macro="" textlink="">
      <xdr:nvSpPr>
        <xdr:cNvPr id="209" name="フローチャート: 判断 208">
          <a:extLst>
            <a:ext uri="{FF2B5EF4-FFF2-40B4-BE49-F238E27FC236}">
              <a16:creationId xmlns:a16="http://schemas.microsoft.com/office/drawing/2014/main" id="{8CD8C883-0422-4B9E-82B9-AD55FF53C972}"/>
            </a:ext>
          </a:extLst>
        </xdr:cNvPr>
        <xdr:cNvSpPr/>
      </xdr:nvSpPr>
      <xdr:spPr>
        <a:xfrm>
          <a:off x="1397000" y="1383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33731</xdr:rowOff>
    </xdr:from>
    <xdr:ext cx="762000" cy="259045"/>
    <xdr:sp macro="" textlink="">
      <xdr:nvSpPr>
        <xdr:cNvPr id="210" name="テキスト ボックス 209">
          <a:extLst>
            <a:ext uri="{FF2B5EF4-FFF2-40B4-BE49-F238E27FC236}">
              <a16:creationId xmlns:a16="http://schemas.microsoft.com/office/drawing/2014/main" id="{63F4FC4C-8606-4566-9136-DF957CB16352}"/>
            </a:ext>
          </a:extLst>
        </xdr:cNvPr>
        <xdr:cNvSpPr txBox="1"/>
      </xdr:nvSpPr>
      <xdr:spPr>
        <a:xfrm>
          <a:off x="1066800" y="1392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2AAD01-9BCA-4D56-A0B9-2FA6A74FBA82}"/>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C98D06D-8F1A-4202-B1B3-BCB62CF9F6F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AC1AD9EB-8E74-416B-BA36-0FEED80A1BB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6F193D77-4D22-4808-94AF-5370D963099C}"/>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62AD3A5A-F7D5-400A-B447-AEB95353986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121836</xdr:rowOff>
    </xdr:from>
    <xdr:to>
      <xdr:col>23</xdr:col>
      <xdr:colOff>184150</xdr:colOff>
      <xdr:row>85</xdr:row>
      <xdr:rowOff>51986</xdr:rowOff>
    </xdr:to>
    <xdr:sp macro="" textlink="">
      <xdr:nvSpPr>
        <xdr:cNvPr id="216" name="楕円 215">
          <a:extLst>
            <a:ext uri="{FF2B5EF4-FFF2-40B4-BE49-F238E27FC236}">
              <a16:creationId xmlns:a16="http://schemas.microsoft.com/office/drawing/2014/main" id="{F74ECEDB-F292-4611-8D72-9885929E4980}"/>
            </a:ext>
          </a:extLst>
        </xdr:cNvPr>
        <xdr:cNvSpPr/>
      </xdr:nvSpPr>
      <xdr:spPr>
        <a:xfrm>
          <a:off x="4902200" y="145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138363</xdr:rowOff>
    </xdr:from>
    <xdr:ext cx="762000" cy="259045"/>
    <xdr:sp macro="" textlink="">
      <xdr:nvSpPr>
        <xdr:cNvPr id="217" name="人件費・物件費等の状況該当値テキスト">
          <a:extLst>
            <a:ext uri="{FF2B5EF4-FFF2-40B4-BE49-F238E27FC236}">
              <a16:creationId xmlns:a16="http://schemas.microsoft.com/office/drawing/2014/main" id="{289186FE-5467-4354-A55E-A3D798034980}"/>
            </a:ext>
          </a:extLst>
        </xdr:cNvPr>
        <xdr:cNvSpPr txBox="1"/>
      </xdr:nvSpPr>
      <xdr:spPr>
        <a:xfrm>
          <a:off x="5041900" y="1436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136990</xdr:rowOff>
    </xdr:from>
    <xdr:to>
      <xdr:col>19</xdr:col>
      <xdr:colOff>184150</xdr:colOff>
      <xdr:row>83</xdr:row>
      <xdr:rowOff>67140</xdr:rowOff>
    </xdr:to>
    <xdr:sp macro="" textlink="">
      <xdr:nvSpPr>
        <xdr:cNvPr id="218" name="楕円 217">
          <a:extLst>
            <a:ext uri="{FF2B5EF4-FFF2-40B4-BE49-F238E27FC236}">
              <a16:creationId xmlns:a16="http://schemas.microsoft.com/office/drawing/2014/main" id="{F0986F7A-73E2-450D-B74B-5FB00B29956E}"/>
            </a:ext>
          </a:extLst>
        </xdr:cNvPr>
        <xdr:cNvSpPr/>
      </xdr:nvSpPr>
      <xdr:spPr>
        <a:xfrm>
          <a:off x="4064000" y="141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77317</xdr:rowOff>
    </xdr:from>
    <xdr:ext cx="736600" cy="259045"/>
    <xdr:sp macro="" textlink="">
      <xdr:nvSpPr>
        <xdr:cNvPr id="219" name="テキスト ボックス 218">
          <a:extLst>
            <a:ext uri="{FF2B5EF4-FFF2-40B4-BE49-F238E27FC236}">
              <a16:creationId xmlns:a16="http://schemas.microsoft.com/office/drawing/2014/main" id="{57864F29-4C6F-4747-A00E-597321293313}"/>
            </a:ext>
          </a:extLst>
        </xdr:cNvPr>
        <xdr:cNvSpPr txBox="1"/>
      </xdr:nvSpPr>
      <xdr:spPr>
        <a:xfrm>
          <a:off x="3733800" y="1396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111432</xdr:rowOff>
    </xdr:from>
    <xdr:to>
      <xdr:col>15</xdr:col>
      <xdr:colOff>133350</xdr:colOff>
      <xdr:row>83</xdr:row>
      <xdr:rowOff>41582</xdr:rowOff>
    </xdr:to>
    <xdr:sp macro="" textlink="">
      <xdr:nvSpPr>
        <xdr:cNvPr id="220" name="楕円 219">
          <a:extLst>
            <a:ext uri="{FF2B5EF4-FFF2-40B4-BE49-F238E27FC236}">
              <a16:creationId xmlns:a16="http://schemas.microsoft.com/office/drawing/2014/main" id="{AF2D4CD6-ADA4-4483-99C8-4E6DD477EF74}"/>
            </a:ext>
          </a:extLst>
        </xdr:cNvPr>
        <xdr:cNvSpPr/>
      </xdr:nvSpPr>
      <xdr:spPr>
        <a:xfrm>
          <a:off x="3175000" y="141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51759</xdr:rowOff>
    </xdr:from>
    <xdr:ext cx="762000" cy="259045"/>
    <xdr:sp macro="" textlink="">
      <xdr:nvSpPr>
        <xdr:cNvPr id="221" name="テキスト ボックス 220">
          <a:extLst>
            <a:ext uri="{FF2B5EF4-FFF2-40B4-BE49-F238E27FC236}">
              <a16:creationId xmlns:a16="http://schemas.microsoft.com/office/drawing/2014/main" id="{065D43AA-0B17-498A-8EC2-7F17B3AD71EA}"/>
            </a:ext>
          </a:extLst>
        </xdr:cNvPr>
        <xdr:cNvSpPr txBox="1"/>
      </xdr:nvSpPr>
      <xdr:spPr>
        <a:xfrm>
          <a:off x="2844800" y="1393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169014</xdr:rowOff>
    </xdr:from>
    <xdr:to>
      <xdr:col>11</xdr:col>
      <xdr:colOff>82550</xdr:colOff>
      <xdr:row>81</xdr:row>
      <xdr:rowOff>99164</xdr:rowOff>
    </xdr:to>
    <xdr:sp macro="" textlink="">
      <xdr:nvSpPr>
        <xdr:cNvPr id="222" name="楕円 221">
          <a:extLst>
            <a:ext uri="{FF2B5EF4-FFF2-40B4-BE49-F238E27FC236}">
              <a16:creationId xmlns:a16="http://schemas.microsoft.com/office/drawing/2014/main" id="{4F99923D-632B-4F5F-AFE7-E2D7F5C9CE51}"/>
            </a:ext>
          </a:extLst>
        </xdr:cNvPr>
        <xdr:cNvSpPr/>
      </xdr:nvSpPr>
      <xdr:spPr>
        <a:xfrm>
          <a:off x="2286000" y="1388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109341</xdr:rowOff>
    </xdr:from>
    <xdr:ext cx="762000" cy="259045"/>
    <xdr:sp macro="" textlink="">
      <xdr:nvSpPr>
        <xdr:cNvPr id="223" name="テキスト ボックス 222">
          <a:extLst>
            <a:ext uri="{FF2B5EF4-FFF2-40B4-BE49-F238E27FC236}">
              <a16:creationId xmlns:a16="http://schemas.microsoft.com/office/drawing/2014/main" id="{2F7D2A63-E6D9-4187-86CE-0F8B92F44401}"/>
            </a:ext>
          </a:extLst>
        </xdr:cNvPr>
        <xdr:cNvSpPr txBox="1"/>
      </xdr:nvSpPr>
      <xdr:spPr>
        <a:xfrm>
          <a:off x="1955800" y="136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9917</xdr:rowOff>
    </xdr:from>
    <xdr:to>
      <xdr:col>7</xdr:col>
      <xdr:colOff>31750</xdr:colOff>
      <xdr:row>80</xdr:row>
      <xdr:rowOff>111517</xdr:rowOff>
    </xdr:to>
    <xdr:sp macro="" textlink="">
      <xdr:nvSpPr>
        <xdr:cNvPr id="224" name="楕円 223">
          <a:extLst>
            <a:ext uri="{FF2B5EF4-FFF2-40B4-BE49-F238E27FC236}">
              <a16:creationId xmlns:a16="http://schemas.microsoft.com/office/drawing/2014/main" id="{086994AF-208F-43ED-878F-43CED416C176}"/>
            </a:ext>
          </a:extLst>
        </xdr:cNvPr>
        <xdr:cNvSpPr/>
      </xdr:nvSpPr>
      <xdr:spPr>
        <a:xfrm>
          <a:off x="1397000" y="1372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121694</xdr:rowOff>
    </xdr:from>
    <xdr:ext cx="762000" cy="259045"/>
    <xdr:sp macro="" textlink="">
      <xdr:nvSpPr>
        <xdr:cNvPr id="225" name="テキスト ボックス 224">
          <a:extLst>
            <a:ext uri="{FF2B5EF4-FFF2-40B4-BE49-F238E27FC236}">
              <a16:creationId xmlns:a16="http://schemas.microsoft.com/office/drawing/2014/main" id="{8AF51528-BA7F-486C-B81A-78B9E8C77947}"/>
            </a:ext>
          </a:extLst>
        </xdr:cNvPr>
        <xdr:cNvSpPr txBox="1"/>
      </xdr:nvSpPr>
      <xdr:spPr>
        <a:xfrm>
          <a:off x="1066800" y="1349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ED85B166-D539-4582-AF48-ACED8A06834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6B03D5FD-99F4-4B5F-965E-C0A01509EB66}"/>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4E711377-762E-412B-88A7-F14CD66A223B}"/>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597F9EE6-8124-4E58-A29B-52595C94EAF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99029869-91D6-48C5-95F4-D8ACF277DFB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F47B107C-99E1-4114-B273-E4D08482B87C}"/>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CE7637F9-3D5B-4906-8AFD-45BD36357DB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D7FBF3AE-9BBF-48C0-9385-4BC68D75189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F2200EDF-F5AB-4BEF-9D10-74BD45512DF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C0138AFA-9C3B-438A-A113-BCCA4165A9E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2BC4F3EA-E98B-4F0A-BB6A-FA26F317516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EABAB8BF-57AA-4104-9F70-C620C7B1F53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B5BD06C1-CFAA-4392-9C51-69C8BC68BA1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人事院勧告等に基づく国・県に準じた給与制度適正化計画の取組を着実に進めていることなどにより、類似団体平均を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今後も地方公務員法に規定される「均衡の原則」や「職務給の原則」などを踏まえ、給与水準の適正化に努める。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92D733C7-0412-4C1D-BF60-2DA7461547F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C0574B91-34B8-41E2-9E56-5E87ABFA3BC7}"/>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DE1C40B6-BB98-4AAD-9EC6-570917ABEE2E}"/>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8B3DF309-C14A-43AE-A9E6-A8979920B243}"/>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92662D95-1975-47EC-8888-1C7666225644}"/>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BB3A695C-3372-4D5A-B226-E389DAE27357}"/>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32B77693-7373-4B1C-987E-C5EFCA045AA8}"/>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476B57D5-2936-4795-AE0A-38B4FC0D1F5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B4A2750D-005E-4F18-B27F-FAC8B14F842C}"/>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E4B4CCB1-2FD9-4749-BD2B-68AC82F1E963}"/>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F8164988-C1B4-498B-9C45-FFBD2A5727C9}"/>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FA1FEDBD-FE5B-4469-A96F-1E004DB1FCD3}"/>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7D5C9A06-6C41-4F5C-9721-CEE5FDAAB095}"/>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E8CB50F4-5D5B-4FC8-AB8D-8BA0705FCD42}"/>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7583B406-BA66-4981-902F-8B7C15F556F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A2BD4136-FBB9-4B25-833A-EC567FADD84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337DC543-A7F1-474D-9E7D-805600ACB7B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A86644F6-64AD-46BD-A07D-612E632E8FA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F5C278C8-AED2-4CE6-8597-C2C8AF46E81A}"/>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1DEA5E25-ECD6-47C1-8D3E-0355E68DD258}"/>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6DFF24F0-8951-4535-B4DB-AF7C2182298D}"/>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DAFFCEE7-6B04-40C6-BCDB-0CD6E6BEC65E}"/>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83</xdr:row>
      <xdr:rowOff>64407</xdr:rowOff>
    </xdr:to>
    <xdr:cxnSp macro="">
      <xdr:nvCxnSpPr>
        <xdr:cNvPr id="261" name="直線コネクタ 260">
          <a:extLst>
            <a:ext uri="{FF2B5EF4-FFF2-40B4-BE49-F238E27FC236}">
              <a16:creationId xmlns:a16="http://schemas.microsoft.com/office/drawing/2014/main" id="{D1197A8D-39E6-4828-BA57-E18AA234246A}"/>
            </a:ext>
          </a:extLst>
        </xdr:cNvPr>
        <xdr:cNvCxnSpPr/>
      </xdr:nvCxnSpPr>
      <xdr:spPr>
        <a:xfrm flipV="1">
          <a:off x="16179800" y="141913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158041</xdr:rowOff>
    </xdr:from>
    <xdr:ext cx="762000" cy="259045"/>
    <xdr:sp macro="" textlink="">
      <xdr:nvSpPr>
        <xdr:cNvPr id="262" name="給与水準   （国との比較）平均値テキスト">
          <a:extLst>
            <a:ext uri="{FF2B5EF4-FFF2-40B4-BE49-F238E27FC236}">
              <a16:creationId xmlns:a16="http://schemas.microsoft.com/office/drawing/2014/main" id="{00D8D478-98DF-4A53-8132-33CFBDFF03CA}"/>
            </a:ext>
          </a:extLst>
        </xdr:cNvPr>
        <xdr:cNvSpPr txBox="1"/>
      </xdr:nvSpPr>
      <xdr:spPr>
        <a:xfrm>
          <a:off x="17106900" y="143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63" name="フローチャート: 判断 262">
          <a:extLst>
            <a:ext uri="{FF2B5EF4-FFF2-40B4-BE49-F238E27FC236}">
              <a16:creationId xmlns:a16="http://schemas.microsoft.com/office/drawing/2014/main" id="{77029312-9B92-4DAD-970C-8CFC0ECA1CB6}"/>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64407</xdr:rowOff>
    </xdr:to>
    <xdr:cxnSp macro="">
      <xdr:nvCxnSpPr>
        <xdr:cNvPr id="264" name="直線コネクタ 263">
          <a:extLst>
            <a:ext uri="{FF2B5EF4-FFF2-40B4-BE49-F238E27FC236}">
              <a16:creationId xmlns:a16="http://schemas.microsoft.com/office/drawing/2014/main" id="{39A78606-ADB4-4148-935E-4B78697A8C6E}"/>
            </a:ext>
          </a:extLst>
        </xdr:cNvPr>
        <xdr:cNvCxnSpPr/>
      </xdr:nvCxnSpPr>
      <xdr:spPr>
        <a:xfrm>
          <a:off x="15290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09F3819E-C4DA-41CB-816F-A9D84BA93DE9}"/>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6" name="テキスト ボックス 265">
          <a:extLst>
            <a:ext uri="{FF2B5EF4-FFF2-40B4-BE49-F238E27FC236}">
              <a16:creationId xmlns:a16="http://schemas.microsoft.com/office/drawing/2014/main" id="{AE209C67-1986-4F4F-84DB-F2C9332D3FE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97971</xdr:rowOff>
    </xdr:to>
    <xdr:cxnSp macro="">
      <xdr:nvCxnSpPr>
        <xdr:cNvPr id="267" name="直線コネクタ 266">
          <a:extLst>
            <a:ext uri="{FF2B5EF4-FFF2-40B4-BE49-F238E27FC236}">
              <a16:creationId xmlns:a16="http://schemas.microsoft.com/office/drawing/2014/main" id="{5B13E4A5-1226-4B3C-B11A-8F0F4A1C74B4}"/>
            </a:ext>
          </a:extLst>
        </xdr:cNvPr>
        <xdr:cNvCxnSpPr/>
      </xdr:nvCxnSpPr>
      <xdr:spPr>
        <a:xfrm>
          <a:off x="14401800" y="141224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8" name="フローチャート: 判断 267">
          <a:extLst>
            <a:ext uri="{FF2B5EF4-FFF2-40B4-BE49-F238E27FC236}">
              <a16:creationId xmlns:a16="http://schemas.microsoft.com/office/drawing/2014/main" id="{95F8E711-3C02-4757-A3E4-4A19F3AC7994}"/>
            </a:ext>
          </a:extLst>
        </xdr:cNvPr>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69" name="テキスト ボックス 268">
          <a:extLst>
            <a:ext uri="{FF2B5EF4-FFF2-40B4-BE49-F238E27FC236}">
              <a16:creationId xmlns:a16="http://schemas.microsoft.com/office/drawing/2014/main" id="{0711073C-92DD-45B8-AA25-2C21C7D13A31}"/>
            </a:ext>
          </a:extLst>
        </xdr:cNvPr>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63500</xdr:rowOff>
    </xdr:to>
    <xdr:cxnSp macro="">
      <xdr:nvCxnSpPr>
        <xdr:cNvPr id="270" name="直線コネクタ 269">
          <a:extLst>
            <a:ext uri="{FF2B5EF4-FFF2-40B4-BE49-F238E27FC236}">
              <a16:creationId xmlns:a16="http://schemas.microsoft.com/office/drawing/2014/main" id="{15BA1D66-E13F-46CE-B08A-145D034ADD87}"/>
            </a:ext>
          </a:extLst>
        </xdr:cNvPr>
        <xdr:cNvCxnSpPr/>
      </xdr:nvCxnSpPr>
      <xdr:spPr>
        <a:xfrm>
          <a:off x="13512800" y="140879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1" name="フローチャート: 判断 270">
          <a:extLst>
            <a:ext uri="{FF2B5EF4-FFF2-40B4-BE49-F238E27FC236}">
              <a16:creationId xmlns:a16="http://schemas.microsoft.com/office/drawing/2014/main" id="{0AB2BF7F-6FB0-4877-946E-5F58E632E7E8}"/>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72" name="テキスト ボックス 271">
          <a:extLst>
            <a:ext uri="{FF2B5EF4-FFF2-40B4-BE49-F238E27FC236}">
              <a16:creationId xmlns:a16="http://schemas.microsoft.com/office/drawing/2014/main" id="{15A3A28B-EC8D-44C0-ADB5-F2CB935CE304}"/>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3" name="フローチャート: 判断 272">
          <a:extLst>
            <a:ext uri="{FF2B5EF4-FFF2-40B4-BE49-F238E27FC236}">
              <a16:creationId xmlns:a16="http://schemas.microsoft.com/office/drawing/2014/main" id="{8272CB17-CA2D-4968-8F2F-BC3349588F1B}"/>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4" name="テキスト ボックス 273">
          <a:extLst>
            <a:ext uri="{FF2B5EF4-FFF2-40B4-BE49-F238E27FC236}">
              <a16:creationId xmlns:a16="http://schemas.microsoft.com/office/drawing/2014/main" id="{277ABAB0-F61C-46A1-A6F1-47B327E7E1E6}"/>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5EC2E1F9-B3AE-4679-8365-BB31E447558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35DDACBF-191A-4739-9221-B5299421CCA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F6A7647-622F-40EE-9F12-D49D3F31D25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77CD9A46-306F-4237-A729-F5B77DD0CB9B}"/>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A469AA0D-03D3-4A50-A635-98E1FABF787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a:extLst>
            <a:ext uri="{FF2B5EF4-FFF2-40B4-BE49-F238E27FC236}">
              <a16:creationId xmlns:a16="http://schemas.microsoft.com/office/drawing/2014/main" id="{5C20EC17-95B3-442E-8C33-D2A9434B55CD}"/>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a:extLst>
            <a:ext uri="{FF2B5EF4-FFF2-40B4-BE49-F238E27FC236}">
              <a16:creationId xmlns:a16="http://schemas.microsoft.com/office/drawing/2014/main" id="{EA4B561B-BA39-4A09-8101-B961FB74BA5C}"/>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2" name="楕円 281">
          <a:extLst>
            <a:ext uri="{FF2B5EF4-FFF2-40B4-BE49-F238E27FC236}">
              <a16:creationId xmlns:a16="http://schemas.microsoft.com/office/drawing/2014/main" id="{262C8D0D-8E6B-4AC2-ABD8-9A0D9EB6C5C6}"/>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3" name="テキスト ボックス 282">
          <a:extLst>
            <a:ext uri="{FF2B5EF4-FFF2-40B4-BE49-F238E27FC236}">
              <a16:creationId xmlns:a16="http://schemas.microsoft.com/office/drawing/2014/main" id="{B11618B4-BBE8-4257-85DD-BC1C28B91C86}"/>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4" name="楕円 283">
          <a:extLst>
            <a:ext uri="{FF2B5EF4-FFF2-40B4-BE49-F238E27FC236}">
              <a16:creationId xmlns:a16="http://schemas.microsoft.com/office/drawing/2014/main" id="{70150BBD-263E-4710-8BA1-91875447D18E}"/>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5" name="テキスト ボックス 284">
          <a:extLst>
            <a:ext uri="{FF2B5EF4-FFF2-40B4-BE49-F238E27FC236}">
              <a16:creationId xmlns:a16="http://schemas.microsoft.com/office/drawing/2014/main" id="{E039DC91-28D6-4EA6-A221-4A79334E3111}"/>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6" name="楕円 285">
          <a:extLst>
            <a:ext uri="{FF2B5EF4-FFF2-40B4-BE49-F238E27FC236}">
              <a16:creationId xmlns:a16="http://schemas.microsoft.com/office/drawing/2014/main" id="{5F1EA8B1-E242-4978-BEEE-051C3AFF83B2}"/>
            </a:ext>
          </a:extLst>
        </xdr:cNvPr>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124477</xdr:rowOff>
    </xdr:from>
    <xdr:ext cx="762000" cy="259045"/>
    <xdr:sp macro="" textlink="">
      <xdr:nvSpPr>
        <xdr:cNvPr id="287" name="テキスト ボックス 286">
          <a:extLst>
            <a:ext uri="{FF2B5EF4-FFF2-40B4-BE49-F238E27FC236}">
              <a16:creationId xmlns:a16="http://schemas.microsoft.com/office/drawing/2014/main" id="{6BD1AE91-6CF8-4404-B697-FBB7E8DA3C15}"/>
            </a:ext>
          </a:extLst>
        </xdr:cNvPr>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8" name="楕円 287">
          <a:extLst>
            <a:ext uri="{FF2B5EF4-FFF2-40B4-BE49-F238E27FC236}">
              <a16:creationId xmlns:a16="http://schemas.microsoft.com/office/drawing/2014/main" id="{3BE961BF-986A-459F-9CAA-0FF57CAF91AB}"/>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9" name="テキスト ボックス 288">
          <a:extLst>
            <a:ext uri="{FF2B5EF4-FFF2-40B4-BE49-F238E27FC236}">
              <a16:creationId xmlns:a16="http://schemas.microsoft.com/office/drawing/2014/main" id="{E348C41C-B77B-4CCC-9739-75DBD1F7ECB4}"/>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D369B8BE-5A1C-4215-AD1A-B929D208EBE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20E7AFE0-0D9D-4DA8-B766-BA401BD2DF7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E6CD7107-0005-450B-B5B1-B05F903023C6}"/>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995B30B6-5FBA-4908-B0C3-9A184BB36FA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5B77D174-A278-40EF-B77A-E7AD188298D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9A1669FB-0360-4839-834D-941152CD8A02}"/>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F5361AF5-4A45-4457-A084-EC34ADF7E69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F129EF56-435F-446F-A799-76B90F14F91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4DBCE662-311A-400B-B209-7CC672E91AAF}"/>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7B521D3E-EA90-4E8B-82BD-C8A766992CC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45FDD899-B676-4052-B085-78C622F97C0D}"/>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FAC9D06A-7E1A-427B-96ED-FF77FB8C108F}"/>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9DF0F15-E20C-43A4-8F8E-12D42A8FFA5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年度まで２次にわたる定員適正化計画を策定し、新規採用人数の抑制や組織機構見直し、指定管理者制度の導入や事務事業の整理統合などにより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人の職員数を削減した。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年度からは新たな「鹿屋市定員管理計画」に取り組んでおり、平成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年４月１日時点の職員数は目標人数を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人下回る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人となり、全国平均、類似団体平均及び鹿児島県平均のいずれも下回る結果となった。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令和５年４月に策定した「第３次鹿屋市定員管理計画」に基づき、総人件費の抑制を基本としつつ、人口減少や産業振興及び地域活性化など、様々な行政課題に対応するため、適正な定員管理による必要な職員数の確保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C0DDB283-1557-437B-8024-64F54EF7000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F3695564-74C8-4B21-B820-B5013C91421E}"/>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F1B9970-DF48-4CF2-B0BE-0C871815DFC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821B533E-5591-49B8-AE26-3BF1E3A69A68}"/>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9EB8AA07-B077-4E8B-B85F-8438BDF4311B}"/>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34320EA0-C8EF-45C3-8A1E-02EF2E24D91A}"/>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B1B32CFB-8D45-4D02-B301-D89446C9C813}"/>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6153BFA9-6F63-473F-B2AC-9667470209EA}"/>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547E2C5C-77A5-464F-8BE9-EC5E51776488}"/>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7786ED1E-4329-4292-B994-49437CCA221E}"/>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BF8EF4DF-88EE-4AEC-848C-08DBDA64DDD7}"/>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C9B67019-8B89-48D7-8FE0-3F41565A30EC}"/>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77E7A7FC-F580-4D63-94E1-4CA7EB284BE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2836DAB9-8298-4B28-8D6A-FB9A9A3A5DF7}"/>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FCC96B7A-B96F-425A-845E-9E653AA883B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BDE6DDF-67C8-4334-91D1-389AC05FF031}"/>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68156</xdr:rowOff>
    </xdr:from>
    <xdr:to>
      <xdr:col>81</xdr:col>
      <xdr:colOff>44450</xdr:colOff>
      <xdr:row>67</xdr:row>
      <xdr:rowOff>80010</xdr:rowOff>
    </xdr:to>
    <xdr:cxnSp macro="">
      <xdr:nvCxnSpPr>
        <xdr:cNvPr id="319" name="直線コネクタ 318">
          <a:extLst>
            <a:ext uri="{FF2B5EF4-FFF2-40B4-BE49-F238E27FC236}">
              <a16:creationId xmlns:a16="http://schemas.microsoft.com/office/drawing/2014/main" id="{7865ED48-D3FC-4C56-BDBC-8736491BAF54}"/>
            </a:ext>
          </a:extLst>
        </xdr:cNvPr>
        <xdr:cNvCxnSpPr/>
      </xdr:nvCxnSpPr>
      <xdr:spPr>
        <a:xfrm flipV="1">
          <a:off x="17018000" y="10183706"/>
          <a:ext cx="0" cy="1383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20" name="定員管理の状況最小値テキスト">
          <a:extLst>
            <a:ext uri="{FF2B5EF4-FFF2-40B4-BE49-F238E27FC236}">
              <a16:creationId xmlns:a16="http://schemas.microsoft.com/office/drawing/2014/main" id="{479B09C0-9080-4661-BB08-A926937943E1}"/>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21" name="直線コネクタ 320">
          <a:extLst>
            <a:ext uri="{FF2B5EF4-FFF2-40B4-BE49-F238E27FC236}">
              <a16:creationId xmlns:a16="http://schemas.microsoft.com/office/drawing/2014/main" id="{7E9C59A1-6374-47C6-86FA-D89435553DAB}"/>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154533</xdr:rowOff>
    </xdr:from>
    <xdr:ext cx="762000" cy="259045"/>
    <xdr:sp macro="" textlink="">
      <xdr:nvSpPr>
        <xdr:cNvPr id="322" name="定員管理の状況最大値テキスト">
          <a:extLst>
            <a:ext uri="{FF2B5EF4-FFF2-40B4-BE49-F238E27FC236}">
              <a16:creationId xmlns:a16="http://schemas.microsoft.com/office/drawing/2014/main" id="{9A41265F-6FCA-40BE-8551-07A49596806E}"/>
            </a:ext>
          </a:extLst>
        </xdr:cNvPr>
        <xdr:cNvSpPr txBox="1"/>
      </xdr:nvSpPr>
      <xdr:spPr>
        <a:xfrm>
          <a:off x="17106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68156</xdr:rowOff>
    </xdr:from>
    <xdr:to>
      <xdr:col>81</xdr:col>
      <xdr:colOff>133350</xdr:colOff>
      <xdr:row>59</xdr:row>
      <xdr:rowOff>68156</xdr:rowOff>
    </xdr:to>
    <xdr:cxnSp macro="">
      <xdr:nvCxnSpPr>
        <xdr:cNvPr id="323" name="直線コネクタ 322">
          <a:extLst>
            <a:ext uri="{FF2B5EF4-FFF2-40B4-BE49-F238E27FC236}">
              <a16:creationId xmlns:a16="http://schemas.microsoft.com/office/drawing/2014/main" id="{196D1820-1D9D-4EC1-AA0A-226312B2847F}"/>
            </a:ext>
          </a:extLst>
        </xdr:cNvPr>
        <xdr:cNvCxnSpPr/>
      </xdr:nvCxnSpPr>
      <xdr:spPr>
        <a:xfrm>
          <a:off x="16929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156633</xdr:rowOff>
    </xdr:from>
    <xdr:to>
      <xdr:col>81</xdr:col>
      <xdr:colOff>44450</xdr:colOff>
      <xdr:row>60</xdr:row>
      <xdr:rowOff>61595</xdr:rowOff>
    </xdr:to>
    <xdr:cxnSp macro="">
      <xdr:nvCxnSpPr>
        <xdr:cNvPr id="324" name="直線コネクタ 323">
          <a:extLst>
            <a:ext uri="{FF2B5EF4-FFF2-40B4-BE49-F238E27FC236}">
              <a16:creationId xmlns:a16="http://schemas.microsoft.com/office/drawing/2014/main" id="{A5706272-F07E-4E9F-8BC6-EDE7621C526E}"/>
            </a:ext>
          </a:extLst>
        </xdr:cNvPr>
        <xdr:cNvCxnSpPr/>
      </xdr:nvCxnSpPr>
      <xdr:spPr>
        <a:xfrm>
          <a:off x="16179800" y="10272183"/>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54204</xdr:rowOff>
    </xdr:from>
    <xdr:ext cx="762000" cy="259045"/>
    <xdr:sp macro="" textlink="">
      <xdr:nvSpPr>
        <xdr:cNvPr id="325" name="定員管理の状況平均値テキスト">
          <a:extLst>
            <a:ext uri="{FF2B5EF4-FFF2-40B4-BE49-F238E27FC236}">
              <a16:creationId xmlns:a16="http://schemas.microsoft.com/office/drawing/2014/main" id="{F45F77AD-BBFE-4A87-9B31-997010E6E2BB}"/>
            </a:ext>
          </a:extLst>
        </xdr:cNvPr>
        <xdr:cNvSpPr txBox="1"/>
      </xdr:nvSpPr>
      <xdr:spPr>
        <a:xfrm>
          <a:off x="17106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82127</xdr:rowOff>
    </xdr:from>
    <xdr:to>
      <xdr:col>81</xdr:col>
      <xdr:colOff>95250</xdr:colOff>
      <xdr:row>63</xdr:row>
      <xdr:rowOff>12277</xdr:rowOff>
    </xdr:to>
    <xdr:sp macro="" textlink="">
      <xdr:nvSpPr>
        <xdr:cNvPr id="326" name="フローチャート: 判断 325">
          <a:extLst>
            <a:ext uri="{FF2B5EF4-FFF2-40B4-BE49-F238E27FC236}">
              <a16:creationId xmlns:a16="http://schemas.microsoft.com/office/drawing/2014/main" id="{71430F30-C1EB-43D5-B166-22E26B799228}"/>
            </a:ext>
          </a:extLst>
        </xdr:cNvPr>
        <xdr:cNvSpPr/>
      </xdr:nvSpPr>
      <xdr:spPr>
        <a:xfrm>
          <a:off x="16967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136525</xdr:rowOff>
    </xdr:from>
    <xdr:to>
      <xdr:col>77</xdr:col>
      <xdr:colOff>44450</xdr:colOff>
      <xdr:row>59</xdr:row>
      <xdr:rowOff>156633</xdr:rowOff>
    </xdr:to>
    <xdr:cxnSp macro="">
      <xdr:nvCxnSpPr>
        <xdr:cNvPr id="327" name="直線コネクタ 326">
          <a:extLst>
            <a:ext uri="{FF2B5EF4-FFF2-40B4-BE49-F238E27FC236}">
              <a16:creationId xmlns:a16="http://schemas.microsoft.com/office/drawing/2014/main" id="{6DD7CB85-D00C-420B-A75D-A67D611EA624}"/>
            </a:ext>
          </a:extLst>
        </xdr:cNvPr>
        <xdr:cNvCxnSpPr/>
      </xdr:nvCxnSpPr>
      <xdr:spPr>
        <a:xfrm>
          <a:off x="15290800" y="102520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41910</xdr:rowOff>
    </xdr:from>
    <xdr:to>
      <xdr:col>77</xdr:col>
      <xdr:colOff>95250</xdr:colOff>
      <xdr:row>62</xdr:row>
      <xdr:rowOff>143510</xdr:rowOff>
    </xdr:to>
    <xdr:sp macro="" textlink="">
      <xdr:nvSpPr>
        <xdr:cNvPr id="328" name="フローチャート: 判断 327">
          <a:extLst>
            <a:ext uri="{FF2B5EF4-FFF2-40B4-BE49-F238E27FC236}">
              <a16:creationId xmlns:a16="http://schemas.microsoft.com/office/drawing/2014/main" id="{02C10BE2-25AF-4AF7-BDDC-F9A9759B8C4B}"/>
            </a:ext>
          </a:extLst>
        </xdr:cNvPr>
        <xdr:cNvSpPr/>
      </xdr:nvSpPr>
      <xdr:spPr>
        <a:xfrm>
          <a:off x="16129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29" name="テキスト ボックス 328">
          <a:extLst>
            <a:ext uri="{FF2B5EF4-FFF2-40B4-BE49-F238E27FC236}">
              <a16:creationId xmlns:a16="http://schemas.microsoft.com/office/drawing/2014/main" id="{7908A6C2-ACAB-453A-8E07-D9B8F7EE07B7}"/>
            </a:ext>
          </a:extLst>
        </xdr:cNvPr>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136525</xdr:rowOff>
    </xdr:from>
    <xdr:to>
      <xdr:col>72</xdr:col>
      <xdr:colOff>203200</xdr:colOff>
      <xdr:row>59</xdr:row>
      <xdr:rowOff>160655</xdr:rowOff>
    </xdr:to>
    <xdr:cxnSp macro="">
      <xdr:nvCxnSpPr>
        <xdr:cNvPr id="330" name="直線コネクタ 329">
          <a:extLst>
            <a:ext uri="{FF2B5EF4-FFF2-40B4-BE49-F238E27FC236}">
              <a16:creationId xmlns:a16="http://schemas.microsoft.com/office/drawing/2014/main" id="{F7D37223-B31E-45B5-8B3B-D16C539DA6B3}"/>
            </a:ext>
          </a:extLst>
        </xdr:cNvPr>
        <xdr:cNvCxnSpPr/>
      </xdr:nvCxnSpPr>
      <xdr:spPr>
        <a:xfrm flipV="1">
          <a:off x="14401800" y="102520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CB97A955-4097-4BB8-89E1-17E65EDD5C5B}"/>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D235C6CE-7139-4EB1-A964-D206BD731384}"/>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144569</xdr:rowOff>
    </xdr:from>
    <xdr:to>
      <xdr:col>68</xdr:col>
      <xdr:colOff>152400</xdr:colOff>
      <xdr:row>59</xdr:row>
      <xdr:rowOff>160655</xdr:rowOff>
    </xdr:to>
    <xdr:cxnSp macro="">
      <xdr:nvCxnSpPr>
        <xdr:cNvPr id="333" name="直線コネクタ 332">
          <a:extLst>
            <a:ext uri="{FF2B5EF4-FFF2-40B4-BE49-F238E27FC236}">
              <a16:creationId xmlns:a16="http://schemas.microsoft.com/office/drawing/2014/main" id="{FE07EA71-7E93-4962-B028-7BFF4D60BAC3}"/>
            </a:ext>
          </a:extLst>
        </xdr:cNvPr>
        <xdr:cNvCxnSpPr/>
      </xdr:nvCxnSpPr>
      <xdr:spPr>
        <a:xfrm>
          <a:off x="13512800" y="1026011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135467</xdr:rowOff>
    </xdr:from>
    <xdr:to>
      <xdr:col>68</xdr:col>
      <xdr:colOff>203200</xdr:colOff>
      <xdr:row>61</xdr:row>
      <xdr:rowOff>65617</xdr:rowOff>
    </xdr:to>
    <xdr:sp macro="" textlink="">
      <xdr:nvSpPr>
        <xdr:cNvPr id="334" name="フローチャート: 判断 333">
          <a:extLst>
            <a:ext uri="{FF2B5EF4-FFF2-40B4-BE49-F238E27FC236}">
              <a16:creationId xmlns:a16="http://schemas.microsoft.com/office/drawing/2014/main" id="{0E7A85AD-EC91-4F65-9433-5B13C0FE1957}"/>
            </a:ext>
          </a:extLst>
        </xdr:cNvPr>
        <xdr:cNvSpPr/>
      </xdr:nvSpPr>
      <xdr:spPr>
        <a:xfrm>
          <a:off x="14351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50394</xdr:rowOff>
    </xdr:from>
    <xdr:ext cx="762000" cy="259045"/>
    <xdr:sp macro="" textlink="">
      <xdr:nvSpPr>
        <xdr:cNvPr id="335" name="テキスト ボックス 334">
          <a:extLst>
            <a:ext uri="{FF2B5EF4-FFF2-40B4-BE49-F238E27FC236}">
              <a16:creationId xmlns:a16="http://schemas.microsoft.com/office/drawing/2014/main" id="{C7653B8F-894B-472E-9E90-BFE9886C7049}"/>
            </a:ext>
          </a:extLst>
        </xdr:cNvPr>
        <xdr:cNvSpPr txBox="1"/>
      </xdr:nvSpPr>
      <xdr:spPr>
        <a:xfrm>
          <a:off x="14020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119380</xdr:rowOff>
    </xdr:from>
    <xdr:to>
      <xdr:col>64</xdr:col>
      <xdr:colOff>152400</xdr:colOff>
      <xdr:row>61</xdr:row>
      <xdr:rowOff>49530</xdr:rowOff>
    </xdr:to>
    <xdr:sp macro="" textlink="">
      <xdr:nvSpPr>
        <xdr:cNvPr id="336" name="フローチャート: 判断 335">
          <a:extLst>
            <a:ext uri="{FF2B5EF4-FFF2-40B4-BE49-F238E27FC236}">
              <a16:creationId xmlns:a16="http://schemas.microsoft.com/office/drawing/2014/main" id="{56AC6D21-30FA-4259-9F9C-E6C946045E47}"/>
            </a:ext>
          </a:extLst>
        </xdr:cNvPr>
        <xdr:cNvSpPr/>
      </xdr:nvSpPr>
      <xdr:spPr>
        <a:xfrm>
          <a:off x="13462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34307</xdr:rowOff>
    </xdr:from>
    <xdr:ext cx="762000" cy="259045"/>
    <xdr:sp macro="" textlink="">
      <xdr:nvSpPr>
        <xdr:cNvPr id="337" name="テキスト ボックス 336">
          <a:extLst>
            <a:ext uri="{FF2B5EF4-FFF2-40B4-BE49-F238E27FC236}">
              <a16:creationId xmlns:a16="http://schemas.microsoft.com/office/drawing/2014/main" id="{379E51E0-7ACC-4204-9199-23488D75767B}"/>
            </a:ext>
          </a:extLst>
        </xdr:cNvPr>
        <xdr:cNvSpPr txBox="1"/>
      </xdr:nvSpPr>
      <xdr:spPr>
        <a:xfrm>
          <a:off x="13131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4A74EBB-21D1-4762-BCB6-80F37821077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9397DC92-4A1A-418F-90F6-62F85F89E906}"/>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3703E278-379D-425B-8737-E0695823800F}"/>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DFB43DDF-DDE0-4D9F-B501-2DBB944CA49B}"/>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7BBA9EC6-7A04-47D5-A091-A7F1F4C7C995}"/>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10795</xdr:rowOff>
    </xdr:from>
    <xdr:to>
      <xdr:col>81</xdr:col>
      <xdr:colOff>95250</xdr:colOff>
      <xdr:row>60</xdr:row>
      <xdr:rowOff>112395</xdr:rowOff>
    </xdr:to>
    <xdr:sp macro="" textlink="">
      <xdr:nvSpPr>
        <xdr:cNvPr id="343" name="楕円 342">
          <a:extLst>
            <a:ext uri="{FF2B5EF4-FFF2-40B4-BE49-F238E27FC236}">
              <a16:creationId xmlns:a16="http://schemas.microsoft.com/office/drawing/2014/main" id="{0D5887F3-ADA3-4E14-9520-3663B05BDCD2}"/>
            </a:ext>
          </a:extLst>
        </xdr:cNvPr>
        <xdr:cNvSpPr/>
      </xdr:nvSpPr>
      <xdr:spPr>
        <a:xfrm>
          <a:off x="16967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27322</xdr:rowOff>
    </xdr:from>
    <xdr:ext cx="762000" cy="259045"/>
    <xdr:sp macro="" textlink="">
      <xdr:nvSpPr>
        <xdr:cNvPr id="344" name="定員管理の状況該当値テキスト">
          <a:extLst>
            <a:ext uri="{FF2B5EF4-FFF2-40B4-BE49-F238E27FC236}">
              <a16:creationId xmlns:a16="http://schemas.microsoft.com/office/drawing/2014/main" id="{03595E1B-4A09-4878-B73F-C8879CF0BBDC}"/>
            </a:ext>
          </a:extLst>
        </xdr:cNvPr>
        <xdr:cNvSpPr txBox="1"/>
      </xdr:nvSpPr>
      <xdr:spPr>
        <a:xfrm>
          <a:off x="17106900" y="1014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105833</xdr:rowOff>
    </xdr:from>
    <xdr:to>
      <xdr:col>77</xdr:col>
      <xdr:colOff>95250</xdr:colOff>
      <xdr:row>60</xdr:row>
      <xdr:rowOff>35983</xdr:rowOff>
    </xdr:to>
    <xdr:sp macro="" textlink="">
      <xdr:nvSpPr>
        <xdr:cNvPr id="345" name="楕円 344">
          <a:extLst>
            <a:ext uri="{FF2B5EF4-FFF2-40B4-BE49-F238E27FC236}">
              <a16:creationId xmlns:a16="http://schemas.microsoft.com/office/drawing/2014/main" id="{4DFA0B93-0E2D-4352-8A01-8EDF82F3CBC4}"/>
            </a:ext>
          </a:extLst>
        </xdr:cNvPr>
        <xdr:cNvSpPr/>
      </xdr:nvSpPr>
      <xdr:spPr>
        <a:xfrm>
          <a:off x="16129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46160</xdr:rowOff>
    </xdr:from>
    <xdr:ext cx="736600" cy="259045"/>
    <xdr:sp macro="" textlink="">
      <xdr:nvSpPr>
        <xdr:cNvPr id="346" name="テキスト ボックス 345">
          <a:extLst>
            <a:ext uri="{FF2B5EF4-FFF2-40B4-BE49-F238E27FC236}">
              <a16:creationId xmlns:a16="http://schemas.microsoft.com/office/drawing/2014/main" id="{3DF6B683-A704-4227-B4E2-18A5A03DDF2D}"/>
            </a:ext>
          </a:extLst>
        </xdr:cNvPr>
        <xdr:cNvSpPr txBox="1"/>
      </xdr:nvSpPr>
      <xdr:spPr>
        <a:xfrm>
          <a:off x="15798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85725</xdr:rowOff>
    </xdr:from>
    <xdr:to>
      <xdr:col>73</xdr:col>
      <xdr:colOff>44450</xdr:colOff>
      <xdr:row>60</xdr:row>
      <xdr:rowOff>15875</xdr:rowOff>
    </xdr:to>
    <xdr:sp macro="" textlink="">
      <xdr:nvSpPr>
        <xdr:cNvPr id="347" name="楕円 346">
          <a:extLst>
            <a:ext uri="{FF2B5EF4-FFF2-40B4-BE49-F238E27FC236}">
              <a16:creationId xmlns:a16="http://schemas.microsoft.com/office/drawing/2014/main" id="{C0249F80-5395-40CB-A160-9C00CE1EAF84}"/>
            </a:ext>
          </a:extLst>
        </xdr:cNvPr>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26052</xdr:rowOff>
    </xdr:from>
    <xdr:ext cx="762000" cy="259045"/>
    <xdr:sp macro="" textlink="">
      <xdr:nvSpPr>
        <xdr:cNvPr id="348" name="テキスト ボックス 347">
          <a:extLst>
            <a:ext uri="{FF2B5EF4-FFF2-40B4-BE49-F238E27FC236}">
              <a16:creationId xmlns:a16="http://schemas.microsoft.com/office/drawing/2014/main" id="{66BA4091-6144-49D4-8022-70EC43EF956F}"/>
            </a:ext>
          </a:extLst>
        </xdr:cNvPr>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49" name="楕円 348">
          <a:extLst>
            <a:ext uri="{FF2B5EF4-FFF2-40B4-BE49-F238E27FC236}">
              <a16:creationId xmlns:a16="http://schemas.microsoft.com/office/drawing/2014/main" id="{ED662297-919F-4B4E-A7DD-C4F89CF33716}"/>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50" name="テキスト ボックス 349">
          <a:extLst>
            <a:ext uri="{FF2B5EF4-FFF2-40B4-BE49-F238E27FC236}">
              <a16:creationId xmlns:a16="http://schemas.microsoft.com/office/drawing/2014/main" id="{A14FA86B-1B31-43E9-9840-332756128CF6}"/>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93769</xdr:rowOff>
    </xdr:from>
    <xdr:to>
      <xdr:col>64</xdr:col>
      <xdr:colOff>152400</xdr:colOff>
      <xdr:row>60</xdr:row>
      <xdr:rowOff>23919</xdr:rowOff>
    </xdr:to>
    <xdr:sp macro="" textlink="">
      <xdr:nvSpPr>
        <xdr:cNvPr id="351" name="楕円 350">
          <a:extLst>
            <a:ext uri="{FF2B5EF4-FFF2-40B4-BE49-F238E27FC236}">
              <a16:creationId xmlns:a16="http://schemas.microsoft.com/office/drawing/2014/main" id="{DE5B0DD9-35CC-470B-A8A7-3184A3BF9D3B}"/>
            </a:ext>
          </a:extLst>
        </xdr:cNvPr>
        <xdr:cNvSpPr/>
      </xdr:nvSpPr>
      <xdr:spPr>
        <a:xfrm>
          <a:off x="13462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34096</xdr:rowOff>
    </xdr:from>
    <xdr:ext cx="762000" cy="259045"/>
    <xdr:sp macro="" textlink="">
      <xdr:nvSpPr>
        <xdr:cNvPr id="352" name="テキスト ボックス 351">
          <a:extLst>
            <a:ext uri="{FF2B5EF4-FFF2-40B4-BE49-F238E27FC236}">
              <a16:creationId xmlns:a16="http://schemas.microsoft.com/office/drawing/2014/main" id="{D932D376-930D-4569-A147-1B98A5A88817}"/>
            </a:ext>
          </a:extLst>
        </xdr:cNvPr>
        <xdr:cNvSpPr txBox="1"/>
      </xdr:nvSpPr>
      <xdr:spPr>
        <a:xfrm>
          <a:off x="13131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9A1BE1B-45A0-4CEA-ACCE-0A57B537039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28EE01FB-46ED-4457-9C5A-52710A3AA62F}"/>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5D178C0A-7172-41B4-82BF-BDBF06F31C2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C2C9DD9D-5780-4DD7-B5E4-FE06D09BDFCC}"/>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A66870FB-7DBC-435C-977B-8440A427AF9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9AD2014A-76A1-4166-AB5D-DB6C3F17215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27AC894B-DCF5-47FB-ABEB-227791CF205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C57236FA-82F1-4A25-9CA0-3587945B01E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F8D35D53-29B8-443A-9CE0-6C5065A986D4}"/>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233FF2D3-6564-41AD-B0C1-20805CCBBA3E}"/>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82A7DFBF-1536-46BC-BDF2-B4B513E35718}"/>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4CE4E17B-0FD6-4836-9364-4552872264E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F23B050E-98F3-4EA6-9C53-19AA7C7CE085}"/>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年度から市債発行額の抑制に取り組んできた結果、ここ数年は改善傾向となっており、平成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学校給食センター施設整備事業の元金償還が開始し、今後、公債費が一時的に増加することが見込まれるが、事業計画の平準化などにより市債発行の抑制に努め、可能な限り毎年度の市債発行額を公債費（償還額）の範囲内とすることを目標とし、プライマリーバランスの黒字化を堅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B7753C56-ADA4-40F7-97AE-4E50C24A1258}"/>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B7768049-6EA5-43C7-BDB0-7D29E681CF0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2130D58F-7117-4FAD-B8BF-50428FFA93D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C1A00B29-5BA3-41B6-AAFE-C126C2C5F286}"/>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E36BCE58-8404-420B-A15B-DB0F8E2B252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3EDC8CE5-FBB2-4C56-AA8A-1B673E45431F}"/>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97112C8-75A6-41D5-9452-D1DC56A015A2}"/>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1C66E10C-0AF6-42A4-A903-C331CCFDD063}"/>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B39F6B49-FD6B-4C17-A900-877F303CBA71}"/>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216BE117-1F3F-48AC-A9AA-9EDF60F7369D}"/>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2CE0E89C-9E9E-4C02-BC51-EEE79AAB779B}"/>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A00EC73A-99FA-4E72-8E5B-C51AA76B3FCA}"/>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748DC29B-E45C-4431-9A26-133ACD44F53F}"/>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126499A1-0094-4AFB-9964-695CDC212E97}"/>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F68F43DF-B3DC-48F2-997E-96EEB9C155AE}"/>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B01C6C43-74CE-46EE-B38A-13C6E3C02C5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44</xdr:row>
      <xdr:rowOff>75474</xdr:rowOff>
    </xdr:to>
    <xdr:cxnSp macro="">
      <xdr:nvCxnSpPr>
        <xdr:cNvPr id="382" name="直線コネクタ 381">
          <a:extLst>
            <a:ext uri="{FF2B5EF4-FFF2-40B4-BE49-F238E27FC236}">
              <a16:creationId xmlns:a16="http://schemas.microsoft.com/office/drawing/2014/main" id="{DC56CFB3-4231-4BBC-8CEF-1F768383A6B7}"/>
            </a:ext>
          </a:extLst>
        </xdr:cNvPr>
        <xdr:cNvCxnSpPr/>
      </xdr:nvCxnSpPr>
      <xdr:spPr>
        <a:xfrm flipV="1">
          <a:off x="17018000" y="6330043"/>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83" name="公債費負担の状況最小値テキスト">
          <a:extLst>
            <a:ext uri="{FF2B5EF4-FFF2-40B4-BE49-F238E27FC236}">
              <a16:creationId xmlns:a16="http://schemas.microsoft.com/office/drawing/2014/main" id="{CDCAADC7-77B3-4362-82AD-996ABD8426DB}"/>
            </a:ext>
          </a:extLst>
        </xdr:cNvPr>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84" name="直線コネクタ 383">
          <a:extLst>
            <a:ext uri="{FF2B5EF4-FFF2-40B4-BE49-F238E27FC236}">
              <a16:creationId xmlns:a16="http://schemas.microsoft.com/office/drawing/2014/main" id="{5352F93B-87C2-47B2-8386-5899962FDD8B}"/>
            </a:ext>
          </a:extLst>
        </xdr:cNvPr>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12C684DD-75A1-4C9C-8B08-1FFCC823AEA7}"/>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69193D89-68DD-4CD6-A8B4-E00C21E12E8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9797</xdr:rowOff>
    </xdr:from>
    <xdr:to>
      <xdr:col>81</xdr:col>
      <xdr:colOff>44450</xdr:colOff>
      <xdr:row>40</xdr:row>
      <xdr:rowOff>9797</xdr:rowOff>
    </xdr:to>
    <xdr:cxnSp macro="">
      <xdr:nvCxnSpPr>
        <xdr:cNvPr id="387" name="直線コネクタ 386">
          <a:extLst>
            <a:ext uri="{FF2B5EF4-FFF2-40B4-BE49-F238E27FC236}">
              <a16:creationId xmlns:a16="http://schemas.microsoft.com/office/drawing/2014/main" id="{9F0437CB-BD00-4FB5-9E9E-95E2914FA761}"/>
            </a:ext>
          </a:extLst>
        </xdr:cNvPr>
        <xdr:cNvCxnSpPr/>
      </xdr:nvCxnSpPr>
      <xdr:spPr>
        <a:xfrm>
          <a:off x="16179800" y="68677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8" name="公債費負担の状況平均値テキスト">
          <a:extLst>
            <a:ext uri="{FF2B5EF4-FFF2-40B4-BE49-F238E27FC236}">
              <a16:creationId xmlns:a16="http://schemas.microsoft.com/office/drawing/2014/main" id="{404AA88A-20FA-4664-A25E-36DE1BB388D5}"/>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9" name="フローチャート: 判断 388">
          <a:extLst>
            <a:ext uri="{FF2B5EF4-FFF2-40B4-BE49-F238E27FC236}">
              <a16:creationId xmlns:a16="http://schemas.microsoft.com/office/drawing/2014/main" id="{6BBED7BF-3EF6-44F4-9282-57BD6CEC44BA}"/>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9797</xdr:rowOff>
    </xdr:from>
    <xdr:to>
      <xdr:col>77</xdr:col>
      <xdr:colOff>44450</xdr:colOff>
      <xdr:row>40</xdr:row>
      <xdr:rowOff>30480</xdr:rowOff>
    </xdr:to>
    <xdr:cxnSp macro="">
      <xdr:nvCxnSpPr>
        <xdr:cNvPr id="390" name="直線コネクタ 389">
          <a:extLst>
            <a:ext uri="{FF2B5EF4-FFF2-40B4-BE49-F238E27FC236}">
              <a16:creationId xmlns:a16="http://schemas.microsoft.com/office/drawing/2014/main" id="{224245B5-FCD4-4DCA-BBCC-0147F185ACA2}"/>
            </a:ext>
          </a:extLst>
        </xdr:cNvPr>
        <xdr:cNvCxnSpPr/>
      </xdr:nvCxnSpPr>
      <xdr:spPr>
        <a:xfrm flipV="1">
          <a:off x="15290800" y="686779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91" name="フローチャート: 判断 390">
          <a:extLst>
            <a:ext uri="{FF2B5EF4-FFF2-40B4-BE49-F238E27FC236}">
              <a16:creationId xmlns:a16="http://schemas.microsoft.com/office/drawing/2014/main" id="{3EFE6B68-C32A-4CEC-BDAE-F76B3290F3CA}"/>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92" name="テキスト ボックス 391">
          <a:extLst>
            <a:ext uri="{FF2B5EF4-FFF2-40B4-BE49-F238E27FC236}">
              <a16:creationId xmlns:a16="http://schemas.microsoft.com/office/drawing/2014/main" id="{5E3D3C3A-8F59-4F4B-A13D-C624B76EF8FF}"/>
            </a:ext>
          </a:extLst>
        </xdr:cNvPr>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51163</xdr:rowOff>
    </xdr:to>
    <xdr:cxnSp macro="">
      <xdr:nvCxnSpPr>
        <xdr:cNvPr id="393" name="直線コネクタ 392">
          <a:extLst>
            <a:ext uri="{FF2B5EF4-FFF2-40B4-BE49-F238E27FC236}">
              <a16:creationId xmlns:a16="http://schemas.microsoft.com/office/drawing/2014/main" id="{54879735-6A58-47E1-92B2-3951548221D7}"/>
            </a:ext>
          </a:extLst>
        </xdr:cNvPr>
        <xdr:cNvCxnSpPr/>
      </xdr:nvCxnSpPr>
      <xdr:spPr>
        <a:xfrm flipV="1">
          <a:off x="14401800" y="688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55517</xdr:rowOff>
    </xdr:from>
    <xdr:to>
      <xdr:col>73</xdr:col>
      <xdr:colOff>44450</xdr:colOff>
      <xdr:row>40</xdr:row>
      <xdr:rowOff>157117</xdr:rowOff>
    </xdr:to>
    <xdr:sp macro="" textlink="">
      <xdr:nvSpPr>
        <xdr:cNvPr id="394" name="フローチャート: 判断 393">
          <a:extLst>
            <a:ext uri="{FF2B5EF4-FFF2-40B4-BE49-F238E27FC236}">
              <a16:creationId xmlns:a16="http://schemas.microsoft.com/office/drawing/2014/main" id="{C9F724AA-ABB5-4E5C-BFC1-3F6906EA7EDB}"/>
            </a:ext>
          </a:extLst>
        </xdr:cNvPr>
        <xdr:cNvSpPr/>
      </xdr:nvSpPr>
      <xdr:spPr>
        <a:xfrm>
          <a:off x="15240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141894</xdr:rowOff>
    </xdr:from>
    <xdr:ext cx="762000" cy="259045"/>
    <xdr:sp macro="" textlink="">
      <xdr:nvSpPr>
        <xdr:cNvPr id="395" name="テキスト ボックス 394">
          <a:extLst>
            <a:ext uri="{FF2B5EF4-FFF2-40B4-BE49-F238E27FC236}">
              <a16:creationId xmlns:a16="http://schemas.microsoft.com/office/drawing/2014/main" id="{6E2EAED2-3F18-4D4D-A41A-8AC1CE532E01}"/>
            </a:ext>
          </a:extLst>
        </xdr:cNvPr>
        <xdr:cNvSpPr txBox="1"/>
      </xdr:nvSpPr>
      <xdr:spPr>
        <a:xfrm>
          <a:off x="14909800" y="69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51163</xdr:rowOff>
    </xdr:from>
    <xdr:to>
      <xdr:col>68</xdr:col>
      <xdr:colOff>152400</xdr:colOff>
      <xdr:row>40</xdr:row>
      <xdr:rowOff>71846</xdr:rowOff>
    </xdr:to>
    <xdr:cxnSp macro="">
      <xdr:nvCxnSpPr>
        <xdr:cNvPr id="396" name="直線コネクタ 395">
          <a:extLst>
            <a:ext uri="{FF2B5EF4-FFF2-40B4-BE49-F238E27FC236}">
              <a16:creationId xmlns:a16="http://schemas.microsoft.com/office/drawing/2014/main" id="{A3878058-5433-4027-A851-C6F9F43BAF01}"/>
            </a:ext>
          </a:extLst>
        </xdr:cNvPr>
        <xdr:cNvCxnSpPr/>
      </xdr:nvCxnSpPr>
      <xdr:spPr>
        <a:xfrm flipV="1">
          <a:off x="13512800" y="690916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83094</xdr:rowOff>
    </xdr:from>
    <xdr:to>
      <xdr:col>68</xdr:col>
      <xdr:colOff>203200</xdr:colOff>
      <xdr:row>41</xdr:row>
      <xdr:rowOff>13244</xdr:rowOff>
    </xdr:to>
    <xdr:sp macro="" textlink="">
      <xdr:nvSpPr>
        <xdr:cNvPr id="397" name="フローチャート: 判断 396">
          <a:extLst>
            <a:ext uri="{FF2B5EF4-FFF2-40B4-BE49-F238E27FC236}">
              <a16:creationId xmlns:a16="http://schemas.microsoft.com/office/drawing/2014/main" id="{5F8BE9EE-EE93-4192-8B67-A054C3553CAD}"/>
            </a:ext>
          </a:extLst>
        </xdr:cNvPr>
        <xdr:cNvSpPr/>
      </xdr:nvSpPr>
      <xdr:spPr>
        <a:xfrm>
          <a:off x="14351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169471</xdr:rowOff>
    </xdr:from>
    <xdr:ext cx="762000" cy="259045"/>
    <xdr:sp macro="" textlink="">
      <xdr:nvSpPr>
        <xdr:cNvPr id="398" name="テキスト ボックス 397">
          <a:extLst>
            <a:ext uri="{FF2B5EF4-FFF2-40B4-BE49-F238E27FC236}">
              <a16:creationId xmlns:a16="http://schemas.microsoft.com/office/drawing/2014/main" id="{6676BA2F-88CB-4ED8-9AE5-B9C91D77D738}"/>
            </a:ext>
          </a:extLst>
        </xdr:cNvPr>
        <xdr:cNvSpPr txBox="1"/>
      </xdr:nvSpPr>
      <xdr:spPr>
        <a:xfrm>
          <a:off x="14020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96883</xdr:rowOff>
    </xdr:from>
    <xdr:to>
      <xdr:col>64</xdr:col>
      <xdr:colOff>152400</xdr:colOff>
      <xdr:row>41</xdr:row>
      <xdr:rowOff>27033</xdr:rowOff>
    </xdr:to>
    <xdr:sp macro="" textlink="">
      <xdr:nvSpPr>
        <xdr:cNvPr id="399" name="フローチャート: 判断 398">
          <a:extLst>
            <a:ext uri="{FF2B5EF4-FFF2-40B4-BE49-F238E27FC236}">
              <a16:creationId xmlns:a16="http://schemas.microsoft.com/office/drawing/2014/main" id="{02BEECAE-FC22-4FD8-B6F9-3A92F168D75C}"/>
            </a:ext>
          </a:extLst>
        </xdr:cNvPr>
        <xdr:cNvSpPr/>
      </xdr:nvSpPr>
      <xdr:spPr>
        <a:xfrm>
          <a:off x="13462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11810</xdr:rowOff>
    </xdr:from>
    <xdr:ext cx="762000" cy="259045"/>
    <xdr:sp macro="" textlink="">
      <xdr:nvSpPr>
        <xdr:cNvPr id="400" name="テキスト ボックス 399">
          <a:extLst>
            <a:ext uri="{FF2B5EF4-FFF2-40B4-BE49-F238E27FC236}">
              <a16:creationId xmlns:a16="http://schemas.microsoft.com/office/drawing/2014/main" id="{6E783B40-E47D-4B58-9A4E-449FFB01C9C4}"/>
            </a:ext>
          </a:extLst>
        </xdr:cNvPr>
        <xdr:cNvSpPr txBox="1"/>
      </xdr:nvSpPr>
      <xdr:spPr>
        <a:xfrm>
          <a:off x="13131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D98121A9-26D7-4D94-B48B-1D73DD5B13A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DC21281A-8C9D-4D9F-A830-340AFBD04168}"/>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168A2D66-81A4-4AC6-A538-398BCEE3E7C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FF826732-9576-4FD3-8D5B-A23D6BAE992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37E37F23-4358-4168-8E8E-F7E94555818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130447</xdr:rowOff>
    </xdr:from>
    <xdr:to>
      <xdr:col>81</xdr:col>
      <xdr:colOff>95250</xdr:colOff>
      <xdr:row>40</xdr:row>
      <xdr:rowOff>60597</xdr:rowOff>
    </xdr:to>
    <xdr:sp macro="" textlink="">
      <xdr:nvSpPr>
        <xdr:cNvPr id="406" name="楕円 405">
          <a:extLst>
            <a:ext uri="{FF2B5EF4-FFF2-40B4-BE49-F238E27FC236}">
              <a16:creationId xmlns:a16="http://schemas.microsoft.com/office/drawing/2014/main" id="{7E7E2221-1A16-4E92-886D-68300B50F949}"/>
            </a:ext>
          </a:extLst>
        </xdr:cNvPr>
        <xdr:cNvSpPr/>
      </xdr:nvSpPr>
      <xdr:spPr>
        <a:xfrm>
          <a:off x="169672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146974</xdr:rowOff>
    </xdr:from>
    <xdr:ext cx="762000" cy="259045"/>
    <xdr:sp macro="" textlink="">
      <xdr:nvSpPr>
        <xdr:cNvPr id="407" name="公債費負担の状況該当値テキスト">
          <a:extLst>
            <a:ext uri="{FF2B5EF4-FFF2-40B4-BE49-F238E27FC236}">
              <a16:creationId xmlns:a16="http://schemas.microsoft.com/office/drawing/2014/main" id="{35C51E6A-F2AB-4186-B33E-78877B74D905}"/>
            </a:ext>
          </a:extLst>
        </xdr:cNvPr>
        <xdr:cNvSpPr txBox="1"/>
      </xdr:nvSpPr>
      <xdr:spPr>
        <a:xfrm>
          <a:off x="17106900" y="666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130447</xdr:rowOff>
    </xdr:from>
    <xdr:to>
      <xdr:col>77</xdr:col>
      <xdr:colOff>95250</xdr:colOff>
      <xdr:row>40</xdr:row>
      <xdr:rowOff>60597</xdr:rowOff>
    </xdr:to>
    <xdr:sp macro="" textlink="">
      <xdr:nvSpPr>
        <xdr:cNvPr id="408" name="楕円 407">
          <a:extLst>
            <a:ext uri="{FF2B5EF4-FFF2-40B4-BE49-F238E27FC236}">
              <a16:creationId xmlns:a16="http://schemas.microsoft.com/office/drawing/2014/main" id="{69ACC62E-825E-4E70-BE5A-78B886640EB1}"/>
            </a:ext>
          </a:extLst>
        </xdr:cNvPr>
        <xdr:cNvSpPr/>
      </xdr:nvSpPr>
      <xdr:spPr>
        <a:xfrm>
          <a:off x="16129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70774</xdr:rowOff>
    </xdr:from>
    <xdr:ext cx="736600" cy="259045"/>
    <xdr:sp macro="" textlink="">
      <xdr:nvSpPr>
        <xdr:cNvPr id="409" name="テキスト ボックス 408">
          <a:extLst>
            <a:ext uri="{FF2B5EF4-FFF2-40B4-BE49-F238E27FC236}">
              <a16:creationId xmlns:a16="http://schemas.microsoft.com/office/drawing/2014/main" id="{E925C80D-1AC6-43C4-8E02-6C26F651680A}"/>
            </a:ext>
          </a:extLst>
        </xdr:cNvPr>
        <xdr:cNvSpPr txBox="1"/>
      </xdr:nvSpPr>
      <xdr:spPr>
        <a:xfrm>
          <a:off x="15798800" y="658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10" name="楕円 409">
          <a:extLst>
            <a:ext uri="{FF2B5EF4-FFF2-40B4-BE49-F238E27FC236}">
              <a16:creationId xmlns:a16="http://schemas.microsoft.com/office/drawing/2014/main" id="{B3FB5B69-A5CE-47D9-BE25-1DE4A22C98E8}"/>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11" name="テキスト ボックス 410">
          <a:extLst>
            <a:ext uri="{FF2B5EF4-FFF2-40B4-BE49-F238E27FC236}">
              <a16:creationId xmlns:a16="http://schemas.microsoft.com/office/drawing/2014/main" id="{C6674F63-F6DE-45F5-875E-1006F58C93C1}"/>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363</xdr:rowOff>
    </xdr:from>
    <xdr:to>
      <xdr:col>68</xdr:col>
      <xdr:colOff>203200</xdr:colOff>
      <xdr:row>40</xdr:row>
      <xdr:rowOff>101963</xdr:rowOff>
    </xdr:to>
    <xdr:sp macro="" textlink="">
      <xdr:nvSpPr>
        <xdr:cNvPr id="412" name="楕円 411">
          <a:extLst>
            <a:ext uri="{FF2B5EF4-FFF2-40B4-BE49-F238E27FC236}">
              <a16:creationId xmlns:a16="http://schemas.microsoft.com/office/drawing/2014/main" id="{E434D40A-7105-41DD-9F6C-0544C9478080}"/>
            </a:ext>
          </a:extLst>
        </xdr:cNvPr>
        <xdr:cNvSpPr/>
      </xdr:nvSpPr>
      <xdr:spPr>
        <a:xfrm>
          <a:off x="14351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112140</xdr:rowOff>
    </xdr:from>
    <xdr:ext cx="762000" cy="259045"/>
    <xdr:sp macro="" textlink="">
      <xdr:nvSpPr>
        <xdr:cNvPr id="413" name="テキスト ボックス 412">
          <a:extLst>
            <a:ext uri="{FF2B5EF4-FFF2-40B4-BE49-F238E27FC236}">
              <a16:creationId xmlns:a16="http://schemas.microsoft.com/office/drawing/2014/main" id="{1CFEBF38-A2AF-446D-A0E7-0EC741493240}"/>
            </a:ext>
          </a:extLst>
        </xdr:cNvPr>
        <xdr:cNvSpPr txBox="1"/>
      </xdr:nvSpPr>
      <xdr:spPr>
        <a:xfrm>
          <a:off x="14020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21046</xdr:rowOff>
    </xdr:from>
    <xdr:to>
      <xdr:col>64</xdr:col>
      <xdr:colOff>152400</xdr:colOff>
      <xdr:row>40</xdr:row>
      <xdr:rowOff>122646</xdr:rowOff>
    </xdr:to>
    <xdr:sp macro="" textlink="">
      <xdr:nvSpPr>
        <xdr:cNvPr id="414" name="楕円 413">
          <a:extLst>
            <a:ext uri="{FF2B5EF4-FFF2-40B4-BE49-F238E27FC236}">
              <a16:creationId xmlns:a16="http://schemas.microsoft.com/office/drawing/2014/main" id="{0661A921-CF5E-43A5-9FD1-06DBA7EF2309}"/>
            </a:ext>
          </a:extLst>
        </xdr:cNvPr>
        <xdr:cNvSpPr/>
      </xdr:nvSpPr>
      <xdr:spPr>
        <a:xfrm>
          <a:off x="134620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132823</xdr:rowOff>
    </xdr:from>
    <xdr:ext cx="762000" cy="259045"/>
    <xdr:sp macro="" textlink="">
      <xdr:nvSpPr>
        <xdr:cNvPr id="415" name="テキスト ボックス 414">
          <a:extLst>
            <a:ext uri="{FF2B5EF4-FFF2-40B4-BE49-F238E27FC236}">
              <a16:creationId xmlns:a16="http://schemas.microsoft.com/office/drawing/2014/main" id="{9590FCA8-7DC3-4367-9FB9-655B25D71B54}"/>
            </a:ext>
          </a:extLst>
        </xdr:cNvPr>
        <xdr:cNvSpPr txBox="1"/>
      </xdr:nvSpPr>
      <xdr:spPr>
        <a:xfrm>
          <a:off x="13131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45C19501-4E42-406A-8FF8-85E8CB99065F}"/>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4E27736D-C709-4BF3-AFC7-700038DE38A9}"/>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9197B350-57C2-4C26-A6A5-C6A5D9F9450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5D1987F3-4541-4025-91D1-5A75CFB6944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89E2FD84-CB6B-4815-BF49-589088242B3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DF6E9D33-B7CC-43BE-9689-554A9F6417A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265E5FEB-329D-4A18-8E57-E275EAB4DD08}"/>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D1960239-8E35-41C0-95FA-EDDEAD54559E}"/>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446992D-E4E2-4817-8F15-8CB4D72A1AF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155D315E-39B0-4BEA-BBDD-C8A0F6039AD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BE347F81-0B0F-43B6-BB0D-432197EE0D7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3A8FA80D-E3CA-4283-A828-3D480604C9D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E4DC7A91-F0AE-453E-B859-5B1EE5F483F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各組合の市債残高の減少や、将来の大型事業等に備えるための基金積立に伴う基金残高の増などにより将来負担なしとなった。今後も引き続き、行財政改革を推進し、中長期的な健全財政の堅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88C9FDF6-1E8A-4B7B-8077-A8D6B8B25ED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815FBD7F-A643-4DF4-808D-30BDE73E5EA5}"/>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D7971BAC-D7C1-49B8-94B1-418DCDB7FCC1}"/>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504B9B98-6C3C-402E-A505-B0948CE834AD}"/>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50F4D925-92D2-4C0A-B4C2-9CA76B6C0948}"/>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499782E7-533F-4E3D-BDDE-D8704F8A1F71}"/>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CE9824D-1F30-420D-ABBC-0C5AA85167C5}"/>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9FEE6777-AA2A-4CB6-895F-EC4B31ACEA5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DF879E9C-504A-4743-9064-AC03CB47731E}"/>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B25395AD-ED6D-4545-9894-91377B38112D}"/>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EC6B7309-5748-44DC-82E7-2FE6DE258D98}"/>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D91C2CD6-FBBB-4099-8C28-F74B69316F82}"/>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6B6DAE32-7606-4E32-B8BB-1F5A22804B4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8C476B1E-08EA-45CB-BD89-8939AD8180F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8F7586C5-0FA4-4E39-97E1-081CAB178623}"/>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829EFFE-B647-471B-83C3-C76BB4F66EE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82D3546F-5B56-439C-B663-FFE5949DD00D}"/>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22195</xdr:rowOff>
    </xdr:to>
    <xdr:cxnSp macro="">
      <xdr:nvCxnSpPr>
        <xdr:cNvPr id="446" name="直線コネクタ 445">
          <a:extLst>
            <a:ext uri="{FF2B5EF4-FFF2-40B4-BE49-F238E27FC236}">
              <a16:creationId xmlns:a16="http://schemas.microsoft.com/office/drawing/2014/main" id="{EB80361B-D3A0-4D00-9A0F-F62E71C52D62}"/>
            </a:ext>
          </a:extLst>
        </xdr:cNvPr>
        <xdr:cNvCxnSpPr/>
      </xdr:nvCxnSpPr>
      <xdr:spPr>
        <a:xfrm flipV="1">
          <a:off x="17018000" y="2313214"/>
          <a:ext cx="0" cy="1652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165722</xdr:rowOff>
    </xdr:from>
    <xdr:ext cx="762000" cy="259045"/>
    <xdr:sp macro="" textlink="">
      <xdr:nvSpPr>
        <xdr:cNvPr id="447" name="将来負担の状況最小値テキスト">
          <a:extLst>
            <a:ext uri="{FF2B5EF4-FFF2-40B4-BE49-F238E27FC236}">
              <a16:creationId xmlns:a16="http://schemas.microsoft.com/office/drawing/2014/main" id="{BBEE5DDE-F7BF-414C-9ADB-C863685A7A6C}"/>
            </a:ext>
          </a:extLst>
        </xdr:cNvPr>
        <xdr:cNvSpPr txBox="1"/>
      </xdr:nvSpPr>
      <xdr:spPr>
        <a:xfrm>
          <a:off x="17106900" y="393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22195</xdr:rowOff>
    </xdr:from>
    <xdr:to>
      <xdr:col>81</xdr:col>
      <xdr:colOff>133350</xdr:colOff>
      <xdr:row>23</xdr:row>
      <xdr:rowOff>22195</xdr:rowOff>
    </xdr:to>
    <xdr:cxnSp macro="">
      <xdr:nvCxnSpPr>
        <xdr:cNvPr id="448" name="直線コネクタ 447">
          <a:extLst>
            <a:ext uri="{FF2B5EF4-FFF2-40B4-BE49-F238E27FC236}">
              <a16:creationId xmlns:a16="http://schemas.microsoft.com/office/drawing/2014/main" id="{D637491E-D866-4169-AAE9-95804AE5E004}"/>
            </a:ext>
          </a:extLst>
        </xdr:cNvPr>
        <xdr:cNvCxnSpPr/>
      </xdr:nvCxnSpPr>
      <xdr:spPr>
        <a:xfrm>
          <a:off x="16929100" y="3965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81F3C69B-6E4B-482C-A09B-C2AF71CEA3BC}"/>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BBB9ED8C-DC1C-47E3-BAB8-39800F9F8F0F}"/>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109721</xdr:rowOff>
    </xdr:from>
    <xdr:ext cx="762000" cy="259045"/>
    <xdr:sp macro="" textlink="">
      <xdr:nvSpPr>
        <xdr:cNvPr id="451" name="将来負担の状況平均値テキスト">
          <a:extLst>
            <a:ext uri="{FF2B5EF4-FFF2-40B4-BE49-F238E27FC236}">
              <a16:creationId xmlns:a16="http://schemas.microsoft.com/office/drawing/2014/main" id="{88CABB6F-23EE-459C-87C5-A86CC097A87E}"/>
            </a:ext>
          </a:extLst>
        </xdr:cNvPr>
        <xdr:cNvSpPr txBox="1"/>
      </xdr:nvSpPr>
      <xdr:spPr>
        <a:xfrm>
          <a:off x="17106900" y="2681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137644</xdr:rowOff>
    </xdr:from>
    <xdr:to>
      <xdr:col>81</xdr:col>
      <xdr:colOff>95250</xdr:colOff>
      <xdr:row>16</xdr:row>
      <xdr:rowOff>67794</xdr:rowOff>
    </xdr:to>
    <xdr:sp macro="" textlink="">
      <xdr:nvSpPr>
        <xdr:cNvPr id="452" name="フローチャート: 判断 451">
          <a:extLst>
            <a:ext uri="{FF2B5EF4-FFF2-40B4-BE49-F238E27FC236}">
              <a16:creationId xmlns:a16="http://schemas.microsoft.com/office/drawing/2014/main" id="{76A2C029-4DCC-4B19-BB25-683D739CF05F}"/>
            </a:ext>
          </a:extLst>
        </xdr:cNvPr>
        <xdr:cNvSpPr/>
      </xdr:nvSpPr>
      <xdr:spPr>
        <a:xfrm>
          <a:off x="16967200" y="270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39733</xdr:rowOff>
    </xdr:from>
    <xdr:to>
      <xdr:col>77</xdr:col>
      <xdr:colOff>95250</xdr:colOff>
      <xdr:row>16</xdr:row>
      <xdr:rowOff>141333</xdr:rowOff>
    </xdr:to>
    <xdr:sp macro="" textlink="">
      <xdr:nvSpPr>
        <xdr:cNvPr id="453" name="フローチャート: 判断 452">
          <a:extLst>
            <a:ext uri="{FF2B5EF4-FFF2-40B4-BE49-F238E27FC236}">
              <a16:creationId xmlns:a16="http://schemas.microsoft.com/office/drawing/2014/main" id="{455A7CB9-FF4B-4F3B-B180-C788D55EC7D8}"/>
            </a:ext>
          </a:extLst>
        </xdr:cNvPr>
        <xdr:cNvSpPr/>
      </xdr:nvSpPr>
      <xdr:spPr>
        <a:xfrm>
          <a:off x="16129000" y="27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151510</xdr:rowOff>
    </xdr:from>
    <xdr:ext cx="736600" cy="259045"/>
    <xdr:sp macro="" textlink="">
      <xdr:nvSpPr>
        <xdr:cNvPr id="454" name="テキスト ボックス 453">
          <a:extLst>
            <a:ext uri="{FF2B5EF4-FFF2-40B4-BE49-F238E27FC236}">
              <a16:creationId xmlns:a16="http://schemas.microsoft.com/office/drawing/2014/main" id="{20BADB7F-2D4C-4A31-AF2E-85C20CF473A4}"/>
            </a:ext>
          </a:extLst>
        </xdr:cNvPr>
        <xdr:cNvSpPr txBox="1"/>
      </xdr:nvSpPr>
      <xdr:spPr>
        <a:xfrm>
          <a:off x="15798800" y="255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58118</xdr:rowOff>
    </xdr:from>
    <xdr:to>
      <xdr:col>73</xdr:col>
      <xdr:colOff>44450</xdr:colOff>
      <xdr:row>16</xdr:row>
      <xdr:rowOff>159718</xdr:rowOff>
    </xdr:to>
    <xdr:sp macro="" textlink="">
      <xdr:nvSpPr>
        <xdr:cNvPr id="455" name="フローチャート: 判断 454">
          <a:extLst>
            <a:ext uri="{FF2B5EF4-FFF2-40B4-BE49-F238E27FC236}">
              <a16:creationId xmlns:a16="http://schemas.microsoft.com/office/drawing/2014/main" id="{F36AB272-BF4C-4FAB-A05A-479470AAEDDB}"/>
            </a:ext>
          </a:extLst>
        </xdr:cNvPr>
        <xdr:cNvSpPr/>
      </xdr:nvSpPr>
      <xdr:spPr>
        <a:xfrm>
          <a:off x="15240000" y="28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169895</xdr:rowOff>
    </xdr:from>
    <xdr:ext cx="762000" cy="259045"/>
    <xdr:sp macro="" textlink="">
      <xdr:nvSpPr>
        <xdr:cNvPr id="456" name="テキスト ボックス 455">
          <a:extLst>
            <a:ext uri="{FF2B5EF4-FFF2-40B4-BE49-F238E27FC236}">
              <a16:creationId xmlns:a16="http://schemas.microsoft.com/office/drawing/2014/main" id="{EAA8BB12-A5D6-4831-94E6-BB0A526C3DCE}"/>
            </a:ext>
          </a:extLst>
        </xdr:cNvPr>
        <xdr:cNvSpPr txBox="1"/>
      </xdr:nvSpPr>
      <xdr:spPr>
        <a:xfrm>
          <a:off x="14909800" y="25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87993</xdr:rowOff>
    </xdr:from>
    <xdr:to>
      <xdr:col>68</xdr:col>
      <xdr:colOff>203200</xdr:colOff>
      <xdr:row>17</xdr:row>
      <xdr:rowOff>18143</xdr:rowOff>
    </xdr:to>
    <xdr:sp macro="" textlink="">
      <xdr:nvSpPr>
        <xdr:cNvPr id="457" name="フローチャート: 判断 456">
          <a:extLst>
            <a:ext uri="{FF2B5EF4-FFF2-40B4-BE49-F238E27FC236}">
              <a16:creationId xmlns:a16="http://schemas.microsoft.com/office/drawing/2014/main" id="{6F82474B-975A-4E81-8F64-B4ED2FA7B7FD}"/>
            </a:ext>
          </a:extLst>
        </xdr:cNvPr>
        <xdr:cNvSpPr/>
      </xdr:nvSpPr>
      <xdr:spPr>
        <a:xfrm>
          <a:off x="14351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28320</xdr:rowOff>
    </xdr:from>
    <xdr:ext cx="762000" cy="259045"/>
    <xdr:sp macro="" textlink="">
      <xdr:nvSpPr>
        <xdr:cNvPr id="458" name="テキスト ボックス 457">
          <a:extLst>
            <a:ext uri="{FF2B5EF4-FFF2-40B4-BE49-F238E27FC236}">
              <a16:creationId xmlns:a16="http://schemas.microsoft.com/office/drawing/2014/main" id="{02FF0D96-8969-4BA3-A9B3-031B63F728C6}"/>
            </a:ext>
          </a:extLst>
        </xdr:cNvPr>
        <xdr:cNvSpPr txBox="1"/>
      </xdr:nvSpPr>
      <xdr:spPr>
        <a:xfrm>
          <a:off x="14020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61565</xdr:rowOff>
    </xdr:from>
    <xdr:to>
      <xdr:col>64</xdr:col>
      <xdr:colOff>152400</xdr:colOff>
      <xdr:row>16</xdr:row>
      <xdr:rowOff>163165</xdr:rowOff>
    </xdr:to>
    <xdr:sp macro="" textlink="">
      <xdr:nvSpPr>
        <xdr:cNvPr id="459" name="フローチャート: 判断 458">
          <a:extLst>
            <a:ext uri="{FF2B5EF4-FFF2-40B4-BE49-F238E27FC236}">
              <a16:creationId xmlns:a16="http://schemas.microsoft.com/office/drawing/2014/main" id="{E9DF09C3-691B-469B-9A40-1C89CAEB6037}"/>
            </a:ext>
          </a:extLst>
        </xdr:cNvPr>
        <xdr:cNvSpPr/>
      </xdr:nvSpPr>
      <xdr:spPr>
        <a:xfrm>
          <a:off x="13462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1892</xdr:rowOff>
    </xdr:from>
    <xdr:ext cx="762000" cy="259045"/>
    <xdr:sp macro="" textlink="">
      <xdr:nvSpPr>
        <xdr:cNvPr id="460" name="テキスト ボックス 459">
          <a:extLst>
            <a:ext uri="{FF2B5EF4-FFF2-40B4-BE49-F238E27FC236}">
              <a16:creationId xmlns:a16="http://schemas.microsoft.com/office/drawing/2014/main" id="{FFBBB9D9-1CCE-4ED6-8909-3FE3BB1E2EB6}"/>
            </a:ext>
          </a:extLst>
        </xdr:cNvPr>
        <xdr:cNvSpPr txBox="1"/>
      </xdr:nvSpPr>
      <xdr:spPr>
        <a:xfrm>
          <a:off x="13131800" y="25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9DD5ECB4-B198-477C-872A-2D7D52CD97C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8D4C0313-726B-494A-AF89-9E3F2461AA92}"/>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B885ADFF-729B-4637-AE27-CAC517FB6E5B}"/>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1F53C73F-5419-4739-8B92-B04D656ADF6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3FB7258C-97D0-467B-BAE7-793BE0936951}"/>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100,767
99,879
448.15
63,327,482
61,697,756
1,552,705
27,201,758
37,408,307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消防団員の報酬見直し等により、前年度を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今後も引き続き、定員管理計画に基づき職員数を適正に管理するとともに、人材育成や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の積極的な活用による業務効率化の取組、民間委託の促進などにより、人件費の抑制に努める。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94343</xdr:rowOff>
    </xdr:from>
    <xdr:to>
      <xdr:col>24</xdr:col>
      <xdr:colOff>25400</xdr:colOff>
      <xdr:row>41</xdr:row>
      <xdr:rowOff>20865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807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164392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20865</xdr:rowOff>
    </xdr:from>
    <xdr:to>
      <xdr:col>24</xdr:col>
      <xdr:colOff>114300</xdr:colOff>
      <xdr:row>41</xdr:row>
      <xdr:rowOff>20865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5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2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94343</xdr:rowOff>
    </xdr:from>
    <xdr:to>
      <xdr:col>24</xdr:col>
      <xdr:colOff>114300</xdr:colOff>
      <xdr:row>32</xdr:row>
      <xdr:rowOff>94343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36</xdr:row>
      <xdr:rowOff>78014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195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146249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8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2722</xdr:rowOff>
    </xdr:from>
    <xdr:to>
      <xdr:col>24</xdr:col>
      <xdr:colOff>76200</xdr:colOff>
      <xdr:row>37</xdr:row>
      <xdr:rowOff>104322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37</xdr:row>
      <xdr:rowOff>86178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19586"/>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43543</xdr:rowOff>
    </xdr:from>
    <xdr:to>
      <xdr:col>20</xdr:col>
      <xdr:colOff>38100</xdr:colOff>
      <xdr:row>36</xdr:row>
      <xdr:rowOff>145143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129920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167822</xdr:rowOff>
    </xdr:from>
    <xdr:to>
      <xdr:col>15</xdr:col>
      <xdr:colOff>98425</xdr:colOff>
      <xdr:row>37</xdr:row>
      <xdr:rowOff>86178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685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167822</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68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108857</xdr:rowOff>
    </xdr:from>
    <xdr:to>
      <xdr:col>11</xdr:col>
      <xdr:colOff>60325</xdr:colOff>
      <xdr:row>37</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6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43741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35378</xdr:rowOff>
    </xdr:from>
    <xdr:to>
      <xdr:col>15</xdr:col>
      <xdr:colOff>149225</xdr:colOff>
      <xdr:row>37</xdr:row>
      <xdr:rowOff>136978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147155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117022</xdr:rowOff>
    </xdr:from>
    <xdr:to>
      <xdr:col>11</xdr:col>
      <xdr:colOff>60325</xdr:colOff>
      <xdr:row>36</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57349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166007</xdr:rowOff>
    </xdr:from>
    <xdr:to>
      <xdr:col>6</xdr:col>
      <xdr:colOff>171450</xdr:colOff>
      <xdr:row>36</xdr:row>
      <xdr:rowOff>96157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106334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北部学校給食センターの新設に伴う光熱水費や委託料の増に加えて電気料金の高騰から小学校、中学校等の電気料が増となり、前年度と比較して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今後も引き続きペーパーレス化などの事務改善や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の積極的な活用による業務効率化の取組、事務事業評価などによる経費削減に努める。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15</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892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67327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3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8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57150</xdr:rowOff>
    </xdr:from>
    <xdr:to>
      <xdr:col>78</xdr:col>
      <xdr:colOff>120650</xdr:colOff>
      <xdr:row>14</xdr:row>
      <xdr:rowOff>158750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143527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16</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08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74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152400</xdr:rowOff>
    </xdr:from>
    <xdr:to>
      <xdr:col>69</xdr:col>
      <xdr:colOff>142875</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生活保護費や自立支援給付事業費などが増となり、前年度を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上回り、類似団体平均も上回っている。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扶助費については今後も増加が予想されるため、医療費の抑制につながる健康対策の強化や単独扶助費の検証・見直しなどにより、抑制に努める。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4521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4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165100</xdr:rowOff>
    </xdr:from>
    <xdr:to>
      <xdr:col>19</xdr:col>
      <xdr:colOff>187325</xdr:colOff>
      <xdr:row>60</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165100</xdr:rowOff>
    </xdr:from>
    <xdr:to>
      <xdr:col>15</xdr:col>
      <xdr:colOff>98425</xdr:colOff>
      <xdr:row>61</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45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133350</xdr:rowOff>
    </xdr:from>
    <xdr:to>
      <xdr:col>15</xdr:col>
      <xdr:colOff>149225</xdr:colOff>
      <xdr:row>59</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61</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330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114300</xdr:rowOff>
    </xdr:from>
    <xdr:to>
      <xdr:col>11</xdr:col>
      <xdr:colOff>60325</xdr:colOff>
      <xdr:row>60</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114300</xdr:rowOff>
    </xdr:from>
    <xdr:to>
      <xdr:col>24</xdr:col>
      <xdr:colOff>76200</xdr:colOff>
      <xdr:row>62</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22877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114300</xdr:rowOff>
    </xdr:from>
    <xdr:to>
      <xdr:col>15</xdr:col>
      <xdr:colOff>149225</xdr:colOff>
      <xdr:row>61</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38100</xdr:rowOff>
    </xdr:from>
    <xdr:to>
      <xdr:col>11</xdr:col>
      <xdr:colOff>60325</xdr:colOff>
      <xdr:row>61</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介護保険特別会計繰出金が減となる一方で、後期高齢者医療特別会計操出金は増となる等、前年度より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後期高齢者の増加が見込まれることから、疾病の早期発見と治療による健康の維持や健康寿命の延伸を図るため、後期高齢者に対して健康診査等の保健事業を実施し、今後も引き続き一般会計繰出金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118835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77085"/>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143328</xdr:rowOff>
    </xdr:from>
    <xdr:to>
      <xdr:col>82</xdr:col>
      <xdr:colOff>107950</xdr:colOff>
      <xdr:row>59</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874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143328</xdr:rowOff>
    </xdr:from>
    <xdr:to>
      <xdr:col>78</xdr:col>
      <xdr:colOff>69850</xdr:colOff>
      <xdr:row>59</xdr:row>
      <xdr:rowOff>167822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0874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167822</xdr:rowOff>
    </xdr:from>
    <xdr:to>
      <xdr:col>73</xdr:col>
      <xdr:colOff>180975</xdr:colOff>
      <xdr:row>60</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833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143328</xdr:rowOff>
    </xdr:from>
    <xdr:to>
      <xdr:col>69</xdr:col>
      <xdr:colOff>92075</xdr:colOff>
      <xdr:row>61</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430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35378</xdr:rowOff>
    </xdr:from>
    <xdr:to>
      <xdr:col>69</xdr:col>
      <xdr:colOff>142875</xdr:colOff>
      <xdr:row>59</xdr:row>
      <xdr:rowOff>136978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147155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125185</xdr:rowOff>
    </xdr:from>
    <xdr:to>
      <xdr:col>82</xdr:col>
      <xdr:colOff>158750</xdr:colOff>
      <xdr:row>59</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97262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92528</xdr:rowOff>
    </xdr:from>
    <xdr:to>
      <xdr:col>78</xdr:col>
      <xdr:colOff>120650</xdr:colOff>
      <xdr:row>59</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117022</xdr:rowOff>
    </xdr:from>
    <xdr:to>
      <xdr:col>74</xdr:col>
      <xdr:colOff>31750</xdr:colOff>
      <xdr:row>60</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92528</xdr:rowOff>
    </xdr:from>
    <xdr:to>
      <xdr:col>69</xdr:col>
      <xdr:colOff>142875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消防組合負担金や一部事務組合負担金等が減となり、前年度比</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１ポイント減少し、類似団体平均を下回っている。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引き続き、事業の選択や単独補助の検証・見直しなどにより効果的な補助事業の実施及び適正な補助の執行に努める。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524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100330</xdr:rowOff>
    </xdr:from>
    <xdr:to>
      <xdr:col>82</xdr:col>
      <xdr:colOff>107950</xdr:colOff>
      <xdr:row>35</xdr:row>
      <xdr:rowOff>107950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01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138430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0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38100</xdr:rowOff>
    </xdr:from>
    <xdr:to>
      <xdr:col>78</xdr:col>
      <xdr:colOff>120650</xdr:colOff>
      <xdr:row>36</xdr:row>
      <xdr:rowOff>139700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124477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85090</xdr:rowOff>
    </xdr:from>
    <xdr:to>
      <xdr:col>73</xdr:col>
      <xdr:colOff>180975</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85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140970</xdr:rowOff>
    </xdr:from>
    <xdr:to>
      <xdr:col>74</xdr:col>
      <xdr:colOff>31750</xdr:colOff>
      <xdr:row>36</xdr:row>
      <xdr:rowOff>71120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55897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85090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72390</xdr:rowOff>
    </xdr:from>
    <xdr:to>
      <xdr:col>69</xdr:col>
      <xdr:colOff>142875</xdr:colOff>
      <xdr:row>36</xdr:row>
      <xdr:rowOff>2540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158767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26670</xdr:rowOff>
    </xdr:from>
    <xdr:to>
      <xdr:col>65</xdr:col>
      <xdr:colOff>53975</xdr:colOff>
      <xdr:row>35</xdr:row>
      <xdr:rowOff>128270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113047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146067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年度から市債発行額の抑制に取り組んできた結果、ここ数年は改善傾向となっており、平成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学校給食センター施設整備事業の元金償還が開始し、今後、公債費が一時的に増加することが見込まれるが、事業計画の平準化などにより市債発行の抑制に努め、可能な限り毎年度の市債発行額を公債費（償還額）の範囲内とすることを目標とし、プライマリーバランスの黒字化を堅持す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80</xdr:row>
      <xdr:rowOff>35561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5247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85090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28752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132097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77470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2875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22861</xdr:rowOff>
    </xdr:from>
    <xdr:to>
      <xdr:col>20</xdr:col>
      <xdr:colOff>38100</xdr:colOff>
      <xdr:row>76</xdr:row>
      <xdr:rowOff>124461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109238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77470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2890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110490</xdr:rowOff>
    </xdr:from>
    <xdr:to>
      <xdr:col>15</xdr:col>
      <xdr:colOff>149225</xdr:colOff>
      <xdr:row>76</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39370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138447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人件費や物件費、扶助費の増などに、前年度より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後年度における財政負担などを十分に検討し、事業費の平準化・抑制に努める。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3571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48079</xdr:rowOff>
    </xdr:from>
    <xdr:to>
      <xdr:col>82</xdr:col>
      <xdr:colOff>107950</xdr:colOff>
      <xdr:row>79</xdr:row>
      <xdr:rowOff>20864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249729"/>
          <a:ext cx="838200" cy="3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57348</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87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40821</xdr:rowOff>
    </xdr:from>
    <xdr:to>
      <xdr:col>82</xdr:col>
      <xdr:colOff>158750</xdr:colOff>
      <xdr:row>77</xdr:row>
      <xdr:rowOff>142421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48079</xdr:rowOff>
    </xdr:from>
    <xdr:to>
      <xdr:col>78</xdr:col>
      <xdr:colOff>69850</xdr:colOff>
      <xdr:row>79</xdr:row>
      <xdr:rowOff>97064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249729"/>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100693</xdr:rowOff>
    </xdr:from>
    <xdr:to>
      <xdr:col>78</xdr:col>
      <xdr:colOff>120650</xdr:colOff>
      <xdr:row>76</xdr:row>
      <xdr:rowOff>30843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41020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97064</xdr:rowOff>
    </xdr:from>
    <xdr:to>
      <xdr:col>73</xdr:col>
      <xdr:colOff>180975</xdr:colOff>
      <xdr:row>79</xdr:row>
      <xdr:rowOff>151493</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641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141514</xdr:rowOff>
    </xdr:from>
    <xdr:to>
      <xdr:col>74</xdr:col>
      <xdr:colOff>31750</xdr:colOff>
      <xdr:row>79</xdr:row>
      <xdr:rowOff>71664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81841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72571</xdr:rowOff>
    </xdr:from>
    <xdr:to>
      <xdr:col>69</xdr:col>
      <xdr:colOff>92075</xdr:colOff>
      <xdr:row>79</xdr:row>
      <xdr:rowOff>151493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445671"/>
          <a:ext cx="8890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163286</xdr:rowOff>
    </xdr:from>
    <xdr:to>
      <xdr:col>69</xdr:col>
      <xdr:colOff>142875</xdr:colOff>
      <xdr:row>79</xdr:row>
      <xdr:rowOff>93436</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103613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0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90006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113591</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168729</xdr:rowOff>
    </xdr:from>
    <xdr:to>
      <xdr:col>78</xdr:col>
      <xdr:colOff>120650</xdr:colOff>
      <xdr:row>77</xdr:row>
      <xdr:rowOff>98879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83656</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28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46264</xdr:rowOff>
    </xdr:from>
    <xdr:to>
      <xdr:col>74</xdr:col>
      <xdr:colOff>31750</xdr:colOff>
      <xdr:row>79</xdr:row>
      <xdr:rowOff>147864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100693</xdr:rowOff>
    </xdr:from>
    <xdr:to>
      <xdr:col>69</xdr:col>
      <xdr:colOff>142875</xdr:colOff>
      <xdr:row>80</xdr:row>
      <xdr:rowOff>30843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15620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21771</xdr:rowOff>
    </xdr:from>
    <xdr:to>
      <xdr:col>65</xdr:col>
      <xdr:colOff>53975</xdr:colOff>
      <xdr:row>78</xdr:row>
      <xdr:rowOff>123371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108148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126771</xdr:rowOff>
    </xdr:from>
    <xdr:to>
      <xdr:col>29</xdr:col>
      <xdr:colOff>127000</xdr:colOff>
      <xdr:row>19</xdr:row>
      <xdr:rowOff>89357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0346"/>
          <a:ext cx="0" cy="13341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61434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89357</xdr:rowOff>
    </xdr:from>
    <xdr:to>
      <xdr:col>30</xdr:col>
      <xdr:colOff>25400</xdr:colOff>
      <xdr:row>19</xdr:row>
      <xdr:rowOff>89357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4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41698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126771</xdr:rowOff>
    </xdr:from>
    <xdr:to>
      <xdr:col>30</xdr:col>
      <xdr:colOff>25400</xdr:colOff>
      <xdr:row>11</xdr:row>
      <xdr:rowOff>126771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131915</xdr:rowOff>
    </xdr:from>
    <xdr:to>
      <xdr:col>29</xdr:col>
      <xdr:colOff>127000</xdr:colOff>
      <xdr:row>17</xdr:row>
      <xdr:rowOff>13576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2740"/>
          <a:ext cx="647700" cy="53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38015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85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21488</xdr:rowOff>
    </xdr:from>
    <xdr:to>
      <xdr:col>29</xdr:col>
      <xdr:colOff>177800</xdr:colOff>
      <xdr:row>15</xdr:row>
      <xdr:rowOff>123088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40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13576</xdr:rowOff>
    </xdr:from>
    <xdr:to>
      <xdr:col>26</xdr:col>
      <xdr:colOff>50800</xdr:colOff>
      <xdr:row>17</xdr:row>
      <xdr:rowOff>27788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5851"/>
          <a:ext cx="698500" cy="14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62370</xdr:rowOff>
    </xdr:from>
    <xdr:to>
      <xdr:col>26</xdr:col>
      <xdr:colOff>101600</xdr:colOff>
      <xdr:row>15</xdr:row>
      <xdr:rowOff>163970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81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2697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50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27788</xdr:rowOff>
    </xdr:from>
    <xdr:to>
      <xdr:col>22</xdr:col>
      <xdr:colOff>114300</xdr:colOff>
      <xdr:row>17</xdr:row>
      <xdr:rowOff>101092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0063"/>
          <a:ext cx="698500" cy="7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94336</xdr:rowOff>
    </xdr:from>
    <xdr:to>
      <xdr:col>22</xdr:col>
      <xdr:colOff>165100</xdr:colOff>
      <xdr:row>17</xdr:row>
      <xdr:rowOff>24486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85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34663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5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101092</xdr:rowOff>
    </xdr:from>
    <xdr:to>
      <xdr:col>18</xdr:col>
      <xdr:colOff>177800</xdr:colOff>
      <xdr:row>17</xdr:row>
      <xdr:rowOff>146660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3367"/>
          <a:ext cx="698500" cy="45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120548</xdr:rowOff>
    </xdr:from>
    <xdr:to>
      <xdr:col>19</xdr:col>
      <xdr:colOff>38100</xdr:colOff>
      <xdr:row>17</xdr:row>
      <xdr:rowOff>50698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1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60875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8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9258</xdr:rowOff>
    </xdr:from>
    <xdr:to>
      <xdr:col>15</xdr:col>
      <xdr:colOff>101600</xdr:colOff>
      <xdr:row>17</xdr:row>
      <xdr:rowOff>110858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1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121035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81115</xdr:rowOff>
    </xdr:from>
    <xdr:to>
      <xdr:col>29</xdr:col>
      <xdr:colOff>177800</xdr:colOff>
      <xdr:row>17</xdr:row>
      <xdr:rowOff>11265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53192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134226</xdr:rowOff>
    </xdr:from>
    <xdr:to>
      <xdr:col>26</xdr:col>
      <xdr:colOff>101600</xdr:colOff>
      <xdr:row>17</xdr:row>
      <xdr:rowOff>64376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49153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1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148438</xdr:rowOff>
    </xdr:from>
    <xdr:to>
      <xdr:col>22</xdr:col>
      <xdr:colOff>165100</xdr:colOff>
      <xdr:row>17</xdr:row>
      <xdr:rowOff>78588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9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63365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50292</xdr:rowOff>
    </xdr:from>
    <xdr:to>
      <xdr:col>19</xdr:col>
      <xdr:colOff>38100</xdr:colOff>
      <xdr:row>17</xdr:row>
      <xdr:rowOff>151892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136669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8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95860</xdr:rowOff>
    </xdr:from>
    <xdr:to>
      <xdr:col>15</xdr:col>
      <xdr:colOff>101600</xdr:colOff>
      <xdr:row>18</xdr:row>
      <xdr:rowOff>26010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8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44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424</xdr:rowOff>
    </xdr:from>
    <xdr:to>
      <xdr:col>29</xdr:col>
      <xdr:colOff>127000</xdr:colOff>
      <xdr:row>38</xdr:row>
      <xdr:rowOff>98585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67874"/>
          <a:ext cx="0" cy="12983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70662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98585</xdr:rowOff>
    </xdr:from>
    <xdr:to>
      <xdr:col>30</xdr:col>
      <xdr:colOff>25400</xdr:colOff>
      <xdr:row>38</xdr:row>
      <xdr:rowOff>98585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86801</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1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424</xdr:rowOff>
    </xdr:from>
    <xdr:to>
      <xdr:col>30</xdr:col>
      <xdr:colOff>25400</xdr:colOff>
      <xdr:row>34</xdr:row>
      <xdr:rowOff>424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67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36223</xdr:rowOff>
    </xdr:from>
    <xdr:to>
      <xdr:col>29</xdr:col>
      <xdr:colOff>127000</xdr:colOff>
      <xdr:row>37</xdr:row>
      <xdr:rowOff>54373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60923"/>
          <a:ext cx="647700" cy="18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158129</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313052</xdr:rowOff>
    </xdr:from>
    <xdr:to>
      <xdr:col>29</xdr:col>
      <xdr:colOff>177800</xdr:colOff>
      <xdr:row>36</xdr:row>
      <xdr:rowOff>71752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4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51836</xdr:rowOff>
    </xdr:from>
    <xdr:to>
      <xdr:col>26</xdr:col>
      <xdr:colOff>50800</xdr:colOff>
      <xdr:row>37</xdr:row>
      <xdr:rowOff>54373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176536"/>
          <a:ext cx="698500" cy="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54826</xdr:rowOff>
    </xdr:from>
    <xdr:to>
      <xdr:col>26</xdr:col>
      <xdr:colOff>101600</xdr:colOff>
      <xdr:row>36</xdr:row>
      <xdr:rowOff>156426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08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166603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7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51836</xdr:rowOff>
    </xdr:from>
    <xdr:to>
      <xdr:col>22</xdr:col>
      <xdr:colOff>114300</xdr:colOff>
      <xdr:row>37</xdr:row>
      <xdr:rowOff>57094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76536"/>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125715</xdr:rowOff>
    </xdr:from>
    <xdr:to>
      <xdr:col>22</xdr:col>
      <xdr:colOff>165100</xdr:colOff>
      <xdr:row>37</xdr:row>
      <xdr:rowOff>55865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8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237492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84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35926</xdr:rowOff>
    </xdr:from>
    <xdr:to>
      <xdr:col>18</xdr:col>
      <xdr:colOff>177800</xdr:colOff>
      <xdr:row>37</xdr:row>
      <xdr:rowOff>57094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60626"/>
          <a:ext cx="698500" cy="2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109484</xdr:rowOff>
    </xdr:from>
    <xdr:to>
      <xdr:col>19</xdr:col>
      <xdr:colOff>38100</xdr:colOff>
      <xdr:row>37</xdr:row>
      <xdr:rowOff>39634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62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221261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3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110765</xdr:rowOff>
    </xdr:from>
    <xdr:to>
      <xdr:col>15</xdr:col>
      <xdr:colOff>101600</xdr:colOff>
      <xdr:row>37</xdr:row>
      <xdr:rowOff>40915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64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222542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3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156873</xdr:rowOff>
    </xdr:from>
    <xdr:to>
      <xdr:col>29</xdr:col>
      <xdr:colOff>177800</xdr:colOff>
      <xdr:row>37</xdr:row>
      <xdr:rowOff>87023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10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128950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8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3573</xdr:rowOff>
    </xdr:from>
    <xdr:to>
      <xdr:col>26</xdr:col>
      <xdr:colOff>101600</xdr:colOff>
      <xdr:row>37</xdr:row>
      <xdr:rowOff>105173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2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89950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14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1036</xdr:rowOff>
    </xdr:from>
    <xdr:to>
      <xdr:col>22</xdr:col>
      <xdr:colOff>165100</xdr:colOff>
      <xdr:row>37</xdr:row>
      <xdr:rowOff>102636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2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87413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1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6294</xdr:rowOff>
    </xdr:from>
    <xdr:to>
      <xdr:col>19</xdr:col>
      <xdr:colOff>38100</xdr:colOff>
      <xdr:row>37</xdr:row>
      <xdr:rowOff>107894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30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92671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1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156576</xdr:rowOff>
    </xdr:from>
    <xdr:to>
      <xdr:col>15</xdr:col>
      <xdr:colOff>101600</xdr:colOff>
      <xdr:row>37</xdr:row>
      <xdr:rowOff>86726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0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71503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9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100,767
99,879
448.15
63,327,482
61,697,756
1,552,705
27,201,758
37,408,307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166250</xdr:rowOff>
    </xdr:from>
    <xdr:to>
      <xdr:col>24</xdr:col>
      <xdr:colOff>62865</xdr:colOff>
      <xdr:row>38</xdr:row>
      <xdr:rowOff>104398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8300"/>
          <a:ext cx="1270" cy="148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108225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104398</xdr:rowOff>
    </xdr:from>
    <xdr:to>
      <xdr:col>24</xdr:col>
      <xdr:colOff>152400</xdr:colOff>
      <xdr:row>38</xdr:row>
      <xdr:rowOff>104398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112927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1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166250</xdr:rowOff>
    </xdr:from>
    <xdr:to>
      <xdr:col>24</xdr:col>
      <xdr:colOff>152400</xdr:colOff>
      <xdr:row>29</xdr:row>
      <xdr:rowOff>166250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30919</xdr:rowOff>
    </xdr:from>
    <xdr:to>
      <xdr:col>24</xdr:col>
      <xdr:colOff>63500</xdr:colOff>
      <xdr:row>36</xdr:row>
      <xdr:rowOff>98781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3119"/>
          <a:ext cx="838200" cy="6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126636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844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103759</xdr:rowOff>
    </xdr:from>
    <xdr:to>
      <xdr:col>24</xdr:col>
      <xdr:colOff>114300</xdr:colOff>
      <xdr:row>35</xdr:row>
      <xdr:rowOff>33909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3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98781</xdr:rowOff>
    </xdr:from>
    <xdr:to>
      <xdr:col>19</xdr:col>
      <xdr:colOff>177800</xdr:colOff>
      <xdr:row>36</xdr:row>
      <xdr:rowOff>102993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70981"/>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151471</xdr:rowOff>
    </xdr:from>
    <xdr:to>
      <xdr:col>20</xdr:col>
      <xdr:colOff>38100</xdr:colOff>
      <xdr:row>35</xdr:row>
      <xdr:rowOff>81621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98148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5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102993</xdr:rowOff>
    </xdr:from>
    <xdr:to>
      <xdr:col>15</xdr:col>
      <xdr:colOff>50800</xdr:colOff>
      <xdr:row>37</xdr:row>
      <xdr:rowOff>140517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75193"/>
          <a:ext cx="889000" cy="20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107907</xdr:rowOff>
    </xdr:from>
    <xdr:to>
      <xdr:col>15</xdr:col>
      <xdr:colOff>101600</xdr:colOff>
      <xdr:row>36</xdr:row>
      <xdr:rowOff>38057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54584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140517</xdr:rowOff>
    </xdr:from>
    <xdr:to>
      <xdr:col>10</xdr:col>
      <xdr:colOff>114300</xdr:colOff>
      <xdr:row>37</xdr:row>
      <xdr:rowOff>156486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4167"/>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110454</xdr:rowOff>
    </xdr:from>
    <xdr:to>
      <xdr:col>10</xdr:col>
      <xdr:colOff>165100</xdr:colOff>
      <xdr:row>37</xdr:row>
      <xdr:rowOff>40604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57131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126815</xdr:rowOff>
    </xdr:from>
    <xdr:to>
      <xdr:col>6</xdr:col>
      <xdr:colOff>38100</xdr:colOff>
      <xdr:row>37</xdr:row>
      <xdr:rowOff>56965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151569</xdr:rowOff>
    </xdr:from>
    <xdr:to>
      <xdr:col>24</xdr:col>
      <xdr:colOff>114300</xdr:colOff>
      <xdr:row>36</xdr:row>
      <xdr:rowOff>81719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129996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47981</xdr:rowOff>
    </xdr:from>
    <xdr:to>
      <xdr:col>20</xdr:col>
      <xdr:colOff>38100</xdr:colOff>
      <xdr:row>36</xdr:row>
      <xdr:rowOff>149581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140708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52193</xdr:rowOff>
    </xdr:from>
    <xdr:to>
      <xdr:col>15</xdr:col>
      <xdr:colOff>101600</xdr:colOff>
      <xdr:row>36</xdr:row>
      <xdr:rowOff>153793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144920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1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89717</xdr:rowOff>
    </xdr:from>
    <xdr:to>
      <xdr:col>10</xdr:col>
      <xdr:colOff>165100</xdr:colOff>
      <xdr:row>38</xdr:row>
      <xdr:rowOff>19867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10993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105686</xdr:rowOff>
    </xdr:from>
    <xdr:to>
      <xdr:col>6</xdr:col>
      <xdr:colOff>38100</xdr:colOff>
      <xdr:row>38</xdr:row>
      <xdr:rowOff>35836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26963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77909</xdr:rowOff>
    </xdr:from>
    <xdr:to>
      <xdr:col>24</xdr:col>
      <xdr:colOff>62865</xdr:colOff>
      <xdr:row>58</xdr:row>
      <xdr:rowOff>60741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21859"/>
          <a:ext cx="1270" cy="118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64568</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60741</xdr:rowOff>
    </xdr:from>
    <xdr:to>
      <xdr:col>24</xdr:col>
      <xdr:colOff>152400</xdr:colOff>
      <xdr:row>58</xdr:row>
      <xdr:rowOff>60741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04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24586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77909</xdr:rowOff>
    </xdr:from>
    <xdr:to>
      <xdr:col>24</xdr:col>
      <xdr:colOff>152400</xdr:colOff>
      <xdr:row>51</xdr:row>
      <xdr:rowOff>77909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21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139083</xdr:rowOff>
    </xdr:from>
    <xdr:to>
      <xdr:col>24</xdr:col>
      <xdr:colOff>63500</xdr:colOff>
      <xdr:row>56</xdr:row>
      <xdr:rowOff>122532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97383"/>
          <a:ext cx="838200" cy="3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48148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77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69721</xdr:rowOff>
    </xdr:from>
    <xdr:to>
      <xdr:col>24</xdr:col>
      <xdr:colOff>114300</xdr:colOff>
      <xdr:row>55</xdr:row>
      <xdr:rowOff>171321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122532</xdr:rowOff>
    </xdr:from>
    <xdr:to>
      <xdr:col>19</xdr:col>
      <xdr:colOff>177800</xdr:colOff>
      <xdr:row>56</xdr:row>
      <xdr:rowOff>156662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3732"/>
          <a:ext cx="889000" cy="3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13919</xdr:rowOff>
    </xdr:from>
    <xdr:to>
      <xdr:col>20</xdr:col>
      <xdr:colOff>38100</xdr:colOff>
      <xdr:row>56</xdr:row>
      <xdr:rowOff>115519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132046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156662</xdr:rowOff>
    </xdr:from>
    <xdr:to>
      <xdr:col>15</xdr:col>
      <xdr:colOff>50800</xdr:colOff>
      <xdr:row>57</xdr:row>
      <xdr:rowOff>150650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57862"/>
          <a:ext cx="889000" cy="16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82156</xdr:rowOff>
    </xdr:from>
    <xdr:to>
      <xdr:col>15</xdr:col>
      <xdr:colOff>101600</xdr:colOff>
      <xdr:row>58</xdr:row>
      <xdr:rowOff>12306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150650</xdr:rowOff>
    </xdr:from>
    <xdr:to>
      <xdr:col>10</xdr:col>
      <xdr:colOff>114300</xdr:colOff>
      <xdr:row>58</xdr:row>
      <xdr:rowOff>136728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3300"/>
          <a:ext cx="889000" cy="15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28344</xdr:rowOff>
    </xdr:from>
    <xdr:to>
      <xdr:col>10</xdr:col>
      <xdr:colOff>165100</xdr:colOff>
      <xdr:row>58</xdr:row>
      <xdr:rowOff>129944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121071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6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109703</xdr:rowOff>
    </xdr:from>
    <xdr:to>
      <xdr:col>6</xdr:col>
      <xdr:colOff>38100</xdr:colOff>
      <xdr:row>59</xdr:row>
      <xdr:rowOff>39853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88283</xdr:rowOff>
    </xdr:from>
    <xdr:to>
      <xdr:col>24</xdr:col>
      <xdr:colOff>114300</xdr:colOff>
      <xdr:row>55</xdr:row>
      <xdr:rowOff>18433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4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111160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9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71732</xdr:rowOff>
    </xdr:from>
    <xdr:to>
      <xdr:col>20</xdr:col>
      <xdr:colOff>38100</xdr:colOff>
      <xdr:row>57</xdr:row>
      <xdr:rowOff>1882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164459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6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105862</xdr:rowOff>
    </xdr:from>
    <xdr:to>
      <xdr:col>15</xdr:col>
      <xdr:colOff>101600</xdr:colOff>
      <xdr:row>57</xdr:row>
      <xdr:rowOff>36012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52539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8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99850</xdr:rowOff>
    </xdr:from>
    <xdr:to>
      <xdr:col>10</xdr:col>
      <xdr:colOff>165100</xdr:colOff>
      <xdr:row>58</xdr:row>
      <xdr:rowOff>30000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46527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85928</xdr:rowOff>
    </xdr:from>
    <xdr:to>
      <xdr:col>6</xdr:col>
      <xdr:colOff>38100</xdr:colOff>
      <xdr:row>59</xdr:row>
      <xdr:rowOff>16078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32605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66548</xdr:rowOff>
    </xdr:from>
    <xdr:to>
      <xdr:col>24</xdr:col>
      <xdr:colOff>62865</xdr:colOff>
      <xdr:row>78</xdr:row>
      <xdr:rowOff>87351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9498"/>
          <a:ext cx="1270" cy="122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6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13225</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66548</xdr:rowOff>
    </xdr:from>
    <xdr:to>
      <xdr:col>24</xdr:col>
      <xdr:colOff>152400</xdr:colOff>
      <xdr:row>71</xdr:row>
      <xdr:rowOff>66548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10404</xdr:rowOff>
    </xdr:from>
    <xdr:to>
      <xdr:col>24</xdr:col>
      <xdr:colOff>63500</xdr:colOff>
      <xdr:row>78</xdr:row>
      <xdr:rowOff>16622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3504"/>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79910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38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57034</xdr:rowOff>
    </xdr:from>
    <xdr:to>
      <xdr:col>24</xdr:col>
      <xdr:colOff>114300</xdr:colOff>
      <xdr:row>76</xdr:row>
      <xdr:rowOff>158634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16622</xdr:rowOff>
    </xdr:from>
    <xdr:to>
      <xdr:col>19</xdr:col>
      <xdr:colOff>177800</xdr:colOff>
      <xdr:row>78</xdr:row>
      <xdr:rowOff>17948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972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17211</xdr:rowOff>
    </xdr:from>
    <xdr:to>
      <xdr:col>20</xdr:col>
      <xdr:colOff>38100</xdr:colOff>
      <xdr:row>76</xdr:row>
      <xdr:rowOff>118811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135338</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17948</xdr:rowOff>
    </xdr:from>
    <xdr:to>
      <xdr:col>15</xdr:col>
      <xdr:colOff>50800</xdr:colOff>
      <xdr:row>78</xdr:row>
      <xdr:rowOff>19869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91048"/>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128219</xdr:rowOff>
    </xdr:from>
    <xdr:to>
      <xdr:col>15</xdr:col>
      <xdr:colOff>101600</xdr:colOff>
      <xdr:row>77</xdr:row>
      <xdr:rowOff>58369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74896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19090</xdr:rowOff>
    </xdr:from>
    <xdr:to>
      <xdr:col>10</xdr:col>
      <xdr:colOff>114300</xdr:colOff>
      <xdr:row>78</xdr:row>
      <xdr:rowOff>19869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92190"/>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29144</xdr:rowOff>
    </xdr:from>
    <xdr:to>
      <xdr:col>10</xdr:col>
      <xdr:colOff>165100</xdr:colOff>
      <xdr:row>77</xdr:row>
      <xdr:rowOff>130744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147271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12365</xdr:rowOff>
    </xdr:from>
    <xdr:to>
      <xdr:col>6</xdr:col>
      <xdr:colOff>38100</xdr:colOff>
      <xdr:row>77</xdr:row>
      <xdr:rowOff>113965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130492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8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131054</xdr:rowOff>
    </xdr:from>
    <xdr:to>
      <xdr:col>24</xdr:col>
      <xdr:colOff>114300</xdr:colOff>
      <xdr:row>78</xdr:row>
      <xdr:rowOff>61204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45981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137272</xdr:rowOff>
    </xdr:from>
    <xdr:to>
      <xdr:col>20</xdr:col>
      <xdr:colOff>38100</xdr:colOff>
      <xdr:row>78</xdr:row>
      <xdr:rowOff>67422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58549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138598</xdr:rowOff>
    </xdr:from>
    <xdr:to>
      <xdr:col>15</xdr:col>
      <xdr:colOff>101600</xdr:colOff>
      <xdr:row>78</xdr:row>
      <xdr:rowOff>68748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59875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140519</xdr:rowOff>
    </xdr:from>
    <xdr:to>
      <xdr:col>10</xdr:col>
      <xdr:colOff>165100</xdr:colOff>
      <xdr:row>78</xdr:row>
      <xdr:rowOff>70669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61796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139740</xdr:rowOff>
    </xdr:from>
    <xdr:to>
      <xdr:col>6</xdr:col>
      <xdr:colOff>38100</xdr:colOff>
      <xdr:row>78</xdr:row>
      <xdr:rowOff>69890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61017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159455</xdr:rowOff>
    </xdr:from>
    <xdr:to>
      <xdr:col>24</xdr:col>
      <xdr:colOff>62865</xdr:colOff>
      <xdr:row>99</xdr:row>
      <xdr:rowOff>74588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761405"/>
          <a:ext cx="1270" cy="1286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78415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5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74588</xdr:rowOff>
    </xdr:from>
    <xdr:to>
      <xdr:col>24</xdr:col>
      <xdr:colOff>152400</xdr:colOff>
      <xdr:row>99</xdr:row>
      <xdr:rowOff>74588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4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106132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53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159455</xdr:rowOff>
    </xdr:from>
    <xdr:to>
      <xdr:col>24</xdr:col>
      <xdr:colOff>152400</xdr:colOff>
      <xdr:row>91</xdr:row>
      <xdr:rowOff>159455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76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158102</xdr:rowOff>
    </xdr:from>
    <xdr:to>
      <xdr:col>24</xdr:col>
      <xdr:colOff>63500</xdr:colOff>
      <xdr:row>91</xdr:row>
      <xdr:rowOff>159455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417152"/>
          <a:ext cx="838200" cy="34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90606</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549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112179</xdr:rowOff>
    </xdr:from>
    <xdr:to>
      <xdr:col>24</xdr:col>
      <xdr:colOff>114300</xdr:colOff>
      <xdr:row>97</xdr:row>
      <xdr:rowOff>42329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7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158102</xdr:rowOff>
    </xdr:from>
    <xdr:to>
      <xdr:col>19</xdr:col>
      <xdr:colOff>177800</xdr:colOff>
      <xdr:row>93</xdr:row>
      <xdr:rowOff>171095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417152"/>
          <a:ext cx="889000" cy="69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25369</xdr:rowOff>
    </xdr:from>
    <xdr:to>
      <xdr:col>20</xdr:col>
      <xdr:colOff>38100</xdr:colOff>
      <xdr:row>95</xdr:row>
      <xdr:rowOff>126969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118096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0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171095</xdr:rowOff>
    </xdr:from>
    <xdr:to>
      <xdr:col>15</xdr:col>
      <xdr:colOff>50800</xdr:colOff>
      <xdr:row>94</xdr:row>
      <xdr:rowOff>150997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115945"/>
          <a:ext cx="889000" cy="15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44628</xdr:rowOff>
    </xdr:from>
    <xdr:to>
      <xdr:col>15</xdr:col>
      <xdr:colOff>101600</xdr:colOff>
      <xdr:row>96</xdr:row>
      <xdr:rowOff>146228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0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137355</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59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150997</xdr:rowOff>
    </xdr:from>
    <xdr:to>
      <xdr:col>10</xdr:col>
      <xdr:colOff>114300</xdr:colOff>
      <xdr:row>95</xdr:row>
      <xdr:rowOff>116193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67297"/>
          <a:ext cx="889000" cy="13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10491</xdr:rowOff>
    </xdr:from>
    <xdr:to>
      <xdr:col>10</xdr:col>
      <xdr:colOff>165100</xdr:colOff>
      <xdr:row>97</xdr:row>
      <xdr:rowOff>112091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103218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7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120771</xdr:rowOff>
    </xdr:from>
    <xdr:to>
      <xdr:col>6</xdr:col>
      <xdr:colOff>38100</xdr:colOff>
      <xdr:row>98</xdr:row>
      <xdr:rowOff>50921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5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42048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84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108655</xdr:rowOff>
    </xdr:from>
    <xdr:to>
      <xdr:col>24</xdr:col>
      <xdr:colOff>114300</xdr:colOff>
      <xdr:row>92</xdr:row>
      <xdr:rowOff>38805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7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61682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6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107302</xdr:rowOff>
    </xdr:from>
    <xdr:to>
      <xdr:col>20</xdr:col>
      <xdr:colOff>38100</xdr:colOff>
      <xdr:row>90</xdr:row>
      <xdr:rowOff>37452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36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53979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14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120295</xdr:rowOff>
    </xdr:from>
    <xdr:to>
      <xdr:col>15</xdr:col>
      <xdr:colOff>101600</xdr:colOff>
      <xdr:row>94</xdr:row>
      <xdr:rowOff>50445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66972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100197</xdr:rowOff>
    </xdr:from>
    <xdr:to>
      <xdr:col>10</xdr:col>
      <xdr:colOff>165100</xdr:colOff>
      <xdr:row>95</xdr:row>
      <xdr:rowOff>30347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1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46874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9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65393</xdr:rowOff>
    </xdr:from>
    <xdr:to>
      <xdr:col>6</xdr:col>
      <xdr:colOff>38100</xdr:colOff>
      <xdr:row>95</xdr:row>
      <xdr:rowOff>166993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5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12070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2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46910</xdr:rowOff>
    </xdr:from>
    <xdr:to>
      <xdr:col>54</xdr:col>
      <xdr:colOff>189865</xdr:colOff>
      <xdr:row>39</xdr:row>
      <xdr:rowOff>55052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704760"/>
          <a:ext cx="1270" cy="103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58879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4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55052</xdr:rowOff>
    </xdr:from>
    <xdr:to>
      <xdr:col>55</xdr:col>
      <xdr:colOff>88900</xdr:colOff>
      <xdr:row>39</xdr:row>
      <xdr:rowOff>55052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4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165037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47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46910</xdr:rowOff>
    </xdr:from>
    <xdr:to>
      <xdr:col>55</xdr:col>
      <xdr:colOff>88900</xdr:colOff>
      <xdr:row>33</xdr:row>
      <xdr:rowOff>46910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70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150411</xdr:rowOff>
    </xdr:from>
    <xdr:to>
      <xdr:col>55</xdr:col>
      <xdr:colOff>0</xdr:colOff>
      <xdr:row>38</xdr:row>
      <xdr:rowOff>11129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94061"/>
          <a:ext cx="838200" cy="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26683</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2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3806</xdr:rowOff>
    </xdr:from>
    <xdr:to>
      <xdr:col>55</xdr:col>
      <xdr:colOff>50800</xdr:colOff>
      <xdr:row>36</xdr:row>
      <xdr:rowOff>105406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93686</xdr:rowOff>
    </xdr:from>
    <xdr:to>
      <xdr:col>50</xdr:col>
      <xdr:colOff>114300</xdr:colOff>
      <xdr:row>38</xdr:row>
      <xdr:rowOff>11129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237186"/>
          <a:ext cx="889000" cy="128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98577</xdr:rowOff>
    </xdr:from>
    <xdr:to>
      <xdr:col>50</xdr:col>
      <xdr:colOff>165100</xdr:colOff>
      <xdr:row>37</xdr:row>
      <xdr:rowOff>28727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45254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93686</xdr:rowOff>
    </xdr:from>
    <xdr:to>
      <xdr:col>45</xdr:col>
      <xdr:colOff>177800</xdr:colOff>
      <xdr:row>37</xdr:row>
      <xdr:rowOff>101480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237186"/>
          <a:ext cx="889000" cy="120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138245</xdr:rowOff>
    </xdr:from>
    <xdr:to>
      <xdr:col>46</xdr:col>
      <xdr:colOff>38100</xdr:colOff>
      <xdr:row>31</xdr:row>
      <xdr:rowOff>68395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59522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101480</xdr:rowOff>
    </xdr:from>
    <xdr:to>
      <xdr:col>41</xdr:col>
      <xdr:colOff>50800</xdr:colOff>
      <xdr:row>39</xdr:row>
      <xdr:rowOff>22635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45130"/>
          <a:ext cx="889000" cy="26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156457</xdr:rowOff>
    </xdr:from>
    <xdr:to>
      <xdr:col>41</xdr:col>
      <xdr:colOff>101600</xdr:colOff>
      <xdr:row>38</xdr:row>
      <xdr:rowOff>86607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77734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9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136161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0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99611</xdr:rowOff>
    </xdr:from>
    <xdr:to>
      <xdr:col>55</xdr:col>
      <xdr:colOff>50800</xdr:colOff>
      <xdr:row>38</xdr:row>
      <xdr:rowOff>29761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78038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131779</xdr:rowOff>
    </xdr:from>
    <xdr:to>
      <xdr:col>50</xdr:col>
      <xdr:colOff>165100</xdr:colOff>
      <xdr:row>38</xdr:row>
      <xdr:rowOff>61929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53056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42886</xdr:rowOff>
    </xdr:from>
    <xdr:to>
      <xdr:col>46</xdr:col>
      <xdr:colOff>38100</xdr:colOff>
      <xdr:row>30</xdr:row>
      <xdr:rowOff>144486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161013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49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50680</xdr:rowOff>
    </xdr:from>
    <xdr:to>
      <xdr:col>41</xdr:col>
      <xdr:colOff>101600</xdr:colOff>
      <xdr:row>37</xdr:row>
      <xdr:rowOff>152280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168807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16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143285</xdr:rowOff>
    </xdr:from>
    <xdr:to>
      <xdr:col>36</xdr:col>
      <xdr:colOff>165100</xdr:colOff>
      <xdr:row>39</xdr:row>
      <xdr:rowOff>73435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64562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75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166275</xdr:rowOff>
    </xdr:from>
    <xdr:to>
      <xdr:col>54</xdr:col>
      <xdr:colOff>189865</xdr:colOff>
      <xdr:row>58</xdr:row>
      <xdr:rowOff>75254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8775"/>
          <a:ext cx="1270" cy="128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79081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75254</xdr:rowOff>
    </xdr:from>
    <xdr:to>
      <xdr:col>55</xdr:col>
      <xdr:colOff>88900</xdr:colOff>
      <xdr:row>58</xdr:row>
      <xdr:rowOff>75254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112952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166275</xdr:rowOff>
    </xdr:from>
    <xdr:to>
      <xdr:col>55</xdr:col>
      <xdr:colOff>88900</xdr:colOff>
      <xdr:row>50</xdr:row>
      <xdr:rowOff>166275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52680</xdr:rowOff>
    </xdr:from>
    <xdr:to>
      <xdr:col>55</xdr:col>
      <xdr:colOff>0</xdr:colOff>
      <xdr:row>56</xdr:row>
      <xdr:rowOff>99523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82430"/>
          <a:ext cx="838200" cy="21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131970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1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109093</xdr:rowOff>
    </xdr:from>
    <xdr:to>
      <xdr:col>55</xdr:col>
      <xdr:colOff>50800</xdr:colOff>
      <xdr:row>55</xdr:row>
      <xdr:rowOff>39243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6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34125</xdr:rowOff>
    </xdr:from>
    <xdr:to>
      <xdr:col>50</xdr:col>
      <xdr:colOff>114300</xdr:colOff>
      <xdr:row>55</xdr:row>
      <xdr:rowOff>52680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292425"/>
          <a:ext cx="889000" cy="19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45447</xdr:rowOff>
    </xdr:from>
    <xdr:to>
      <xdr:col>50</xdr:col>
      <xdr:colOff>165100</xdr:colOff>
      <xdr:row>54</xdr:row>
      <xdr:rowOff>147047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163574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0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54946</xdr:rowOff>
    </xdr:from>
    <xdr:to>
      <xdr:col>45</xdr:col>
      <xdr:colOff>177800</xdr:colOff>
      <xdr:row>54</xdr:row>
      <xdr:rowOff>34125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41796"/>
          <a:ext cx="889000" cy="15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17349</xdr:rowOff>
    </xdr:from>
    <xdr:to>
      <xdr:col>46</xdr:col>
      <xdr:colOff>38100</xdr:colOff>
      <xdr:row>53</xdr:row>
      <xdr:rowOff>118949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10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135476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88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54946</xdr:rowOff>
    </xdr:from>
    <xdr:to>
      <xdr:col>41</xdr:col>
      <xdr:colOff>50800</xdr:colOff>
      <xdr:row>53</xdr:row>
      <xdr:rowOff>100991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41796"/>
          <a:ext cx="889000" cy="4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30779</xdr:rowOff>
    </xdr:from>
    <xdr:to>
      <xdr:col>41</xdr:col>
      <xdr:colOff>101600</xdr:colOff>
      <xdr:row>53</xdr:row>
      <xdr:rowOff>132379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1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123506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129610</xdr:rowOff>
    </xdr:from>
    <xdr:to>
      <xdr:col>36</xdr:col>
      <xdr:colOff>165100</xdr:colOff>
      <xdr:row>54</xdr:row>
      <xdr:rowOff>59760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1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50887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48723</xdr:rowOff>
    </xdr:from>
    <xdr:to>
      <xdr:col>55</xdr:col>
      <xdr:colOff>50800</xdr:colOff>
      <xdr:row>56</xdr:row>
      <xdr:rowOff>150323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4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27150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1880</xdr:rowOff>
    </xdr:from>
    <xdr:to>
      <xdr:col>50</xdr:col>
      <xdr:colOff>165100</xdr:colOff>
      <xdr:row>55</xdr:row>
      <xdr:rowOff>103480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94607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52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154775</xdr:rowOff>
    </xdr:from>
    <xdr:to>
      <xdr:col>46</xdr:col>
      <xdr:colOff>38100</xdr:colOff>
      <xdr:row>54</xdr:row>
      <xdr:rowOff>84925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76052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3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4146</xdr:rowOff>
    </xdr:from>
    <xdr:to>
      <xdr:col>41</xdr:col>
      <xdr:colOff>101600</xdr:colOff>
      <xdr:row>53</xdr:row>
      <xdr:rowOff>105746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0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122273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50191</xdr:rowOff>
    </xdr:from>
    <xdr:to>
      <xdr:col>36</xdr:col>
      <xdr:colOff>165100</xdr:colOff>
      <xdr:row>53</xdr:row>
      <xdr:rowOff>151791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1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168318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891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137323</xdr:rowOff>
    </xdr:from>
    <xdr:to>
      <xdr:col>54</xdr:col>
      <xdr:colOff>189865</xdr:colOff>
      <xdr:row>78</xdr:row>
      <xdr:rowOff>133322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10273"/>
          <a:ext cx="1270" cy="1196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137149</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133322</xdr:rowOff>
    </xdr:from>
    <xdr:to>
      <xdr:col>55</xdr:col>
      <xdr:colOff>88900</xdr:colOff>
      <xdr:row>78</xdr:row>
      <xdr:rowOff>133322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84000</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137323</xdr:rowOff>
    </xdr:from>
    <xdr:to>
      <xdr:col>55</xdr:col>
      <xdr:colOff>88900</xdr:colOff>
      <xdr:row>71</xdr:row>
      <xdr:rowOff>137323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10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31001</xdr:rowOff>
    </xdr:from>
    <xdr:to>
      <xdr:col>55</xdr:col>
      <xdr:colOff>0</xdr:colOff>
      <xdr:row>78</xdr:row>
      <xdr:rowOff>131082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61201"/>
          <a:ext cx="838200" cy="4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138889</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116012</xdr:rowOff>
    </xdr:from>
    <xdr:to>
      <xdr:col>55</xdr:col>
      <xdr:colOff>50800</xdr:colOff>
      <xdr:row>77</xdr:row>
      <xdr:rowOff>46162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31001</xdr:rowOff>
    </xdr:from>
    <xdr:to>
      <xdr:col>50</xdr:col>
      <xdr:colOff>114300</xdr:colOff>
      <xdr:row>76</xdr:row>
      <xdr:rowOff>47689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61201"/>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140472</xdr:rowOff>
    </xdr:from>
    <xdr:to>
      <xdr:col>50</xdr:col>
      <xdr:colOff>165100</xdr:colOff>
      <xdr:row>77</xdr:row>
      <xdr:rowOff>70622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7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61749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6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47689</xdr:rowOff>
    </xdr:from>
    <xdr:to>
      <xdr:col>45</xdr:col>
      <xdr:colOff>177800</xdr:colOff>
      <xdr:row>78</xdr:row>
      <xdr:rowOff>59896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077889"/>
          <a:ext cx="889000" cy="35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162601</xdr:rowOff>
    </xdr:from>
    <xdr:to>
      <xdr:col>46</xdr:col>
      <xdr:colOff>38100</xdr:colOff>
      <xdr:row>76</xdr:row>
      <xdr:rowOff>92751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109278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168573</xdr:rowOff>
    </xdr:from>
    <xdr:to>
      <xdr:col>41</xdr:col>
      <xdr:colOff>50800</xdr:colOff>
      <xdr:row>78</xdr:row>
      <xdr:rowOff>59896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198773"/>
          <a:ext cx="889000" cy="23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100147</xdr:rowOff>
    </xdr:from>
    <xdr:to>
      <xdr:col>41</xdr:col>
      <xdr:colOff>101600</xdr:colOff>
      <xdr:row>77</xdr:row>
      <xdr:rowOff>30297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46824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154257</xdr:rowOff>
    </xdr:from>
    <xdr:to>
      <xdr:col>36</xdr:col>
      <xdr:colOff>165100</xdr:colOff>
      <xdr:row>77</xdr:row>
      <xdr:rowOff>84407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8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75534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2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80282</xdr:rowOff>
    </xdr:from>
    <xdr:to>
      <xdr:col>55</xdr:col>
      <xdr:colOff>50800</xdr:colOff>
      <xdr:row>79</xdr:row>
      <xdr:rowOff>10432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5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166659</xdr:rowOff>
    </xdr:from>
    <xdr:ext cx="378565"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68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151651</xdr:rowOff>
    </xdr:from>
    <xdr:to>
      <xdr:col>50</xdr:col>
      <xdr:colOff>165100</xdr:colOff>
      <xdr:row>76</xdr:row>
      <xdr:rowOff>81801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98327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168339</xdr:rowOff>
    </xdr:from>
    <xdr:to>
      <xdr:col>46</xdr:col>
      <xdr:colOff>38100</xdr:colOff>
      <xdr:row>76</xdr:row>
      <xdr:rowOff>98489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0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89616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11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9096</xdr:rowOff>
    </xdr:from>
    <xdr:to>
      <xdr:col>41</xdr:col>
      <xdr:colOff>101600</xdr:colOff>
      <xdr:row>78</xdr:row>
      <xdr:rowOff>110696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8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101823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7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117773</xdr:rowOff>
    </xdr:from>
    <xdr:to>
      <xdr:col>36</xdr:col>
      <xdr:colOff>165100</xdr:colOff>
      <xdr:row>77</xdr:row>
      <xdr:rowOff>47923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1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64449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2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69235</xdr:rowOff>
    </xdr:from>
    <xdr:to>
      <xdr:col>54</xdr:col>
      <xdr:colOff>189865</xdr:colOff>
      <xdr:row>98</xdr:row>
      <xdr:rowOff>13322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71185"/>
          <a:ext cx="1270" cy="11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17149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1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13322</xdr:rowOff>
    </xdr:from>
    <xdr:to>
      <xdr:col>55</xdr:col>
      <xdr:colOff>88900</xdr:colOff>
      <xdr:row>98</xdr:row>
      <xdr:rowOff>13322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1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15912</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69235</xdr:rowOff>
    </xdr:from>
    <xdr:to>
      <xdr:col>55</xdr:col>
      <xdr:colOff>88900</xdr:colOff>
      <xdr:row>91</xdr:row>
      <xdr:rowOff>69235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53880</xdr:rowOff>
    </xdr:from>
    <xdr:to>
      <xdr:col>55</xdr:col>
      <xdr:colOff>0</xdr:colOff>
      <xdr:row>96</xdr:row>
      <xdr:rowOff>93980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13080"/>
          <a:ext cx="8382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66343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182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43466</xdr:rowOff>
    </xdr:from>
    <xdr:to>
      <xdr:col>55</xdr:col>
      <xdr:colOff>50800</xdr:colOff>
      <xdr:row>95</xdr:row>
      <xdr:rowOff>145066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56795</xdr:rowOff>
    </xdr:from>
    <xdr:to>
      <xdr:col>50</xdr:col>
      <xdr:colOff>114300</xdr:colOff>
      <xdr:row>96</xdr:row>
      <xdr:rowOff>93980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515995"/>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116199</xdr:rowOff>
    </xdr:from>
    <xdr:to>
      <xdr:col>50</xdr:col>
      <xdr:colOff>165100</xdr:colOff>
      <xdr:row>95</xdr:row>
      <xdr:rowOff>46349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23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62876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00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74873</xdr:rowOff>
    </xdr:from>
    <xdr:to>
      <xdr:col>45</xdr:col>
      <xdr:colOff>177800</xdr:colOff>
      <xdr:row>96</xdr:row>
      <xdr:rowOff>56795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191173"/>
          <a:ext cx="889000" cy="3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122789</xdr:rowOff>
    </xdr:from>
    <xdr:to>
      <xdr:col>46</xdr:col>
      <xdr:colOff>38100</xdr:colOff>
      <xdr:row>95</xdr:row>
      <xdr:rowOff>52939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69466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74873</xdr:rowOff>
    </xdr:from>
    <xdr:to>
      <xdr:col>41</xdr:col>
      <xdr:colOff>50800</xdr:colOff>
      <xdr:row>95</xdr:row>
      <xdr:rowOff>4330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191173"/>
          <a:ext cx="889000" cy="10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14263</xdr:rowOff>
    </xdr:from>
    <xdr:to>
      <xdr:col>41</xdr:col>
      <xdr:colOff>101600</xdr:colOff>
      <xdr:row>94</xdr:row>
      <xdr:rowOff>115863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132390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59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111950</xdr:rowOff>
    </xdr:from>
    <xdr:to>
      <xdr:col>36</xdr:col>
      <xdr:colOff>165100</xdr:colOff>
      <xdr:row>95</xdr:row>
      <xdr:rowOff>42100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22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58627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0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3080</xdr:rowOff>
    </xdr:from>
    <xdr:to>
      <xdr:col>55</xdr:col>
      <xdr:colOff>50800</xdr:colOff>
      <xdr:row>96</xdr:row>
      <xdr:rowOff>104680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152957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4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43180</xdr:rowOff>
    </xdr:from>
    <xdr:to>
      <xdr:col>50</xdr:col>
      <xdr:colOff>165100</xdr:colOff>
      <xdr:row>96</xdr:row>
      <xdr:rowOff>144780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135907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5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5995</xdr:rowOff>
    </xdr:from>
    <xdr:to>
      <xdr:col>46</xdr:col>
      <xdr:colOff>38100</xdr:colOff>
      <xdr:row>96</xdr:row>
      <xdr:rowOff>107595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98722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24073</xdr:rowOff>
    </xdr:from>
    <xdr:to>
      <xdr:col>41</xdr:col>
      <xdr:colOff>101600</xdr:colOff>
      <xdr:row>94</xdr:row>
      <xdr:rowOff>125673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1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116800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124980</xdr:rowOff>
    </xdr:from>
    <xdr:to>
      <xdr:col>36</xdr:col>
      <xdr:colOff>165100</xdr:colOff>
      <xdr:row>95</xdr:row>
      <xdr:rowOff>55130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46257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33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75966</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19466"/>
          <a:ext cx="1269" cy="143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22643</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9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75966</xdr:rowOff>
    </xdr:from>
    <xdr:to>
      <xdr:col>86</xdr:col>
      <xdr:colOff>25400</xdr:colOff>
      <xdr:row>30</xdr:row>
      <xdr:rowOff>75966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19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6838</xdr:rowOff>
    </xdr:from>
    <xdr:to>
      <xdr:col>85</xdr:col>
      <xdr:colOff>127000</xdr:colOff>
      <xdr:row>34</xdr:row>
      <xdr:rowOff>68194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5836138"/>
          <a:ext cx="8382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1947</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174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23520</xdr:rowOff>
    </xdr:from>
    <xdr:to>
      <xdr:col>85</xdr:col>
      <xdr:colOff>177800</xdr:colOff>
      <xdr:row>36</xdr:row>
      <xdr:rowOff>125120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1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63348</xdr:rowOff>
    </xdr:from>
    <xdr:to>
      <xdr:col>81</xdr:col>
      <xdr:colOff>50800</xdr:colOff>
      <xdr:row>34</xdr:row>
      <xdr:rowOff>6838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5378298"/>
          <a:ext cx="889000" cy="45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32</xdr:row>
      <xdr:rowOff>25898</xdr:rowOff>
    </xdr:from>
    <xdr:to>
      <xdr:col>81</xdr:col>
      <xdr:colOff>101600</xdr:colOff>
      <xdr:row>32</xdr:row>
      <xdr:rowOff>127498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55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144025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14111" y="52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63348</xdr:rowOff>
    </xdr:from>
    <xdr:to>
      <xdr:col>76</xdr:col>
      <xdr:colOff>114300</xdr:colOff>
      <xdr:row>35</xdr:row>
      <xdr:rowOff>254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5378298"/>
          <a:ext cx="889000" cy="62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36413</xdr:rowOff>
    </xdr:from>
    <xdr:to>
      <xdr:col>76</xdr:col>
      <xdr:colOff>165100</xdr:colOff>
      <xdr:row>36</xdr:row>
      <xdr:rowOff>138013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20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129140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0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164114</xdr:rowOff>
    </xdr:from>
    <xdr:to>
      <xdr:col>71</xdr:col>
      <xdr:colOff>177800</xdr:colOff>
      <xdr:row>35</xdr:row>
      <xdr:rowOff>254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5307614"/>
          <a:ext cx="889000" cy="69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82957</xdr:rowOff>
    </xdr:from>
    <xdr:to>
      <xdr:col>72</xdr:col>
      <xdr:colOff>38100</xdr:colOff>
      <xdr:row>37</xdr:row>
      <xdr:rowOff>13107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25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4234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4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56164</xdr:rowOff>
    </xdr:from>
    <xdr:to>
      <xdr:col>67</xdr:col>
      <xdr:colOff>101600</xdr:colOff>
      <xdr:row>37</xdr:row>
      <xdr:rowOff>157764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39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148892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17394</xdr:rowOff>
    </xdr:from>
    <xdr:to>
      <xdr:col>85</xdr:col>
      <xdr:colOff>177800</xdr:colOff>
      <xdr:row>34</xdr:row>
      <xdr:rowOff>118994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8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40271</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69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127488</xdr:rowOff>
    </xdr:from>
    <xdr:to>
      <xdr:col>81</xdr:col>
      <xdr:colOff>101600</xdr:colOff>
      <xdr:row>34</xdr:row>
      <xdr:rowOff>57638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57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48765</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5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12548</xdr:rowOff>
    </xdr:from>
    <xdr:to>
      <xdr:col>76</xdr:col>
      <xdr:colOff>165100</xdr:colOff>
      <xdr:row>31</xdr:row>
      <xdr:rowOff>114148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53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130675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510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120904</xdr:rowOff>
    </xdr:from>
    <xdr:to>
      <xdr:col>72</xdr:col>
      <xdr:colOff>38100</xdr:colOff>
      <xdr:row>35</xdr:row>
      <xdr:rowOff>51054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67581</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113314</xdr:rowOff>
    </xdr:from>
    <xdr:to>
      <xdr:col>67</xdr:col>
      <xdr:colOff>101600</xdr:colOff>
      <xdr:row>31</xdr:row>
      <xdr:rowOff>43464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52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59991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50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157664</xdr:rowOff>
    </xdr:from>
    <xdr:to>
      <xdr:col>85</xdr:col>
      <xdr:colOff>126364</xdr:colOff>
      <xdr:row>78</xdr:row>
      <xdr:rowOff>150177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30614"/>
          <a:ext cx="1269" cy="119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154004</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2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150177</xdr:rowOff>
    </xdr:from>
    <xdr:to>
      <xdr:col>86</xdr:col>
      <xdr:colOff>25400</xdr:colOff>
      <xdr:row>78</xdr:row>
      <xdr:rowOff>150177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104341</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10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157664</xdr:rowOff>
    </xdr:from>
    <xdr:to>
      <xdr:col>86</xdr:col>
      <xdr:colOff>25400</xdr:colOff>
      <xdr:row>71</xdr:row>
      <xdr:rowOff>157664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3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68853</xdr:rowOff>
    </xdr:from>
    <xdr:to>
      <xdr:col>85</xdr:col>
      <xdr:colOff>127000</xdr:colOff>
      <xdr:row>76</xdr:row>
      <xdr:rowOff>100724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099053"/>
          <a:ext cx="8382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121797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37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98920</xdr:rowOff>
    </xdr:from>
    <xdr:to>
      <xdr:col>85</xdr:col>
      <xdr:colOff>177800</xdr:colOff>
      <xdr:row>75</xdr:row>
      <xdr:rowOff>29070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100724</xdr:rowOff>
    </xdr:from>
    <xdr:to>
      <xdr:col>81</xdr:col>
      <xdr:colOff>50800</xdr:colOff>
      <xdr:row>76</xdr:row>
      <xdr:rowOff>117735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30924"/>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11271</xdr:rowOff>
    </xdr:from>
    <xdr:to>
      <xdr:col>81</xdr:col>
      <xdr:colOff>101600</xdr:colOff>
      <xdr:row>75</xdr:row>
      <xdr:rowOff>112871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129398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117735</xdr:rowOff>
    </xdr:from>
    <xdr:to>
      <xdr:col>76</xdr:col>
      <xdr:colOff>114300</xdr:colOff>
      <xdr:row>76</xdr:row>
      <xdr:rowOff>160350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47935"/>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29978</xdr:rowOff>
    </xdr:from>
    <xdr:to>
      <xdr:col>76</xdr:col>
      <xdr:colOff>165100</xdr:colOff>
      <xdr:row>76</xdr:row>
      <xdr:rowOff>131578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148105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147777</xdr:rowOff>
    </xdr:from>
    <xdr:to>
      <xdr:col>71</xdr:col>
      <xdr:colOff>177800</xdr:colOff>
      <xdr:row>76</xdr:row>
      <xdr:rowOff>160350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17797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16490</xdr:rowOff>
    </xdr:from>
    <xdr:to>
      <xdr:col>72</xdr:col>
      <xdr:colOff>38100</xdr:colOff>
      <xdr:row>76</xdr:row>
      <xdr:rowOff>118090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134618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171138</xdr:rowOff>
    </xdr:from>
    <xdr:to>
      <xdr:col>67</xdr:col>
      <xdr:colOff>101600</xdr:colOff>
      <xdr:row>76</xdr:row>
      <xdr:rowOff>101288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117816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18053</xdr:rowOff>
    </xdr:from>
    <xdr:to>
      <xdr:col>85</xdr:col>
      <xdr:colOff>177800</xdr:colOff>
      <xdr:row>76</xdr:row>
      <xdr:rowOff>119653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167930</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2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49924</xdr:rowOff>
    </xdr:from>
    <xdr:to>
      <xdr:col>81</xdr:col>
      <xdr:colOff>101600</xdr:colOff>
      <xdr:row>76</xdr:row>
      <xdr:rowOff>151524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142651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1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66935</xdr:rowOff>
    </xdr:from>
    <xdr:to>
      <xdr:col>76</xdr:col>
      <xdr:colOff>165100</xdr:colOff>
      <xdr:row>76</xdr:row>
      <xdr:rowOff>168535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159662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109550</xdr:rowOff>
    </xdr:from>
    <xdr:to>
      <xdr:col>72</xdr:col>
      <xdr:colOff>38100</xdr:colOff>
      <xdr:row>77</xdr:row>
      <xdr:rowOff>39700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30827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96977</xdr:rowOff>
    </xdr:from>
    <xdr:to>
      <xdr:col>67</xdr:col>
      <xdr:colOff>101600</xdr:colOff>
      <xdr:row>77</xdr:row>
      <xdr:rowOff>27127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18254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161722</xdr:rowOff>
    </xdr:from>
    <xdr:to>
      <xdr:col>85</xdr:col>
      <xdr:colOff>126364</xdr:colOff>
      <xdr:row>98</xdr:row>
      <xdr:rowOff>73386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20772"/>
          <a:ext cx="1269" cy="145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77213</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73386</xdr:rowOff>
    </xdr:from>
    <xdr:to>
      <xdr:col>86</xdr:col>
      <xdr:colOff>25400</xdr:colOff>
      <xdr:row>98</xdr:row>
      <xdr:rowOff>73386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7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108399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19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161722</xdr:rowOff>
    </xdr:from>
    <xdr:to>
      <xdr:col>86</xdr:col>
      <xdr:colOff>25400</xdr:colOff>
      <xdr:row>89</xdr:row>
      <xdr:rowOff>161722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2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161722</xdr:rowOff>
    </xdr:from>
    <xdr:to>
      <xdr:col>85</xdr:col>
      <xdr:colOff>127000</xdr:colOff>
      <xdr:row>90</xdr:row>
      <xdr:rowOff>65615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5420772"/>
          <a:ext cx="838200" cy="7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139146</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255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160719</xdr:rowOff>
    </xdr:from>
    <xdr:to>
      <xdr:col>85</xdr:col>
      <xdr:colOff>177800</xdr:colOff>
      <xdr:row>95</xdr:row>
      <xdr:rowOff>90869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65615</xdr:rowOff>
    </xdr:from>
    <xdr:to>
      <xdr:col>81</xdr:col>
      <xdr:colOff>50800</xdr:colOff>
      <xdr:row>94</xdr:row>
      <xdr:rowOff>142824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5496115"/>
          <a:ext cx="889000" cy="76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84328</xdr:rowOff>
    </xdr:from>
    <xdr:to>
      <xdr:col>81</xdr:col>
      <xdr:colOff>101600</xdr:colOff>
      <xdr:row>96</xdr:row>
      <xdr:rowOff>14478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142824</xdr:rowOff>
    </xdr:from>
    <xdr:to>
      <xdr:col>76</xdr:col>
      <xdr:colOff>114300</xdr:colOff>
      <xdr:row>94</xdr:row>
      <xdr:rowOff>170047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259124"/>
          <a:ext cx="889000" cy="2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32207</xdr:rowOff>
    </xdr:from>
    <xdr:to>
      <xdr:col>76</xdr:col>
      <xdr:colOff>165100</xdr:colOff>
      <xdr:row>97</xdr:row>
      <xdr:rowOff>133807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124934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16942</xdr:rowOff>
    </xdr:from>
    <xdr:to>
      <xdr:col>71</xdr:col>
      <xdr:colOff>177800</xdr:colOff>
      <xdr:row>94</xdr:row>
      <xdr:rowOff>170047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133242"/>
          <a:ext cx="889000" cy="15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118542</xdr:rowOff>
    </xdr:from>
    <xdr:to>
      <xdr:col>72</xdr:col>
      <xdr:colOff>38100</xdr:colOff>
      <xdr:row>98</xdr:row>
      <xdr:rowOff>48692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39819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75946</xdr:rowOff>
    </xdr:from>
    <xdr:to>
      <xdr:col>67</xdr:col>
      <xdr:colOff>101600</xdr:colOff>
      <xdr:row>98</xdr:row>
      <xdr:rowOff>6096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110922</xdr:rowOff>
    </xdr:from>
    <xdr:to>
      <xdr:col>85</xdr:col>
      <xdr:colOff>177800</xdr:colOff>
      <xdr:row>90</xdr:row>
      <xdr:rowOff>41072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53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63949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532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14815</xdr:rowOff>
    </xdr:from>
    <xdr:to>
      <xdr:col>81</xdr:col>
      <xdr:colOff>101600</xdr:colOff>
      <xdr:row>90</xdr:row>
      <xdr:rowOff>116415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54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132942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52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92024</xdr:rowOff>
    </xdr:from>
    <xdr:to>
      <xdr:col>76</xdr:col>
      <xdr:colOff>165100</xdr:colOff>
      <xdr:row>95</xdr:row>
      <xdr:rowOff>22174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38701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59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119247</xdr:rowOff>
    </xdr:from>
    <xdr:to>
      <xdr:col>72</xdr:col>
      <xdr:colOff>38100</xdr:colOff>
      <xdr:row>95</xdr:row>
      <xdr:rowOff>49397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2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65924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0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137592</xdr:rowOff>
    </xdr:from>
    <xdr:to>
      <xdr:col>67</xdr:col>
      <xdr:colOff>101600</xdr:colOff>
      <xdr:row>94</xdr:row>
      <xdr:rowOff>67742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0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84269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58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56007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99507"/>
          <a:ext cx="1269" cy="1531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2684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7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56007</xdr:rowOff>
    </xdr:from>
    <xdr:to>
      <xdr:col>116</xdr:col>
      <xdr:colOff>152400</xdr:colOff>
      <xdr:row>30</xdr:row>
      <xdr:rowOff>56007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9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116603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1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93726</xdr:rowOff>
    </xdr:from>
    <xdr:to>
      <xdr:col>116</xdr:col>
      <xdr:colOff>114300</xdr:colOff>
      <xdr:row>37</xdr:row>
      <xdr:rowOff>23876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65405</xdr:rowOff>
    </xdr:from>
    <xdr:to>
      <xdr:col>112</xdr:col>
      <xdr:colOff>38100</xdr:colOff>
      <xdr:row>36</xdr:row>
      <xdr:rowOff>167005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12082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37211</xdr:rowOff>
    </xdr:from>
    <xdr:to>
      <xdr:col>107</xdr:col>
      <xdr:colOff>101600</xdr:colOff>
      <xdr:row>37</xdr:row>
      <xdr:rowOff>138811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155338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44196</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0746"/>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139954</xdr:rowOff>
    </xdr:from>
    <xdr:to>
      <xdr:col>102</xdr:col>
      <xdr:colOff>165100</xdr:colOff>
      <xdr:row>38</xdr:row>
      <xdr:rowOff>70104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86631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5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90441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164846</xdr:rowOff>
    </xdr:from>
    <xdr:to>
      <xdr:col>98</xdr:col>
      <xdr:colOff>38100</xdr:colOff>
      <xdr:row>39</xdr:row>
      <xdr:rowOff>94996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86123</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149130</xdr:rowOff>
    </xdr:from>
    <xdr:to>
      <xdr:col>116</xdr:col>
      <xdr:colOff>62864</xdr:colOff>
      <xdr:row>58</xdr:row>
      <xdr:rowOff>15170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1630"/>
          <a:ext cx="1269" cy="123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18997</xdr:rowOff>
    </xdr:from>
    <xdr:ext cx="378565"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9963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15170</xdr:rowOff>
    </xdr:from>
    <xdr:to>
      <xdr:col>116</xdr:col>
      <xdr:colOff>152400</xdr:colOff>
      <xdr:row>58</xdr:row>
      <xdr:rowOff>15170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995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95807</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149130</xdr:rowOff>
    </xdr:from>
    <xdr:to>
      <xdr:col>116</xdr:col>
      <xdr:colOff>152400</xdr:colOff>
      <xdr:row>50</xdr:row>
      <xdr:rowOff>149130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15170</xdr:rowOff>
    </xdr:from>
    <xdr:to>
      <xdr:col>116</xdr:col>
      <xdr:colOff>63500</xdr:colOff>
      <xdr:row>58</xdr:row>
      <xdr:rowOff>16370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59270"/>
          <a:ext cx="838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110577</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368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87700</xdr:rowOff>
    </xdr:from>
    <xdr:to>
      <xdr:col>116</xdr:col>
      <xdr:colOff>114300</xdr:colOff>
      <xdr:row>56</xdr:row>
      <xdr:rowOff>17850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51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16370</xdr:rowOff>
    </xdr:from>
    <xdr:to>
      <xdr:col>111</xdr:col>
      <xdr:colOff>177800</xdr:colOff>
      <xdr:row>58</xdr:row>
      <xdr:rowOff>16370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960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80328</xdr:rowOff>
    </xdr:from>
    <xdr:to>
      <xdr:col>112</xdr:col>
      <xdr:colOff>38100</xdr:colOff>
      <xdr:row>56</xdr:row>
      <xdr:rowOff>10478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51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27005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16370</xdr:rowOff>
    </xdr:from>
    <xdr:to>
      <xdr:col>107</xdr:col>
      <xdr:colOff>50800</xdr:colOff>
      <xdr:row>58</xdr:row>
      <xdr:rowOff>18428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6047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141478</xdr:rowOff>
    </xdr:from>
    <xdr:to>
      <xdr:col>107</xdr:col>
      <xdr:colOff>101600</xdr:colOff>
      <xdr:row>56</xdr:row>
      <xdr:rowOff>71628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88155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3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18314</xdr:rowOff>
    </xdr:from>
    <xdr:to>
      <xdr:col>102</xdr:col>
      <xdr:colOff>114300</xdr:colOff>
      <xdr:row>58</xdr:row>
      <xdr:rowOff>18428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6241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167253</xdr:rowOff>
    </xdr:from>
    <xdr:to>
      <xdr:col>102</xdr:col>
      <xdr:colOff>165100</xdr:colOff>
      <xdr:row>56</xdr:row>
      <xdr:rowOff>97403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5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113930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37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154394</xdr:rowOff>
    </xdr:from>
    <xdr:to>
      <xdr:col>98</xdr:col>
      <xdr:colOff>38100</xdr:colOff>
      <xdr:row>56</xdr:row>
      <xdr:rowOff>84544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5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101071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35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135820</xdr:rowOff>
    </xdr:from>
    <xdr:to>
      <xdr:col>116</xdr:col>
      <xdr:colOff>114300</xdr:colOff>
      <xdr:row>58</xdr:row>
      <xdr:rowOff>65970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50747</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137020</xdr:rowOff>
    </xdr:from>
    <xdr:to>
      <xdr:col>112</xdr:col>
      <xdr:colOff>38100</xdr:colOff>
      <xdr:row>58</xdr:row>
      <xdr:rowOff>67170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58297</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00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137020</xdr:rowOff>
    </xdr:from>
    <xdr:to>
      <xdr:col>107</xdr:col>
      <xdr:colOff>101600</xdr:colOff>
      <xdr:row>58</xdr:row>
      <xdr:rowOff>67170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58297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002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139078</xdr:rowOff>
    </xdr:from>
    <xdr:to>
      <xdr:col>102</xdr:col>
      <xdr:colOff>165100</xdr:colOff>
      <xdr:row>58</xdr:row>
      <xdr:rowOff>69228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60355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00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138964</xdr:rowOff>
    </xdr:from>
    <xdr:to>
      <xdr:col>98</xdr:col>
      <xdr:colOff>38100</xdr:colOff>
      <xdr:row>58</xdr:row>
      <xdr:rowOff>69114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60241</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004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91408</xdr:rowOff>
    </xdr:from>
    <xdr:to>
      <xdr:col>116</xdr:col>
      <xdr:colOff>62864</xdr:colOff>
      <xdr:row>77</xdr:row>
      <xdr:rowOff>169132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92908"/>
          <a:ext cx="1269"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1509</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169132</xdr:rowOff>
    </xdr:from>
    <xdr:to>
      <xdr:col>116</xdr:col>
      <xdr:colOff>152400</xdr:colOff>
      <xdr:row>77</xdr:row>
      <xdr:rowOff>169132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38085</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6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91408</xdr:rowOff>
    </xdr:from>
    <xdr:to>
      <xdr:col>116</xdr:col>
      <xdr:colOff>152400</xdr:colOff>
      <xdr:row>70</xdr:row>
      <xdr:rowOff>91408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9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95523</xdr:rowOff>
    </xdr:from>
    <xdr:to>
      <xdr:col>116</xdr:col>
      <xdr:colOff>63500</xdr:colOff>
      <xdr:row>72</xdr:row>
      <xdr:rowOff>97752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439923"/>
          <a:ext cx="8382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12749</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0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34322</xdr:rowOff>
    </xdr:from>
    <xdr:to>
      <xdr:col>116</xdr:col>
      <xdr:colOff>114300</xdr:colOff>
      <xdr:row>74</xdr:row>
      <xdr:rowOff>135922</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72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95523</xdr:rowOff>
    </xdr:from>
    <xdr:to>
      <xdr:col>111</xdr:col>
      <xdr:colOff>177800</xdr:colOff>
      <xdr:row>72</xdr:row>
      <xdr:rowOff>139414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439923"/>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68040</xdr:rowOff>
    </xdr:from>
    <xdr:to>
      <xdr:col>112</xdr:col>
      <xdr:colOff>38100</xdr:colOff>
      <xdr:row>74</xdr:row>
      <xdr:rowOff>169640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5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160767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144043</xdr:rowOff>
    </xdr:from>
    <xdr:to>
      <xdr:col>107</xdr:col>
      <xdr:colOff>50800</xdr:colOff>
      <xdr:row>72</xdr:row>
      <xdr:rowOff>139414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316993"/>
          <a:ext cx="889000" cy="1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117875</xdr:rowOff>
    </xdr:from>
    <xdr:to>
      <xdr:col>107</xdr:col>
      <xdr:colOff>101600</xdr:colOff>
      <xdr:row>76</xdr:row>
      <xdr:rowOff>48025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6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144043</xdr:rowOff>
    </xdr:from>
    <xdr:to>
      <xdr:col>102</xdr:col>
      <xdr:colOff>114300</xdr:colOff>
      <xdr:row>72</xdr:row>
      <xdr:rowOff>46545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316993"/>
          <a:ext cx="889000" cy="7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122047</xdr:rowOff>
    </xdr:from>
    <xdr:to>
      <xdr:col>102</xdr:col>
      <xdr:colOff>165100</xdr:colOff>
      <xdr:row>74</xdr:row>
      <xdr:rowOff>52197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63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43324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7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3861</xdr:rowOff>
    </xdr:from>
    <xdr:to>
      <xdr:col>98</xdr:col>
      <xdr:colOff>38100</xdr:colOff>
      <xdr:row>74</xdr:row>
      <xdr:rowOff>105461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96588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7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46952</xdr:rowOff>
    </xdr:from>
    <xdr:to>
      <xdr:col>116</xdr:col>
      <xdr:colOff>114300</xdr:colOff>
      <xdr:row>72</xdr:row>
      <xdr:rowOff>148552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3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69829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24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44723</xdr:rowOff>
    </xdr:from>
    <xdr:to>
      <xdr:col>112</xdr:col>
      <xdr:colOff>38100</xdr:colOff>
      <xdr:row>72</xdr:row>
      <xdr:rowOff>146323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38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162850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1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88614</xdr:rowOff>
    </xdr:from>
    <xdr:to>
      <xdr:col>107</xdr:col>
      <xdr:colOff>101600</xdr:colOff>
      <xdr:row>73</xdr:row>
      <xdr:rowOff>18764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4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35291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93243</xdr:rowOff>
    </xdr:from>
    <xdr:to>
      <xdr:col>102</xdr:col>
      <xdr:colOff>165100</xdr:colOff>
      <xdr:row>72</xdr:row>
      <xdr:rowOff>23393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2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39920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04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167195</xdr:rowOff>
    </xdr:from>
    <xdr:to>
      <xdr:col>98</xdr:col>
      <xdr:colOff>38100</xdr:colOff>
      <xdr:row>72</xdr:row>
      <xdr:rowOff>97345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3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113872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11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燃料価格や物価高騰対策として水道基本料金相当額の補助を行ったことや、コロナ感染症の影響を受けた事業者への支援金や、出産・子育て応援給付金を給付したことから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・物件費については、ふるさと納税の寄付額が増となったことに伴い、返礼品等に係る費用も増加し、類似団体平均を上回った。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令和３年度に実施した子育て世帯への臨時特別給付金や、住民税非課税世帯等臨時特別給付金に要した経費が減となったが、類似団体平均を大きく上回っていることから、健康対策の強化や単独扶助費の検証・見直しなどにより、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・普通建設事業費については、北部学校給食センターや鹿屋東中の空調化整備の完了などにより減となった。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ふるさと納税の寄付額が増となったことに伴う積立額の増や、これまでに実施した鹿屋女子高等学校や小中学校、北部学校給食センターの公共工事に係る市債償還金の増加に備えるため地方債管理積立金が増となり、類似団体平均を大きく上回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100,767
99,879
448.15
63,327,482
61,697,756
1,552,705
27,201,758
37,408,307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81788</xdr:rowOff>
    </xdr:from>
    <xdr:to>
      <xdr:col>24</xdr:col>
      <xdr:colOff>62865</xdr:colOff>
      <xdr:row>39</xdr:row>
      <xdr:rowOff>81026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5288"/>
          <a:ext cx="1270" cy="1542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84853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81026</xdr:rowOff>
    </xdr:from>
    <xdr:to>
      <xdr:col>24</xdr:col>
      <xdr:colOff>152400</xdr:colOff>
      <xdr:row>39</xdr:row>
      <xdr:rowOff>81026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28465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81788</xdr:rowOff>
    </xdr:from>
    <xdr:to>
      <xdr:col>24</xdr:col>
      <xdr:colOff>152400</xdr:colOff>
      <xdr:row>30</xdr:row>
      <xdr:rowOff>81788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164084</xdr:rowOff>
    </xdr:from>
    <xdr:to>
      <xdr:col>24</xdr:col>
      <xdr:colOff>63500</xdr:colOff>
      <xdr:row>33</xdr:row>
      <xdr:rowOff>122174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50484"/>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89425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47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110998</xdr:rowOff>
    </xdr:from>
    <xdr:to>
      <xdr:col>24</xdr:col>
      <xdr:colOff>114300</xdr:colOff>
      <xdr:row>34</xdr:row>
      <xdr:rowOff>41148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107696</xdr:rowOff>
    </xdr:from>
    <xdr:to>
      <xdr:col>19</xdr:col>
      <xdr:colOff>177800</xdr:colOff>
      <xdr:row>32</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59409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161290</xdr:rowOff>
    </xdr:from>
    <xdr:to>
      <xdr:col>20</xdr:col>
      <xdr:colOff>38100</xdr:colOff>
      <xdr:row>34</xdr:row>
      <xdr:rowOff>91440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82567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151130</xdr:rowOff>
    </xdr:from>
    <xdr:to>
      <xdr:col>15</xdr:col>
      <xdr:colOff>50800</xdr:colOff>
      <xdr:row>32</xdr:row>
      <xdr:rowOff>107696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660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171196</xdr:rowOff>
    </xdr:from>
    <xdr:to>
      <xdr:col>15</xdr:col>
      <xdr:colOff>101600</xdr:colOff>
      <xdr:row>33</xdr:row>
      <xdr:rowOff>101346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92473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151130</xdr:rowOff>
    </xdr:from>
    <xdr:to>
      <xdr:col>10</xdr:col>
      <xdr:colOff>114300</xdr:colOff>
      <xdr:row>32</xdr:row>
      <xdr:rowOff>129032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66080"/>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17272</xdr:rowOff>
    </xdr:from>
    <xdr:to>
      <xdr:col>10</xdr:col>
      <xdr:colOff>165100</xdr:colOff>
      <xdr:row>32</xdr:row>
      <xdr:rowOff>118872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5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109999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46228</xdr:rowOff>
    </xdr:from>
    <xdr:to>
      <xdr:col>6</xdr:col>
      <xdr:colOff>38100</xdr:colOff>
      <xdr:row>32</xdr:row>
      <xdr:rowOff>147828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5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164355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30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71374</xdr:rowOff>
    </xdr:from>
    <xdr:to>
      <xdr:col>24</xdr:col>
      <xdr:colOff>114300</xdr:colOff>
      <xdr:row>34</xdr:row>
      <xdr:rowOff>1524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94251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8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113284</xdr:rowOff>
    </xdr:from>
    <xdr:to>
      <xdr:col>20</xdr:col>
      <xdr:colOff>38100</xdr:colOff>
      <xdr:row>33</xdr:row>
      <xdr:rowOff>43434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59961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56896</xdr:rowOff>
    </xdr:from>
    <xdr:to>
      <xdr:col>15</xdr:col>
      <xdr:colOff>101600</xdr:colOff>
      <xdr:row>32</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100330</xdr:rowOff>
    </xdr:from>
    <xdr:to>
      <xdr:col>10</xdr:col>
      <xdr:colOff>165100</xdr:colOff>
      <xdr:row>32</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47007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1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78232</xdr:rowOff>
    </xdr:from>
    <xdr:to>
      <xdr:col>6</xdr:col>
      <xdr:colOff>38100</xdr:colOff>
      <xdr:row>33</xdr:row>
      <xdr:rowOff>8382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170959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6208</xdr:rowOff>
    </xdr:from>
    <xdr:to>
      <xdr:col>24</xdr:col>
      <xdr:colOff>62865</xdr:colOff>
      <xdr:row>59</xdr:row>
      <xdr:rowOff>124874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21608"/>
          <a:ext cx="1270" cy="131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128701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124874</xdr:rowOff>
    </xdr:from>
    <xdr:to>
      <xdr:col>24</xdr:col>
      <xdr:colOff>152400</xdr:colOff>
      <xdr:row>59</xdr:row>
      <xdr:rowOff>124874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0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124335</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9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6208</xdr:rowOff>
    </xdr:from>
    <xdr:to>
      <xdr:col>24</xdr:col>
      <xdr:colOff>152400</xdr:colOff>
      <xdr:row>52</xdr:row>
      <xdr:rowOff>6208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2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138699</xdr:rowOff>
    </xdr:from>
    <xdr:to>
      <xdr:col>24</xdr:col>
      <xdr:colOff>63500</xdr:colOff>
      <xdr:row>54</xdr:row>
      <xdr:rowOff>161123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225549"/>
          <a:ext cx="838200" cy="19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153063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5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3186</xdr:rowOff>
    </xdr:from>
    <xdr:to>
      <xdr:col>24</xdr:col>
      <xdr:colOff>114300</xdr:colOff>
      <xdr:row>57</xdr:row>
      <xdr:rowOff>104786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7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3171</xdr:rowOff>
    </xdr:from>
    <xdr:to>
      <xdr:col>19</xdr:col>
      <xdr:colOff>177800</xdr:colOff>
      <xdr:row>54</xdr:row>
      <xdr:rowOff>161123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47121"/>
          <a:ext cx="889000" cy="67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83152</xdr:rowOff>
    </xdr:from>
    <xdr:to>
      <xdr:col>20</xdr:col>
      <xdr:colOff>38100</xdr:colOff>
      <xdr:row>58</xdr:row>
      <xdr:rowOff>13302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5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4429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3171</xdr:rowOff>
    </xdr:from>
    <xdr:to>
      <xdr:col>15</xdr:col>
      <xdr:colOff>50800</xdr:colOff>
      <xdr:row>57</xdr:row>
      <xdr:rowOff>119213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47121"/>
          <a:ext cx="889000" cy="114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105860</xdr:rowOff>
    </xdr:from>
    <xdr:to>
      <xdr:col>15</xdr:col>
      <xdr:colOff>101600</xdr:colOff>
      <xdr:row>53</xdr:row>
      <xdr:rowOff>36010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27137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11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119213</xdr:rowOff>
    </xdr:from>
    <xdr:to>
      <xdr:col>10</xdr:col>
      <xdr:colOff>114300</xdr:colOff>
      <xdr:row>57</xdr:row>
      <xdr:rowOff>171312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91863"/>
          <a:ext cx="889000" cy="5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50005</xdr:rowOff>
    </xdr:from>
    <xdr:to>
      <xdr:col>10</xdr:col>
      <xdr:colOff>165100</xdr:colOff>
      <xdr:row>59</xdr:row>
      <xdr:rowOff>151605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16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142732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25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76338</xdr:rowOff>
    </xdr:from>
    <xdr:to>
      <xdr:col>6</xdr:col>
      <xdr:colOff>38100</xdr:colOff>
      <xdr:row>60</xdr:row>
      <xdr:rowOff>6488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169065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28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87899</xdr:rowOff>
    </xdr:from>
    <xdr:to>
      <xdr:col>24</xdr:col>
      <xdr:colOff>114300</xdr:colOff>
      <xdr:row>54</xdr:row>
      <xdr:rowOff>18049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17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110776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026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110323</xdr:rowOff>
    </xdr:from>
    <xdr:to>
      <xdr:col>20</xdr:col>
      <xdr:colOff>38100</xdr:colOff>
      <xdr:row>55</xdr:row>
      <xdr:rowOff>40473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6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57000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14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123821</xdr:rowOff>
    </xdr:from>
    <xdr:to>
      <xdr:col>15</xdr:col>
      <xdr:colOff>101600</xdr:colOff>
      <xdr:row>51</xdr:row>
      <xdr:rowOff>53971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69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70498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47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68413</xdr:rowOff>
    </xdr:from>
    <xdr:to>
      <xdr:col>10</xdr:col>
      <xdr:colOff>165100</xdr:colOff>
      <xdr:row>57</xdr:row>
      <xdr:rowOff>170013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15090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6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120512</xdr:rowOff>
    </xdr:from>
    <xdr:to>
      <xdr:col>6</xdr:col>
      <xdr:colOff>38100</xdr:colOff>
      <xdr:row>58</xdr:row>
      <xdr:rowOff>50662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67189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66948</xdr:rowOff>
    </xdr:from>
    <xdr:to>
      <xdr:col>24</xdr:col>
      <xdr:colOff>62865</xdr:colOff>
      <xdr:row>79</xdr:row>
      <xdr:rowOff>52623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9898"/>
          <a:ext cx="1270" cy="13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56450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52623</xdr:rowOff>
    </xdr:from>
    <xdr:to>
      <xdr:col>24</xdr:col>
      <xdr:colOff>152400</xdr:colOff>
      <xdr:row>79</xdr:row>
      <xdr:rowOff>52623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9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66948</xdr:rowOff>
    </xdr:from>
    <xdr:to>
      <xdr:col>24</xdr:col>
      <xdr:colOff>152400</xdr:colOff>
      <xdr:row>71</xdr:row>
      <xdr:rowOff>66948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160845</xdr:rowOff>
    </xdr:from>
    <xdr:to>
      <xdr:col>24</xdr:col>
      <xdr:colOff>63500</xdr:colOff>
      <xdr:row>72</xdr:row>
      <xdr:rowOff>105429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162345"/>
          <a:ext cx="838200" cy="2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75614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43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97187</xdr:rowOff>
    </xdr:from>
    <xdr:to>
      <xdr:col>24</xdr:col>
      <xdr:colOff>114300</xdr:colOff>
      <xdr:row>76</xdr:row>
      <xdr:rowOff>27338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55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160845</xdr:rowOff>
    </xdr:from>
    <xdr:to>
      <xdr:col>19</xdr:col>
      <xdr:colOff>177800</xdr:colOff>
      <xdr:row>74</xdr:row>
      <xdr:rowOff>79311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162345"/>
          <a:ext cx="889000" cy="60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72593</xdr:rowOff>
    </xdr:from>
    <xdr:to>
      <xdr:col>20</xdr:col>
      <xdr:colOff>38100</xdr:colOff>
      <xdr:row>75</xdr:row>
      <xdr:rowOff>2743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7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165320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79311</xdr:rowOff>
    </xdr:from>
    <xdr:to>
      <xdr:col>15</xdr:col>
      <xdr:colOff>50800</xdr:colOff>
      <xdr:row>75</xdr:row>
      <xdr:rowOff>117887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66611"/>
          <a:ext cx="889000" cy="2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114294</xdr:rowOff>
    </xdr:from>
    <xdr:to>
      <xdr:col>15</xdr:col>
      <xdr:colOff>101600</xdr:colOff>
      <xdr:row>76</xdr:row>
      <xdr:rowOff>44444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35571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117887</xdr:rowOff>
    </xdr:from>
    <xdr:to>
      <xdr:col>10</xdr:col>
      <xdr:colOff>114300</xdr:colOff>
      <xdr:row>76</xdr:row>
      <xdr:rowOff>158141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976637"/>
          <a:ext cx="889000" cy="2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141002</xdr:rowOff>
    </xdr:from>
    <xdr:to>
      <xdr:col>10</xdr:col>
      <xdr:colOff>165100</xdr:colOff>
      <xdr:row>77</xdr:row>
      <xdr:rowOff>71152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7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62279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6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94614</xdr:rowOff>
    </xdr:from>
    <xdr:to>
      <xdr:col>6</xdr:col>
      <xdr:colOff>38100</xdr:colOff>
      <xdr:row>78</xdr:row>
      <xdr:rowOff>24764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15891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54629</xdr:rowOff>
    </xdr:from>
    <xdr:to>
      <xdr:col>24</xdr:col>
      <xdr:colOff>114300</xdr:colOff>
      <xdr:row>72</xdr:row>
      <xdr:rowOff>156229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77506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50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110045</xdr:rowOff>
    </xdr:from>
    <xdr:to>
      <xdr:col>20</xdr:col>
      <xdr:colOff>38100</xdr:colOff>
      <xdr:row>71</xdr:row>
      <xdr:rowOff>40195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1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56722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188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28511</xdr:rowOff>
    </xdr:from>
    <xdr:to>
      <xdr:col>15</xdr:col>
      <xdr:colOff>101600</xdr:colOff>
      <xdr:row>74</xdr:row>
      <xdr:rowOff>130111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1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146638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9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67087</xdr:rowOff>
    </xdr:from>
    <xdr:to>
      <xdr:col>10</xdr:col>
      <xdr:colOff>165100</xdr:colOff>
      <xdr:row>75</xdr:row>
      <xdr:rowOff>168687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2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13764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0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107341</xdr:rowOff>
    </xdr:from>
    <xdr:to>
      <xdr:col>6</xdr:col>
      <xdr:colOff>38100</xdr:colOff>
      <xdr:row>77</xdr:row>
      <xdr:rowOff>37491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54018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1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26040</xdr:rowOff>
    </xdr:from>
    <xdr:to>
      <xdr:col>24</xdr:col>
      <xdr:colOff>62865</xdr:colOff>
      <xdr:row>97</xdr:row>
      <xdr:rowOff>114371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7990"/>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118198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114371</xdr:rowOff>
    </xdr:from>
    <xdr:to>
      <xdr:col>24</xdr:col>
      <xdr:colOff>152400</xdr:colOff>
      <xdr:row>97</xdr:row>
      <xdr:rowOff>114371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4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144167</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26040</xdr:rowOff>
    </xdr:from>
    <xdr:to>
      <xdr:col>24</xdr:col>
      <xdr:colOff>152400</xdr:colOff>
      <xdr:row>91</xdr:row>
      <xdr:rowOff>26040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148935</xdr:rowOff>
    </xdr:from>
    <xdr:to>
      <xdr:col>24</xdr:col>
      <xdr:colOff>63500</xdr:colOff>
      <xdr:row>96</xdr:row>
      <xdr:rowOff>151358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08135"/>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144192</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59175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121315</xdr:rowOff>
    </xdr:from>
    <xdr:to>
      <xdr:col>24</xdr:col>
      <xdr:colOff>114300</xdr:colOff>
      <xdr:row>94</xdr:row>
      <xdr:rowOff>51465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0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151358</xdr:rowOff>
    </xdr:from>
    <xdr:to>
      <xdr:col>19</xdr:col>
      <xdr:colOff>177800</xdr:colOff>
      <xdr:row>98</xdr:row>
      <xdr:rowOff>83235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10558"/>
          <a:ext cx="889000" cy="27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120355</xdr:rowOff>
    </xdr:from>
    <xdr:to>
      <xdr:col>20</xdr:col>
      <xdr:colOff>38100</xdr:colOff>
      <xdr:row>94</xdr:row>
      <xdr:rowOff>50505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0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67032</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58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83235</xdr:rowOff>
    </xdr:from>
    <xdr:to>
      <xdr:col>15</xdr:col>
      <xdr:colOff>50800</xdr:colOff>
      <xdr:row>98</xdr:row>
      <xdr:rowOff>90596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8533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62291</xdr:rowOff>
    </xdr:from>
    <xdr:to>
      <xdr:col>15</xdr:col>
      <xdr:colOff>101600</xdr:colOff>
      <xdr:row>95</xdr:row>
      <xdr:rowOff>163891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35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8968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1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90596</xdr:rowOff>
    </xdr:from>
    <xdr:to>
      <xdr:col>10</xdr:col>
      <xdr:colOff>114300</xdr:colOff>
      <xdr:row>98</xdr:row>
      <xdr:rowOff>149575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92696"/>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13782</xdr:rowOff>
    </xdr:from>
    <xdr:to>
      <xdr:col>10</xdr:col>
      <xdr:colOff>165100</xdr:colOff>
      <xdr:row>96</xdr:row>
      <xdr:rowOff>115382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47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131909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4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125110</xdr:rowOff>
    </xdr:from>
    <xdr:to>
      <xdr:col>6</xdr:col>
      <xdr:colOff>38100</xdr:colOff>
      <xdr:row>97</xdr:row>
      <xdr:rowOff>55260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8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71787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98135</xdr:rowOff>
    </xdr:from>
    <xdr:to>
      <xdr:col>24</xdr:col>
      <xdr:colOff>114300</xdr:colOff>
      <xdr:row>97</xdr:row>
      <xdr:rowOff>28285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76562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100558</xdr:rowOff>
    </xdr:from>
    <xdr:to>
      <xdr:col>20</xdr:col>
      <xdr:colOff>38100</xdr:colOff>
      <xdr:row>97</xdr:row>
      <xdr:rowOff>30708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21835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32435</xdr:rowOff>
    </xdr:from>
    <xdr:to>
      <xdr:col>15</xdr:col>
      <xdr:colOff>101600</xdr:colOff>
      <xdr:row>98</xdr:row>
      <xdr:rowOff>134035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3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125162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2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39796</xdr:rowOff>
    </xdr:from>
    <xdr:to>
      <xdr:col>10</xdr:col>
      <xdr:colOff>165100</xdr:colOff>
      <xdr:row>98</xdr:row>
      <xdr:rowOff>141396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3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98775</xdr:rowOff>
    </xdr:from>
    <xdr:to>
      <xdr:col>6</xdr:col>
      <xdr:colOff>38100</xdr:colOff>
      <xdr:row>99</xdr:row>
      <xdr:rowOff>28925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90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20052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9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121412</xdr:rowOff>
    </xdr:from>
    <xdr:to>
      <xdr:col>54</xdr:col>
      <xdr:colOff>189865</xdr:colOff>
      <xdr:row>39</xdr:row>
      <xdr:rowOff>44196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36362"/>
          <a:ext cx="1270" cy="12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48023</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5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44196</xdr:rowOff>
    </xdr:from>
    <xdr:to>
      <xdr:col>55</xdr:col>
      <xdr:colOff>88900</xdr:colOff>
      <xdr:row>39</xdr:row>
      <xdr:rowOff>44196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0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68089</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1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121412</xdr:rowOff>
    </xdr:from>
    <xdr:to>
      <xdr:col>55</xdr:col>
      <xdr:colOff>88900</xdr:colOff>
      <xdr:row>31</xdr:row>
      <xdr:rowOff>121412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3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129667</xdr:rowOff>
    </xdr:from>
    <xdr:to>
      <xdr:col>55</xdr:col>
      <xdr:colOff>0</xdr:colOff>
      <xdr:row>38</xdr:row>
      <xdr:rowOff>143129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44767"/>
          <a:ext cx="8382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163212</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5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140335</xdr:rowOff>
    </xdr:from>
    <xdr:to>
      <xdr:col>55</xdr:col>
      <xdr:colOff>50800</xdr:colOff>
      <xdr:row>38</xdr:row>
      <xdr:rowOff>70485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143129</xdr:rowOff>
    </xdr:from>
    <xdr:to>
      <xdr:col>50</xdr:col>
      <xdr:colOff>114300</xdr:colOff>
      <xdr:row>38</xdr:row>
      <xdr:rowOff>146050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58229"/>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141859</xdr:rowOff>
    </xdr:from>
    <xdr:to>
      <xdr:col>50</xdr:col>
      <xdr:colOff>165100</xdr:colOff>
      <xdr:row>38</xdr:row>
      <xdr:rowOff>72010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55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88536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6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144145</xdr:rowOff>
    </xdr:from>
    <xdr:to>
      <xdr:col>45</xdr:col>
      <xdr:colOff>177800</xdr:colOff>
      <xdr:row>38</xdr:row>
      <xdr:rowOff>146050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92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162052</xdr:rowOff>
    </xdr:from>
    <xdr:to>
      <xdr:col>46</xdr:col>
      <xdr:colOff>38100</xdr:colOff>
      <xdr:row>38</xdr:row>
      <xdr:rowOff>92202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108729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141859</xdr:rowOff>
    </xdr:from>
    <xdr:to>
      <xdr:col>41</xdr:col>
      <xdr:colOff>50800</xdr:colOff>
      <xdr:row>38</xdr:row>
      <xdr:rowOff>144145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695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151892</xdr:rowOff>
    </xdr:from>
    <xdr:to>
      <xdr:col>41</xdr:col>
      <xdr:colOff>101600</xdr:colOff>
      <xdr:row>38</xdr:row>
      <xdr:rowOff>82042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98569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152273</xdr:rowOff>
    </xdr:from>
    <xdr:to>
      <xdr:col>36</xdr:col>
      <xdr:colOff>165100</xdr:colOff>
      <xdr:row>38</xdr:row>
      <xdr:rowOff>82423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98950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78867</xdr:rowOff>
    </xdr:from>
    <xdr:to>
      <xdr:col>55</xdr:col>
      <xdr:colOff>50800</xdr:colOff>
      <xdr:row>39</xdr:row>
      <xdr:rowOff>9017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165244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92329</xdr:rowOff>
    </xdr:from>
    <xdr:to>
      <xdr:col>50</xdr:col>
      <xdr:colOff>165100</xdr:colOff>
      <xdr:row>39</xdr:row>
      <xdr:rowOff>22479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13606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00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95250</xdr:rowOff>
    </xdr:from>
    <xdr:to>
      <xdr:col>46</xdr:col>
      <xdr:colOff>38100</xdr:colOff>
      <xdr:row>39</xdr:row>
      <xdr:rowOff>25400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16527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93345</xdr:rowOff>
    </xdr:from>
    <xdr:to>
      <xdr:col>41</xdr:col>
      <xdr:colOff>101600</xdr:colOff>
      <xdr:row>39</xdr:row>
      <xdr:rowOff>23495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14622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01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91059</xdr:rowOff>
    </xdr:from>
    <xdr:to>
      <xdr:col>36</xdr:col>
      <xdr:colOff>165100</xdr:colOff>
      <xdr:row>39</xdr:row>
      <xdr:rowOff>21209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12336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98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5381</xdr:rowOff>
    </xdr:from>
    <xdr:to>
      <xdr:col>54</xdr:col>
      <xdr:colOff>189865</xdr:colOff>
      <xdr:row>58</xdr:row>
      <xdr:rowOff>166315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9092231"/>
          <a:ext cx="1270" cy="1018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170142</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166315</xdr:rowOff>
    </xdr:from>
    <xdr:to>
      <xdr:col>55</xdr:col>
      <xdr:colOff>88900</xdr:colOff>
      <xdr:row>58</xdr:row>
      <xdr:rowOff>166315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1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123508</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8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5381</xdr:rowOff>
    </xdr:from>
    <xdr:to>
      <xdr:col>55</xdr:col>
      <xdr:colOff>88900</xdr:colOff>
      <xdr:row>53</xdr:row>
      <xdr:rowOff>5381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90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33303</xdr:rowOff>
    </xdr:from>
    <xdr:to>
      <xdr:col>55</xdr:col>
      <xdr:colOff>0</xdr:colOff>
      <xdr:row>56</xdr:row>
      <xdr:rowOff>21873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463053"/>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134111</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155684</xdr:rowOff>
    </xdr:from>
    <xdr:to>
      <xdr:col>55</xdr:col>
      <xdr:colOff>50800</xdr:colOff>
      <xdr:row>56</xdr:row>
      <xdr:rowOff>85834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5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146525</xdr:rowOff>
    </xdr:from>
    <xdr:to>
      <xdr:col>50</xdr:col>
      <xdr:colOff>114300</xdr:colOff>
      <xdr:row>56</xdr:row>
      <xdr:rowOff>21873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233375"/>
          <a:ext cx="889000" cy="38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64701</xdr:rowOff>
    </xdr:from>
    <xdr:to>
      <xdr:col>50</xdr:col>
      <xdr:colOff>165100</xdr:colOff>
      <xdr:row>56</xdr:row>
      <xdr:rowOff>166301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66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157428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7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155963</xdr:rowOff>
    </xdr:from>
    <xdr:to>
      <xdr:col>45</xdr:col>
      <xdr:colOff>177800</xdr:colOff>
      <xdr:row>53</xdr:row>
      <xdr:rowOff>146525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728463"/>
          <a:ext cx="889000" cy="50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132334</xdr:rowOff>
    </xdr:from>
    <xdr:to>
      <xdr:col>46</xdr:col>
      <xdr:colOff>38100</xdr:colOff>
      <xdr:row>58</xdr:row>
      <xdr:rowOff>62484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0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53611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99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155963</xdr:rowOff>
    </xdr:from>
    <xdr:to>
      <xdr:col>41</xdr:col>
      <xdr:colOff>50800</xdr:colOff>
      <xdr:row>54</xdr:row>
      <xdr:rowOff>66385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728463"/>
          <a:ext cx="889000" cy="59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99906</xdr:rowOff>
    </xdr:from>
    <xdr:to>
      <xdr:col>41</xdr:col>
      <xdr:colOff>101600</xdr:colOff>
      <xdr:row>58</xdr:row>
      <xdr:rowOff>30056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21183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90990</xdr:rowOff>
    </xdr:from>
    <xdr:to>
      <xdr:col>36</xdr:col>
      <xdr:colOff>165100</xdr:colOff>
      <xdr:row>58</xdr:row>
      <xdr:rowOff>21140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12267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5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153953</xdr:rowOff>
    </xdr:from>
    <xdr:to>
      <xdr:col>55</xdr:col>
      <xdr:colOff>50800</xdr:colOff>
      <xdr:row>55</xdr:row>
      <xdr:rowOff>84103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41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5380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26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142523</xdr:rowOff>
    </xdr:from>
    <xdr:to>
      <xdr:col>50</xdr:col>
      <xdr:colOff>165100</xdr:colOff>
      <xdr:row>56</xdr:row>
      <xdr:rowOff>72673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57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89200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3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95725</xdr:rowOff>
    </xdr:from>
    <xdr:to>
      <xdr:col>46</xdr:col>
      <xdr:colOff>38100</xdr:colOff>
      <xdr:row>54</xdr:row>
      <xdr:rowOff>25875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1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42402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89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105163</xdr:rowOff>
    </xdr:from>
    <xdr:to>
      <xdr:col>41</xdr:col>
      <xdr:colOff>101600</xdr:colOff>
      <xdr:row>51</xdr:row>
      <xdr:rowOff>35313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67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51840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45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15585</xdr:rowOff>
    </xdr:from>
    <xdr:to>
      <xdr:col>36</xdr:col>
      <xdr:colOff>165100</xdr:colOff>
      <xdr:row>54</xdr:row>
      <xdr:rowOff>117185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2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133712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04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124580</xdr:rowOff>
    </xdr:from>
    <xdr:to>
      <xdr:col>54</xdr:col>
      <xdr:colOff>189865</xdr:colOff>
      <xdr:row>77</xdr:row>
      <xdr:rowOff>76346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26080"/>
          <a:ext cx="1270" cy="1151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80173</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2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76346</xdr:rowOff>
    </xdr:from>
    <xdr:to>
      <xdr:col>55</xdr:col>
      <xdr:colOff>88900</xdr:colOff>
      <xdr:row>77</xdr:row>
      <xdr:rowOff>76346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27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71257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124580</xdr:rowOff>
    </xdr:from>
    <xdr:to>
      <xdr:col>55</xdr:col>
      <xdr:colOff>88900</xdr:colOff>
      <xdr:row>70</xdr:row>
      <xdr:rowOff>124580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2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113574</xdr:rowOff>
    </xdr:from>
    <xdr:to>
      <xdr:col>55</xdr:col>
      <xdr:colOff>0</xdr:colOff>
      <xdr:row>77</xdr:row>
      <xdr:rowOff>907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4377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14850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02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163423</xdr:rowOff>
    </xdr:from>
    <xdr:to>
      <xdr:col>55</xdr:col>
      <xdr:colOff>50800</xdr:colOff>
      <xdr:row>75</xdr:row>
      <xdr:rowOff>93573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8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94796</xdr:rowOff>
    </xdr:from>
    <xdr:to>
      <xdr:col>50</xdr:col>
      <xdr:colOff>114300</xdr:colOff>
      <xdr:row>76</xdr:row>
      <xdr:rowOff>113574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24996"/>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58659</xdr:rowOff>
    </xdr:from>
    <xdr:to>
      <xdr:col>50</xdr:col>
      <xdr:colOff>165100</xdr:colOff>
      <xdr:row>75</xdr:row>
      <xdr:rowOff>160260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1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69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94796</xdr:rowOff>
    </xdr:from>
    <xdr:to>
      <xdr:col>45</xdr:col>
      <xdr:colOff>177800</xdr:colOff>
      <xdr:row>78</xdr:row>
      <xdr:rowOff>5186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24996"/>
          <a:ext cx="889000" cy="25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113164</xdr:rowOff>
    </xdr:from>
    <xdr:to>
      <xdr:col>46</xdr:col>
      <xdr:colOff>38100</xdr:colOff>
      <xdr:row>75</xdr:row>
      <xdr:rowOff>43314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59841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5186</xdr:rowOff>
    </xdr:from>
    <xdr:to>
      <xdr:col>41</xdr:col>
      <xdr:colOff>50800</xdr:colOff>
      <xdr:row>78</xdr:row>
      <xdr:rowOff>56784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8286"/>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71591</xdr:rowOff>
    </xdr:from>
    <xdr:to>
      <xdr:col>41</xdr:col>
      <xdr:colOff>101600</xdr:colOff>
      <xdr:row>77</xdr:row>
      <xdr:rowOff>1741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18269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144418</xdr:rowOff>
    </xdr:from>
    <xdr:to>
      <xdr:col>36</xdr:col>
      <xdr:colOff>165100</xdr:colOff>
      <xdr:row>77</xdr:row>
      <xdr:rowOff>74568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91094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4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121557</xdr:rowOff>
    </xdr:from>
    <xdr:to>
      <xdr:col>55</xdr:col>
      <xdr:colOff>50800</xdr:colOff>
      <xdr:row>77</xdr:row>
      <xdr:rowOff>51707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36484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62774</xdr:rowOff>
    </xdr:from>
    <xdr:to>
      <xdr:col>50</xdr:col>
      <xdr:colOff>165100</xdr:colOff>
      <xdr:row>76</xdr:row>
      <xdr:rowOff>164374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9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155501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18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43996</xdr:rowOff>
    </xdr:from>
    <xdr:to>
      <xdr:col>46</xdr:col>
      <xdr:colOff>38100</xdr:colOff>
      <xdr:row>76</xdr:row>
      <xdr:rowOff>145596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136723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16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125836</xdr:rowOff>
    </xdr:from>
    <xdr:to>
      <xdr:col>41</xdr:col>
      <xdr:colOff>101600</xdr:colOff>
      <xdr:row>78</xdr:row>
      <xdr:rowOff>55986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47113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5984</xdr:rowOff>
    </xdr:from>
    <xdr:to>
      <xdr:col>36</xdr:col>
      <xdr:colOff>165100</xdr:colOff>
      <xdr:row>78</xdr:row>
      <xdr:rowOff>107584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98711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31648</xdr:rowOff>
    </xdr:from>
    <xdr:to>
      <xdr:col>54</xdr:col>
      <xdr:colOff>189865</xdr:colOff>
      <xdr:row>98</xdr:row>
      <xdr:rowOff>53308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62148"/>
          <a:ext cx="1270" cy="139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57135</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5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53308</xdr:rowOff>
    </xdr:from>
    <xdr:to>
      <xdr:col>55</xdr:col>
      <xdr:colOff>88900</xdr:colOff>
      <xdr:row>98</xdr:row>
      <xdr:rowOff>53308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5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149775</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3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31648</xdr:rowOff>
    </xdr:from>
    <xdr:to>
      <xdr:col>55</xdr:col>
      <xdr:colOff>88900</xdr:colOff>
      <xdr:row>90</xdr:row>
      <xdr:rowOff>31648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6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3987</xdr:rowOff>
    </xdr:from>
    <xdr:to>
      <xdr:col>55</xdr:col>
      <xdr:colOff>0</xdr:colOff>
      <xdr:row>98</xdr:row>
      <xdr:rowOff>15799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06087"/>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133056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249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110179</xdr:rowOff>
    </xdr:from>
    <xdr:to>
      <xdr:col>55</xdr:col>
      <xdr:colOff>50800</xdr:colOff>
      <xdr:row>96</xdr:row>
      <xdr:rowOff>40329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15799</xdr:rowOff>
    </xdr:from>
    <xdr:to>
      <xdr:col>50</xdr:col>
      <xdr:colOff>114300</xdr:colOff>
      <xdr:row>98</xdr:row>
      <xdr:rowOff>59937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17899"/>
          <a:ext cx="889000" cy="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119075</xdr:rowOff>
    </xdr:from>
    <xdr:to>
      <xdr:col>50</xdr:col>
      <xdr:colOff>165100</xdr:colOff>
      <xdr:row>96</xdr:row>
      <xdr:rowOff>49225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65752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23133</xdr:rowOff>
    </xdr:from>
    <xdr:to>
      <xdr:col>45</xdr:col>
      <xdr:colOff>177800</xdr:colOff>
      <xdr:row>98</xdr:row>
      <xdr:rowOff>59937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2523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161404</xdr:rowOff>
    </xdr:from>
    <xdr:to>
      <xdr:col>46</xdr:col>
      <xdr:colOff>38100</xdr:colOff>
      <xdr:row>96</xdr:row>
      <xdr:rowOff>91554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108081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2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169456</xdr:rowOff>
    </xdr:from>
    <xdr:to>
      <xdr:col>41</xdr:col>
      <xdr:colOff>50800</xdr:colOff>
      <xdr:row>98</xdr:row>
      <xdr:rowOff>23133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00106"/>
          <a:ext cx="8890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27063</xdr:rowOff>
    </xdr:from>
    <xdr:to>
      <xdr:col>41</xdr:col>
      <xdr:colOff>101600</xdr:colOff>
      <xdr:row>96</xdr:row>
      <xdr:rowOff>128663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145190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158699</xdr:rowOff>
    </xdr:from>
    <xdr:to>
      <xdr:col>36</xdr:col>
      <xdr:colOff>165100</xdr:colOff>
      <xdr:row>96</xdr:row>
      <xdr:rowOff>88849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105376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22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124637</xdr:rowOff>
    </xdr:from>
    <xdr:to>
      <xdr:col>55</xdr:col>
      <xdr:colOff>50800</xdr:colOff>
      <xdr:row>98</xdr:row>
      <xdr:rowOff>54787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5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39564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136449</xdr:rowOff>
    </xdr:from>
    <xdr:to>
      <xdr:col>50</xdr:col>
      <xdr:colOff>165100</xdr:colOff>
      <xdr:row>98</xdr:row>
      <xdr:rowOff>66599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57726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9137</xdr:rowOff>
    </xdr:from>
    <xdr:to>
      <xdr:col>46</xdr:col>
      <xdr:colOff>38100</xdr:colOff>
      <xdr:row>98</xdr:row>
      <xdr:rowOff>110737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101864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0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143783</xdr:rowOff>
    </xdr:from>
    <xdr:to>
      <xdr:col>41</xdr:col>
      <xdr:colOff>101600</xdr:colOff>
      <xdr:row>98</xdr:row>
      <xdr:rowOff>73933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7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65060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6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118656</xdr:rowOff>
    </xdr:from>
    <xdr:to>
      <xdr:col>36</xdr:col>
      <xdr:colOff>165100</xdr:colOff>
      <xdr:row>98</xdr:row>
      <xdr:rowOff>48806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39933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4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46736</xdr:rowOff>
    </xdr:from>
    <xdr:to>
      <xdr:col>85</xdr:col>
      <xdr:colOff>126364</xdr:colOff>
      <xdr:row>38</xdr:row>
      <xdr:rowOff>117348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61686"/>
          <a:ext cx="1269" cy="1270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121175</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3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117348</xdr:rowOff>
    </xdr:from>
    <xdr:to>
      <xdr:col>86</xdr:col>
      <xdr:colOff>25400</xdr:colOff>
      <xdr:row>38</xdr:row>
      <xdr:rowOff>117348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3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164863</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46736</xdr:rowOff>
    </xdr:from>
    <xdr:to>
      <xdr:col>86</xdr:col>
      <xdr:colOff>25400</xdr:colOff>
      <xdr:row>31</xdr:row>
      <xdr:rowOff>46736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6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6223</xdr:rowOff>
    </xdr:from>
    <xdr:to>
      <xdr:col>85</xdr:col>
      <xdr:colOff>127000</xdr:colOff>
      <xdr:row>38</xdr:row>
      <xdr:rowOff>117348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521323"/>
          <a:ext cx="8382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66692</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724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43815</xdr:rowOff>
    </xdr:from>
    <xdr:to>
      <xdr:col>85</xdr:col>
      <xdr:colOff>177800</xdr:colOff>
      <xdr:row>34</xdr:row>
      <xdr:rowOff>145415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587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74930</xdr:rowOff>
    </xdr:from>
    <xdr:to>
      <xdr:col>81</xdr:col>
      <xdr:colOff>50800</xdr:colOff>
      <xdr:row>38</xdr:row>
      <xdr:rowOff>6223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18580"/>
          <a:ext cx="889000" cy="10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16637</xdr:rowOff>
    </xdr:from>
    <xdr:to>
      <xdr:col>81</xdr:col>
      <xdr:colOff>101600</xdr:colOff>
      <xdr:row>34</xdr:row>
      <xdr:rowOff>118237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58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134764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6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74930</xdr:rowOff>
    </xdr:from>
    <xdr:to>
      <xdr:col>76</xdr:col>
      <xdr:colOff>114300</xdr:colOff>
      <xdr:row>38</xdr:row>
      <xdr:rowOff>41910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18580"/>
          <a:ext cx="8890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52087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104394</xdr:rowOff>
    </xdr:from>
    <xdr:to>
      <xdr:col>71</xdr:col>
      <xdr:colOff>177800</xdr:colOff>
      <xdr:row>38</xdr:row>
      <xdr:rowOff>41910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448044"/>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146050</xdr:rowOff>
    </xdr:from>
    <xdr:to>
      <xdr:col>72</xdr:col>
      <xdr:colOff>38100</xdr:colOff>
      <xdr:row>36</xdr:row>
      <xdr:rowOff>76200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92727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9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139573</xdr:rowOff>
    </xdr:from>
    <xdr:to>
      <xdr:col>67</xdr:col>
      <xdr:colOff>101600</xdr:colOff>
      <xdr:row>36</xdr:row>
      <xdr:rowOff>69723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86250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66548</xdr:rowOff>
    </xdr:from>
    <xdr:to>
      <xdr:col>85</xdr:col>
      <xdr:colOff>177800</xdr:colOff>
      <xdr:row>38</xdr:row>
      <xdr:rowOff>168148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152925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126873</xdr:rowOff>
    </xdr:from>
    <xdr:to>
      <xdr:col>81</xdr:col>
      <xdr:colOff>101600</xdr:colOff>
      <xdr:row>38</xdr:row>
      <xdr:rowOff>57023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48150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6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24130</xdr:rowOff>
    </xdr:from>
    <xdr:to>
      <xdr:col>76</xdr:col>
      <xdr:colOff>165100</xdr:colOff>
      <xdr:row>37</xdr:row>
      <xdr:rowOff>125730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116857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6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162560</xdr:rowOff>
    </xdr:from>
    <xdr:to>
      <xdr:col>72</xdr:col>
      <xdr:colOff>38100</xdr:colOff>
      <xdr:row>38</xdr:row>
      <xdr:rowOff>92710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83837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53594</xdr:rowOff>
    </xdr:from>
    <xdr:to>
      <xdr:col>67</xdr:col>
      <xdr:colOff>101600</xdr:colOff>
      <xdr:row>37</xdr:row>
      <xdr:rowOff>155194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146321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145758</xdr:rowOff>
    </xdr:from>
    <xdr:to>
      <xdr:col>85</xdr:col>
      <xdr:colOff>126364</xdr:colOff>
      <xdr:row>59</xdr:row>
      <xdr:rowOff>50226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8258"/>
          <a:ext cx="1269" cy="144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54053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6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50226</xdr:rowOff>
    </xdr:from>
    <xdr:to>
      <xdr:col>86</xdr:col>
      <xdr:colOff>25400</xdr:colOff>
      <xdr:row>59</xdr:row>
      <xdr:rowOff>50226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6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92435</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145758</xdr:rowOff>
    </xdr:from>
    <xdr:to>
      <xdr:col>86</xdr:col>
      <xdr:colOff>25400</xdr:colOff>
      <xdr:row>50</xdr:row>
      <xdr:rowOff>145758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5626</xdr:rowOff>
    </xdr:from>
    <xdr:to>
      <xdr:col>85</xdr:col>
      <xdr:colOff>127000</xdr:colOff>
      <xdr:row>56</xdr:row>
      <xdr:rowOff>107765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435376"/>
          <a:ext cx="838200" cy="27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57096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8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34219</xdr:rowOff>
    </xdr:from>
    <xdr:to>
      <xdr:col>85</xdr:col>
      <xdr:colOff>177800</xdr:colOff>
      <xdr:row>56</xdr:row>
      <xdr:rowOff>135819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24143</xdr:rowOff>
    </xdr:from>
    <xdr:to>
      <xdr:col>81</xdr:col>
      <xdr:colOff>50800</xdr:colOff>
      <xdr:row>55</xdr:row>
      <xdr:rowOff>5626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110993"/>
          <a:ext cx="889000" cy="3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53239</xdr:rowOff>
    </xdr:from>
    <xdr:to>
      <xdr:col>81</xdr:col>
      <xdr:colOff>101600</xdr:colOff>
      <xdr:row>56</xdr:row>
      <xdr:rowOff>154839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5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145966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24143</xdr:rowOff>
    </xdr:from>
    <xdr:to>
      <xdr:col>76</xdr:col>
      <xdr:colOff>114300</xdr:colOff>
      <xdr:row>55</xdr:row>
      <xdr:rowOff>41036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110993"/>
          <a:ext cx="889000" cy="35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13142</xdr:rowOff>
    </xdr:from>
    <xdr:to>
      <xdr:col>76</xdr:col>
      <xdr:colOff>165100</xdr:colOff>
      <xdr:row>56</xdr:row>
      <xdr:rowOff>114742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105869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25446</xdr:rowOff>
    </xdr:from>
    <xdr:to>
      <xdr:col>71</xdr:col>
      <xdr:colOff>177800</xdr:colOff>
      <xdr:row>55</xdr:row>
      <xdr:rowOff>41036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455196"/>
          <a:ext cx="889000" cy="1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88626</xdr:rowOff>
    </xdr:from>
    <xdr:to>
      <xdr:col>72</xdr:col>
      <xdr:colOff>38100</xdr:colOff>
      <xdr:row>57</xdr:row>
      <xdr:rowOff>18776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9903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23475</xdr:rowOff>
    </xdr:from>
    <xdr:to>
      <xdr:col>67</xdr:col>
      <xdr:colOff>101600</xdr:colOff>
      <xdr:row>57</xdr:row>
      <xdr:rowOff>125075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116202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8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56965</xdr:rowOff>
    </xdr:from>
    <xdr:to>
      <xdr:col>85</xdr:col>
      <xdr:colOff>177800</xdr:colOff>
      <xdr:row>56</xdr:row>
      <xdr:rowOff>158565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35392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126276</xdr:rowOff>
    </xdr:from>
    <xdr:to>
      <xdr:col>81</xdr:col>
      <xdr:colOff>101600</xdr:colOff>
      <xdr:row>55</xdr:row>
      <xdr:rowOff>56426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72953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15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144793</xdr:rowOff>
    </xdr:from>
    <xdr:to>
      <xdr:col>76</xdr:col>
      <xdr:colOff>165100</xdr:colOff>
      <xdr:row>53</xdr:row>
      <xdr:rowOff>74943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0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91470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83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161686</xdr:rowOff>
    </xdr:from>
    <xdr:to>
      <xdr:col>72</xdr:col>
      <xdr:colOff>38100</xdr:colOff>
      <xdr:row>55</xdr:row>
      <xdr:rowOff>91836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108363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9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146096</xdr:rowOff>
    </xdr:from>
    <xdr:to>
      <xdr:col>67</xdr:col>
      <xdr:colOff>101600</xdr:colOff>
      <xdr:row>55</xdr:row>
      <xdr:rowOff>76246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0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92773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1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75967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77467"/>
          <a:ext cx="1269" cy="1435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22644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5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75967</xdr:rowOff>
    </xdr:from>
    <xdr:to>
      <xdr:col>86</xdr:col>
      <xdr:colOff>25400</xdr:colOff>
      <xdr:row>70</xdr:row>
      <xdr:rowOff>75967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7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6838</xdr:rowOff>
    </xdr:from>
    <xdr:to>
      <xdr:col>85</xdr:col>
      <xdr:colOff>127000</xdr:colOff>
      <xdr:row>74</xdr:row>
      <xdr:rowOff>51460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2694138"/>
          <a:ext cx="838200" cy="4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485</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03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22058</xdr:rowOff>
    </xdr:from>
    <xdr:to>
      <xdr:col>85</xdr:col>
      <xdr:colOff>177800</xdr:colOff>
      <xdr:row>76</xdr:row>
      <xdr:rowOff>123658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0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63347</xdr:rowOff>
    </xdr:from>
    <xdr:to>
      <xdr:col>81</xdr:col>
      <xdr:colOff>50800</xdr:colOff>
      <xdr:row>74</xdr:row>
      <xdr:rowOff>6838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2236297"/>
          <a:ext cx="889000" cy="45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25898</xdr:rowOff>
    </xdr:from>
    <xdr:to>
      <xdr:col>81</xdr:col>
      <xdr:colOff>101600</xdr:colOff>
      <xdr:row>72</xdr:row>
      <xdr:rowOff>127498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23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144025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21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63347</xdr:rowOff>
    </xdr:from>
    <xdr:to>
      <xdr:col>76</xdr:col>
      <xdr:colOff>114300</xdr:colOff>
      <xdr:row>75</xdr:row>
      <xdr:rowOff>254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2236297"/>
          <a:ext cx="889000" cy="6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36413</xdr:rowOff>
    </xdr:from>
    <xdr:to>
      <xdr:col>76</xdr:col>
      <xdr:colOff>165100</xdr:colOff>
      <xdr:row>76</xdr:row>
      <xdr:rowOff>138013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06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129140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5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164115</xdr:rowOff>
    </xdr:from>
    <xdr:to>
      <xdr:col>71</xdr:col>
      <xdr:colOff>177800</xdr:colOff>
      <xdr:row>75</xdr:row>
      <xdr:rowOff>254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165615"/>
          <a:ext cx="889000" cy="69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82956</xdr:rowOff>
    </xdr:from>
    <xdr:to>
      <xdr:col>72</xdr:col>
      <xdr:colOff>38100</xdr:colOff>
      <xdr:row>77</xdr:row>
      <xdr:rowOff>13106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4233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0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56164</xdr:rowOff>
    </xdr:from>
    <xdr:to>
      <xdr:col>67</xdr:col>
      <xdr:colOff>101600</xdr:colOff>
      <xdr:row>77</xdr:row>
      <xdr:rowOff>157764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25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148891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660</xdr:rowOff>
    </xdr:from>
    <xdr:to>
      <xdr:col>85</xdr:col>
      <xdr:colOff>177800</xdr:colOff>
      <xdr:row>74</xdr:row>
      <xdr:rowOff>102260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26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23537</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253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127488</xdr:rowOff>
    </xdr:from>
    <xdr:to>
      <xdr:col>81</xdr:col>
      <xdr:colOff>101600</xdr:colOff>
      <xdr:row>74</xdr:row>
      <xdr:rowOff>57638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26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48765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73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12547</xdr:rowOff>
    </xdr:from>
    <xdr:to>
      <xdr:col>76</xdr:col>
      <xdr:colOff>165100</xdr:colOff>
      <xdr:row>71</xdr:row>
      <xdr:rowOff>114147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1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130674</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19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120904</xdr:rowOff>
    </xdr:from>
    <xdr:to>
      <xdr:col>72</xdr:col>
      <xdr:colOff>38100</xdr:colOff>
      <xdr:row>75</xdr:row>
      <xdr:rowOff>51054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67581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58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113315</xdr:rowOff>
    </xdr:from>
    <xdr:to>
      <xdr:col>67</xdr:col>
      <xdr:colOff>101600</xdr:colOff>
      <xdr:row>71</xdr:row>
      <xdr:rowOff>43465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1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59992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189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157665</xdr:rowOff>
    </xdr:from>
    <xdr:to>
      <xdr:col>85</xdr:col>
      <xdr:colOff>126364</xdr:colOff>
      <xdr:row>98</xdr:row>
      <xdr:rowOff>150177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59615"/>
          <a:ext cx="1269" cy="1192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154004</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5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150177</xdr:rowOff>
    </xdr:from>
    <xdr:to>
      <xdr:col>86</xdr:col>
      <xdr:colOff>25400</xdr:colOff>
      <xdr:row>98</xdr:row>
      <xdr:rowOff>150177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5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104342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86,057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157665</xdr:rowOff>
    </xdr:from>
    <xdr:to>
      <xdr:col>86</xdr:col>
      <xdr:colOff>25400</xdr:colOff>
      <xdr:row>91</xdr:row>
      <xdr:rowOff>157665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5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68853</xdr:rowOff>
    </xdr:from>
    <xdr:to>
      <xdr:col>85</xdr:col>
      <xdr:colOff>127000</xdr:colOff>
      <xdr:row>96</xdr:row>
      <xdr:rowOff>100724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28053"/>
          <a:ext cx="8382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121797</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66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98920</xdr:rowOff>
    </xdr:from>
    <xdr:to>
      <xdr:col>85</xdr:col>
      <xdr:colOff>177800</xdr:colOff>
      <xdr:row>95</xdr:row>
      <xdr:rowOff>29070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100724</xdr:rowOff>
    </xdr:from>
    <xdr:to>
      <xdr:col>81</xdr:col>
      <xdr:colOff>50800</xdr:colOff>
      <xdr:row>96</xdr:row>
      <xdr:rowOff>117735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59924"/>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11271</xdr:rowOff>
    </xdr:from>
    <xdr:to>
      <xdr:col>81</xdr:col>
      <xdr:colOff>101600</xdr:colOff>
      <xdr:row>95</xdr:row>
      <xdr:rowOff>112871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129398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117735</xdr:rowOff>
    </xdr:from>
    <xdr:to>
      <xdr:col>76</xdr:col>
      <xdr:colOff>114300</xdr:colOff>
      <xdr:row>96</xdr:row>
      <xdr:rowOff>160350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76935"/>
          <a:ext cx="889000" cy="4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29959</xdr:rowOff>
    </xdr:from>
    <xdr:to>
      <xdr:col>76</xdr:col>
      <xdr:colOff>165100</xdr:colOff>
      <xdr:row>96</xdr:row>
      <xdr:rowOff>131559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148086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147777</xdr:rowOff>
    </xdr:from>
    <xdr:to>
      <xdr:col>71</xdr:col>
      <xdr:colOff>177800</xdr:colOff>
      <xdr:row>96</xdr:row>
      <xdr:rowOff>160350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60697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16472</xdr:rowOff>
    </xdr:from>
    <xdr:to>
      <xdr:col>72</xdr:col>
      <xdr:colOff>38100</xdr:colOff>
      <xdr:row>96</xdr:row>
      <xdr:rowOff>118072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134599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171138</xdr:rowOff>
    </xdr:from>
    <xdr:to>
      <xdr:col>67</xdr:col>
      <xdr:colOff>101600</xdr:colOff>
      <xdr:row>96</xdr:row>
      <xdr:rowOff>101288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117815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18053</xdr:rowOff>
    </xdr:from>
    <xdr:to>
      <xdr:col>85</xdr:col>
      <xdr:colOff>177800</xdr:colOff>
      <xdr:row>96</xdr:row>
      <xdr:rowOff>119653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167930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5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49924</xdr:rowOff>
    </xdr:from>
    <xdr:to>
      <xdr:col>81</xdr:col>
      <xdr:colOff>101600</xdr:colOff>
      <xdr:row>96</xdr:row>
      <xdr:rowOff>151524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142651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66935</xdr:rowOff>
    </xdr:from>
    <xdr:to>
      <xdr:col>76</xdr:col>
      <xdr:colOff>165100</xdr:colOff>
      <xdr:row>96</xdr:row>
      <xdr:rowOff>168535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159662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109550</xdr:rowOff>
    </xdr:from>
    <xdr:to>
      <xdr:col>72</xdr:col>
      <xdr:colOff>38100</xdr:colOff>
      <xdr:row>97</xdr:row>
      <xdr:rowOff>39700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30827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96977</xdr:rowOff>
    </xdr:from>
    <xdr:to>
      <xdr:col>67</xdr:col>
      <xdr:colOff>101600</xdr:colOff>
      <xdr:row>97</xdr:row>
      <xdr:rowOff>27127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18254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169092</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12592"/>
          <a:ext cx="1269"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115769</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8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169092</xdr:rowOff>
    </xdr:from>
    <xdr:to>
      <xdr:col>116</xdr:col>
      <xdr:colOff>152400</xdr:colOff>
      <xdr:row>30</xdr:row>
      <xdr:rowOff>169092</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1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93816</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374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70938</xdr:rowOff>
    </xdr:from>
    <xdr:to>
      <xdr:col>116</xdr:col>
      <xdr:colOff>114300</xdr:colOff>
      <xdr:row>39</xdr:row>
      <xdr:rowOff>1088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90715</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77265"/>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70938</xdr:rowOff>
    </xdr:from>
    <xdr:to>
      <xdr:col>112</xdr:col>
      <xdr:colOff>38100</xdr:colOff>
      <xdr:row>39</xdr:row>
      <xdr:rowOff>1088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8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17616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361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90714</xdr:rowOff>
    </xdr:from>
    <xdr:to>
      <xdr:col>107</xdr:col>
      <xdr:colOff>50800</xdr:colOff>
      <xdr:row>39</xdr:row>
      <xdr:rowOff>90715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434364"/>
          <a:ext cx="889000" cy="34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48078</xdr:rowOff>
    </xdr:from>
    <xdr:to>
      <xdr:col>107</xdr:col>
      <xdr:colOff>101600</xdr:colOff>
      <xdr:row>36</xdr:row>
      <xdr:rowOff>149678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22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166205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5995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90714</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656300" y="6434364"/>
          <a:ext cx="8890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100330</xdr:rowOff>
    </xdr:from>
    <xdr:to>
      <xdr:col>102</xdr:col>
      <xdr:colOff>165100</xdr:colOff>
      <xdr:row>36</xdr:row>
      <xdr:rowOff>30480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47007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5876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67673</xdr:rowOff>
    </xdr:from>
    <xdr:to>
      <xdr:col>98</xdr:col>
      <xdr:colOff>38100</xdr:colOff>
      <xdr:row>38</xdr:row>
      <xdr:rowOff>169273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14350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3580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39915</xdr:rowOff>
    </xdr:from>
    <xdr:to>
      <xdr:col>107</xdr:col>
      <xdr:colOff>101600</xdr:colOff>
      <xdr:row>39</xdr:row>
      <xdr:rowOff>141515</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132642</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19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39914</xdr:rowOff>
    </xdr:from>
    <xdr:to>
      <xdr:col>102</xdr:col>
      <xdr:colOff>165100</xdr:colOff>
      <xdr:row>37</xdr:row>
      <xdr:rowOff>141514</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3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132642</xdr:rowOff>
    </xdr:from>
    <xdr:ext cx="378565"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6017" y="6476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・総務費については、ふるさと納税の寄付額が増となったことに伴う返礼品等に係る費用の増加や、将来の大型事業実施に備えるための地域振興基金積立などの増により類似団体平均を上回った。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・民生費については、令和３年度に実施した、子育て世帯への臨時特別給付金や住民税非課税世帯等臨時特別給付金事業などの経費が減となったが、類似団体平均を上回る状況が続いている。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・農林水産費については、鹿屋市漁協の水産物加工処理施設の整備助成等に伴う増により類似団体平均を上回った。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・商工費については、令和３年度に実施した、立地企業への立地促進補助金や新型コロナの影響による事業継続のための支援金などの経費が減となっている。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令和３年度に実施した、北部学校給食センター整備や鹿屋東中の空調化整備、鹿屋女子高等学校整備事業が完了したことに伴い減となり類似団体平均を下回った。今後も学校施設の大規模改造事業などが予定されていることから、年度計画の平準化に努め、また事業計画の見直しも視野に入れながら経費の抑制に努め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財政調整基金については、中期的な見通しのもと、決算剰余金を中心に積み立てるとともに、最低水準の取り崩しに努めた結果、残高が回復していたが、令和２年度には、７月豪雨による災害復旧対応や新型コロナウイルス感染症対策の対応に伴い、残高が減少した。令和３年度は、ウィズコロナ・アフターコロナを見据えた経済対策の対応などを実施し、令和４年度は台風</a:t>
          </a:r>
          <a:r>
            <a:rPr kumimoji="1" lang="en-US" altLang="ja-JP" sz="1150">
              <a:latin typeface="ＭＳ ゴシック" pitchFamily="49" charset="-128"/>
              <a:ea typeface="ＭＳ ゴシック" pitchFamily="49" charset="-128"/>
            </a:rPr>
            <a:t>14</a:t>
          </a:r>
          <a:r>
            <a:rPr kumimoji="1" lang="ja-JP" altLang="en-US" sz="1150">
              <a:latin typeface="ＭＳ ゴシック" pitchFamily="49" charset="-128"/>
              <a:ea typeface="ＭＳ ゴシック" pitchFamily="49" charset="-128"/>
            </a:rPr>
            <a:t>号による災害復旧対応を行った。今後も引き続き災害などの不測の事態に弾力的な対応ができるよう、一定の水準の確保に努める。</a:t>
          </a:r>
        </a:p>
        <a:p>
          <a:r>
            <a:rPr kumimoji="1" lang="ja-JP" altLang="en-US" sz="1150">
              <a:latin typeface="ＭＳ ゴシック" pitchFamily="49" charset="-128"/>
              <a:ea typeface="ＭＳ ゴシック" pitchFamily="49" charset="-128"/>
            </a:rPr>
            <a:t>・実質収支については、地方特例交付金や国庫支出金などが減少したが、扶助費や普通建設事業費も減少したことにより黒字となっている。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連結実質赤字比率は、一般会計及び特別会計の実質収支が黒字であり、公営企業会計（法適・法非適）では資金不足が生じていないことから全ての会計で黒字となっている。</a:t>
          </a:r>
        </a:p>
        <a:p>
          <a:r>
            <a:rPr kumimoji="1" lang="ja-JP" altLang="en-US" sz="1400">
              <a:latin typeface="ＭＳ ゴシック" pitchFamily="49" charset="-128"/>
              <a:ea typeface="ＭＳ ゴシック" pitchFamily="49" charset="-128"/>
            </a:rPr>
            <a:t>　今後、国民健康保険事業特別会計、介護保険事業特別会計などにおける医療・介護費用の伸びや公共下水道事業における施設の更新経費などの増加が見込まれることから、厳しい財政状況などを踏まえ、特別会計や公営企業会計においても使用料見直しや徴収率の向上などによる歳入確保や徹底した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A1" s="354"/>
      <c r="B1" s="417" t="s">
        <v>0</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81"/>
      <c r="DK1" s="181"/>
      <c r="DL1" s="181"/>
      <c r="DM1" s="181"/>
      <c r="DN1" s="181"/>
      <c r="DO1" s="181"/>
    </row>
    <row r="2" spans="1:119" ht="24.75" thickBot="1">
      <c r="A2" s="354"/>
      <c r="B2" s="182" t="s">
        <v>1</v>
      </c>
      <c r="C2" s="182"/>
      <c r="D2" s="183"/>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4"/>
      <c r="BW2" s="354"/>
      <c r="BX2" s="354"/>
      <c r="BY2" s="354"/>
      <c r="BZ2" s="354"/>
      <c r="CA2" s="354"/>
      <c r="CB2" s="354"/>
      <c r="CC2" s="354"/>
      <c r="CD2" s="354"/>
      <c r="CE2" s="354"/>
      <c r="CF2" s="354"/>
      <c r="CG2" s="354"/>
      <c r="CH2" s="354"/>
      <c r="CI2" s="354"/>
      <c r="CJ2" s="354"/>
      <c r="CK2" s="354"/>
      <c r="CL2" s="354"/>
      <c r="CM2" s="354"/>
      <c r="CN2" s="354"/>
      <c r="CO2" s="354"/>
      <c r="CP2" s="354"/>
      <c r="CQ2" s="354"/>
      <c r="CR2" s="354"/>
      <c r="CS2" s="354"/>
      <c r="CT2" s="354"/>
      <c r="CU2" s="354"/>
      <c r="CV2" s="354"/>
      <c r="CW2" s="354"/>
      <c r="CX2" s="354"/>
      <c r="CY2" s="354"/>
      <c r="CZ2" s="354"/>
      <c r="DA2" s="354"/>
      <c r="DB2" s="354"/>
      <c r="DC2" s="354"/>
      <c r="DD2" s="354"/>
      <c r="DE2" s="354"/>
      <c r="DF2" s="354"/>
      <c r="DG2" s="354"/>
      <c r="DH2" s="354"/>
      <c r="DI2" s="354"/>
      <c r="DJ2" s="354"/>
      <c r="DK2" s="354"/>
      <c r="DL2" s="354"/>
      <c r="DM2" s="354"/>
      <c r="DN2" s="354"/>
      <c r="DO2" s="354"/>
    </row>
    <row r="3" spans="1:119" ht="18.75" customHeight="1" thickBot="1">
      <c r="A3" s="181"/>
      <c r="B3" s="418" t="s">
        <v>2</v>
      </c>
      <c r="C3" s="419"/>
      <c r="D3" s="419"/>
      <c r="E3" s="420"/>
      <c r="F3" s="420"/>
      <c r="G3" s="420"/>
      <c r="H3" s="420"/>
      <c r="I3" s="420"/>
      <c r="J3" s="420"/>
      <c r="K3" s="420"/>
      <c r="L3" s="420" t="s">
        <v>3</v>
      </c>
      <c r="M3" s="420"/>
      <c r="N3" s="420"/>
      <c r="O3" s="420"/>
      <c r="P3" s="420"/>
      <c r="Q3" s="420"/>
      <c r="R3" s="427"/>
      <c r="S3" s="427"/>
      <c r="T3" s="427"/>
      <c r="U3" s="427"/>
      <c r="V3" s="428"/>
      <c r="W3" s="402" t="s">
        <v>4</v>
      </c>
      <c r="X3" s="403"/>
      <c r="Y3" s="403"/>
      <c r="Z3" s="403"/>
      <c r="AA3" s="403"/>
      <c r="AB3" s="419"/>
      <c r="AC3" s="427" t="s">
        <v>5</v>
      </c>
      <c r="AD3" s="403"/>
      <c r="AE3" s="403"/>
      <c r="AF3" s="403"/>
      <c r="AG3" s="403"/>
      <c r="AH3" s="403"/>
      <c r="AI3" s="403"/>
      <c r="AJ3" s="403"/>
      <c r="AK3" s="403"/>
      <c r="AL3" s="404"/>
      <c r="AM3" s="402" t="s">
        <v>6</v>
      </c>
      <c r="AN3" s="403"/>
      <c r="AO3" s="403"/>
      <c r="AP3" s="403"/>
      <c r="AQ3" s="403"/>
      <c r="AR3" s="403"/>
      <c r="AS3" s="403"/>
      <c r="AT3" s="403"/>
      <c r="AU3" s="403"/>
      <c r="AV3" s="403"/>
      <c r="AW3" s="403"/>
      <c r="AX3" s="404"/>
      <c r="AY3" s="439" t="s">
        <v>7</v>
      </c>
      <c r="AZ3" s="440"/>
      <c r="BA3" s="440"/>
      <c r="BB3" s="440"/>
      <c r="BC3" s="440"/>
      <c r="BD3" s="440"/>
      <c r="BE3" s="440"/>
      <c r="BF3" s="440"/>
      <c r="BG3" s="440"/>
      <c r="BH3" s="440"/>
      <c r="BI3" s="440"/>
      <c r="BJ3" s="440"/>
      <c r="BK3" s="440"/>
      <c r="BL3" s="440"/>
      <c r="BM3" s="441"/>
      <c r="BN3" s="402" t="s">
        <v>8</v>
      </c>
      <c r="BO3" s="403"/>
      <c r="BP3" s="403"/>
      <c r="BQ3" s="403"/>
      <c r="BR3" s="403"/>
      <c r="BS3" s="403"/>
      <c r="BT3" s="403"/>
      <c r="BU3" s="404"/>
      <c r="BV3" s="402" t="s">
        <v>9</v>
      </c>
      <c r="BW3" s="403"/>
      <c r="BX3" s="403"/>
      <c r="BY3" s="403"/>
      <c r="BZ3" s="403"/>
      <c r="CA3" s="403"/>
      <c r="CB3" s="403"/>
      <c r="CC3" s="404"/>
      <c r="CD3" s="439" t="s">
        <v>7</v>
      </c>
      <c r="CE3" s="440"/>
      <c r="CF3" s="440"/>
      <c r="CG3" s="440"/>
      <c r="CH3" s="440"/>
      <c r="CI3" s="440"/>
      <c r="CJ3" s="440"/>
      <c r="CK3" s="440"/>
      <c r="CL3" s="440"/>
      <c r="CM3" s="440"/>
      <c r="CN3" s="440"/>
      <c r="CO3" s="440"/>
      <c r="CP3" s="440"/>
      <c r="CQ3" s="440"/>
      <c r="CR3" s="440"/>
      <c r="CS3" s="441"/>
      <c r="CT3" s="402" t="s">
        <v>10</v>
      </c>
      <c r="CU3" s="403"/>
      <c r="CV3" s="403"/>
      <c r="CW3" s="403"/>
      <c r="CX3" s="403"/>
      <c r="CY3" s="403"/>
      <c r="CZ3" s="403"/>
      <c r="DA3" s="404"/>
      <c r="DB3" s="402" t="s">
        <v>11</v>
      </c>
      <c r="DC3" s="403"/>
      <c r="DD3" s="403"/>
      <c r="DE3" s="403"/>
      <c r="DF3" s="403"/>
      <c r="DG3" s="403"/>
      <c r="DH3" s="403"/>
      <c r="DI3" s="404"/>
      <c r="DJ3" s="354"/>
      <c r="DK3" s="354"/>
      <c r="DL3" s="354"/>
      <c r="DM3" s="354"/>
      <c r="DN3" s="354"/>
      <c r="DO3" s="354"/>
    </row>
    <row r="4" spans="1:119" ht="18.75" customHeight="1">
      <c r="A4" s="181"/>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12</v>
      </c>
      <c r="AZ4" s="406"/>
      <c r="BA4" s="406"/>
      <c r="BB4" s="406"/>
      <c r="BC4" s="406"/>
      <c r="BD4" s="406"/>
      <c r="BE4" s="406"/>
      <c r="BF4" s="406"/>
      <c r="BG4" s="406"/>
      <c r="BH4" s="406"/>
      <c r="BI4" s="406"/>
      <c r="BJ4" s="406"/>
      <c r="BK4" s="406"/>
      <c r="BL4" s="406"/>
      <c r="BM4" s="407"/>
      <c r="BN4" s="408">
        <v>63327482</v>
      </c>
      <c r="BO4" s="409"/>
      <c r="BP4" s="409"/>
      <c r="BQ4" s="409"/>
      <c r="BR4" s="409"/>
      <c r="BS4" s="409"/>
      <c r="BT4" s="409"/>
      <c r="BU4" s="410"/>
      <c r="BV4" s="408">
        <v>65661408</v>
      </c>
      <c r="BW4" s="409"/>
      <c r="BX4" s="409"/>
      <c r="BY4" s="409"/>
      <c r="BZ4" s="409"/>
      <c r="CA4" s="409"/>
      <c r="CB4" s="409"/>
      <c r="CC4" s="410"/>
      <c r="CD4" s="411" t="s">
        <v>13</v>
      </c>
      <c r="CE4" s="412"/>
      <c r="CF4" s="412"/>
      <c r="CG4" s="412"/>
      <c r="CH4" s="412"/>
      <c r="CI4" s="412"/>
      <c r="CJ4" s="412"/>
      <c r="CK4" s="412"/>
      <c r="CL4" s="412"/>
      <c r="CM4" s="412"/>
      <c r="CN4" s="412"/>
      <c r="CO4" s="412"/>
      <c r="CP4" s="412"/>
      <c r="CQ4" s="412"/>
      <c r="CR4" s="412"/>
      <c r="CS4" s="413"/>
      <c r="CT4" s="414">
        <v>5.7</v>
      </c>
      <c r="CU4" s="415"/>
      <c r="CV4" s="415"/>
      <c r="CW4" s="415"/>
      <c r="CX4" s="415"/>
      <c r="CY4" s="415"/>
      <c r="CZ4" s="415"/>
      <c r="DA4" s="416"/>
      <c r="DB4" s="414">
        <v>9</v>
      </c>
      <c r="DC4" s="415"/>
      <c r="DD4" s="415"/>
      <c r="DE4" s="415"/>
      <c r="DF4" s="415"/>
      <c r="DG4" s="415"/>
      <c r="DH4" s="415"/>
      <c r="DI4" s="416"/>
      <c r="DJ4" s="354"/>
      <c r="DK4" s="354"/>
      <c r="DL4" s="354"/>
      <c r="DM4" s="354"/>
      <c r="DN4" s="354"/>
      <c r="DO4" s="354"/>
    </row>
    <row r="5" spans="1:119" ht="18.75" customHeight="1">
      <c r="A5" s="181"/>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14</v>
      </c>
      <c r="AN5" s="475"/>
      <c r="AO5" s="475"/>
      <c r="AP5" s="475"/>
      <c r="AQ5" s="475"/>
      <c r="AR5" s="475"/>
      <c r="AS5" s="475"/>
      <c r="AT5" s="476"/>
      <c r="AU5" s="477" t="s">
        <v>15</v>
      </c>
      <c r="AV5" s="478"/>
      <c r="AW5" s="478"/>
      <c r="AX5" s="478"/>
      <c r="AY5" s="479" t="s">
        <v>16</v>
      </c>
      <c r="AZ5" s="480"/>
      <c r="BA5" s="480"/>
      <c r="BB5" s="480"/>
      <c r="BC5" s="480"/>
      <c r="BD5" s="480"/>
      <c r="BE5" s="480"/>
      <c r="BF5" s="480"/>
      <c r="BG5" s="480"/>
      <c r="BH5" s="480"/>
      <c r="BI5" s="480"/>
      <c r="BJ5" s="480"/>
      <c r="BK5" s="480"/>
      <c r="BL5" s="480"/>
      <c r="BM5" s="481"/>
      <c r="BN5" s="445">
        <v>61697756</v>
      </c>
      <c r="BO5" s="446"/>
      <c r="BP5" s="446"/>
      <c r="BQ5" s="446"/>
      <c r="BR5" s="446"/>
      <c r="BS5" s="446"/>
      <c r="BT5" s="446"/>
      <c r="BU5" s="447"/>
      <c r="BV5" s="445">
        <v>62682331</v>
      </c>
      <c r="BW5" s="446"/>
      <c r="BX5" s="446"/>
      <c r="BY5" s="446"/>
      <c r="BZ5" s="446"/>
      <c r="CA5" s="446"/>
      <c r="CB5" s="446"/>
      <c r="CC5" s="447"/>
      <c r="CD5" s="448" t="s">
        <v>17</v>
      </c>
      <c r="CE5" s="449"/>
      <c r="CF5" s="449"/>
      <c r="CG5" s="449"/>
      <c r="CH5" s="449"/>
      <c r="CI5" s="449"/>
      <c r="CJ5" s="449"/>
      <c r="CK5" s="449"/>
      <c r="CL5" s="449"/>
      <c r="CM5" s="449"/>
      <c r="CN5" s="449"/>
      <c r="CO5" s="449"/>
      <c r="CP5" s="449"/>
      <c r="CQ5" s="449"/>
      <c r="CR5" s="449"/>
      <c r="CS5" s="450"/>
      <c r="CT5" s="442">
        <v>91.9</v>
      </c>
      <c r="CU5" s="443"/>
      <c r="CV5" s="443"/>
      <c r="CW5" s="443"/>
      <c r="CX5" s="443"/>
      <c r="CY5" s="443"/>
      <c r="CZ5" s="443"/>
      <c r="DA5" s="444"/>
      <c r="DB5" s="442">
        <v>88.1</v>
      </c>
      <c r="DC5" s="443"/>
      <c r="DD5" s="443"/>
      <c r="DE5" s="443"/>
      <c r="DF5" s="443"/>
      <c r="DG5" s="443"/>
      <c r="DH5" s="443"/>
      <c r="DI5" s="444"/>
      <c r="DJ5" s="354"/>
      <c r="DK5" s="354"/>
      <c r="DL5" s="354"/>
      <c r="DM5" s="354"/>
      <c r="DN5" s="354"/>
      <c r="DO5" s="354"/>
    </row>
    <row r="6" spans="1:119" ht="18.75" customHeight="1">
      <c r="A6" s="181"/>
      <c r="B6" s="451" t="s">
        <v>18</v>
      </c>
      <c r="C6" s="452"/>
      <c r="D6" s="452"/>
      <c r="E6" s="453"/>
      <c r="F6" s="453"/>
      <c r="G6" s="453"/>
      <c r="H6" s="453"/>
      <c r="I6" s="453"/>
      <c r="J6" s="453"/>
      <c r="K6" s="453"/>
      <c r="L6" s="453" t="s">
        <v>19</v>
      </c>
      <c r="M6" s="453"/>
      <c r="N6" s="453"/>
      <c r="O6" s="453"/>
      <c r="P6" s="453"/>
      <c r="Q6" s="453"/>
      <c r="R6" s="457"/>
      <c r="S6" s="457"/>
      <c r="T6" s="457"/>
      <c r="U6" s="457"/>
      <c r="V6" s="458"/>
      <c r="W6" s="461" t="s">
        <v>20</v>
      </c>
      <c r="X6" s="462"/>
      <c r="Y6" s="462"/>
      <c r="Z6" s="462"/>
      <c r="AA6" s="462"/>
      <c r="AB6" s="452"/>
      <c r="AC6" s="465" t="s">
        <v>21</v>
      </c>
      <c r="AD6" s="466"/>
      <c r="AE6" s="466"/>
      <c r="AF6" s="466"/>
      <c r="AG6" s="466"/>
      <c r="AH6" s="466"/>
      <c r="AI6" s="466"/>
      <c r="AJ6" s="466"/>
      <c r="AK6" s="466"/>
      <c r="AL6" s="467"/>
      <c r="AM6" s="474" t="s">
        <v>22</v>
      </c>
      <c r="AN6" s="475"/>
      <c r="AO6" s="475"/>
      <c r="AP6" s="475"/>
      <c r="AQ6" s="475"/>
      <c r="AR6" s="475"/>
      <c r="AS6" s="475"/>
      <c r="AT6" s="476"/>
      <c r="AU6" s="477" t="s">
        <v>15</v>
      </c>
      <c r="AV6" s="478"/>
      <c r="AW6" s="478"/>
      <c r="AX6" s="478"/>
      <c r="AY6" s="479" t="s">
        <v>23</v>
      </c>
      <c r="AZ6" s="480"/>
      <c r="BA6" s="480"/>
      <c r="BB6" s="480"/>
      <c r="BC6" s="480"/>
      <c r="BD6" s="480"/>
      <c r="BE6" s="480"/>
      <c r="BF6" s="480"/>
      <c r="BG6" s="480"/>
      <c r="BH6" s="480"/>
      <c r="BI6" s="480"/>
      <c r="BJ6" s="480"/>
      <c r="BK6" s="480"/>
      <c r="BL6" s="480"/>
      <c r="BM6" s="481"/>
      <c r="BN6" s="445">
        <v>1629726</v>
      </c>
      <c r="BO6" s="446"/>
      <c r="BP6" s="446"/>
      <c r="BQ6" s="446"/>
      <c r="BR6" s="446"/>
      <c r="BS6" s="446"/>
      <c r="BT6" s="446"/>
      <c r="BU6" s="447"/>
      <c r="BV6" s="445">
        <v>2979077</v>
      </c>
      <c r="BW6" s="446"/>
      <c r="BX6" s="446"/>
      <c r="BY6" s="446"/>
      <c r="BZ6" s="446"/>
      <c r="CA6" s="446"/>
      <c r="CB6" s="446"/>
      <c r="CC6" s="447"/>
      <c r="CD6" s="448" t="s">
        <v>24</v>
      </c>
      <c r="CE6" s="449"/>
      <c r="CF6" s="449"/>
      <c r="CG6" s="449"/>
      <c r="CH6" s="449"/>
      <c r="CI6" s="449"/>
      <c r="CJ6" s="449"/>
      <c r="CK6" s="449"/>
      <c r="CL6" s="449"/>
      <c r="CM6" s="449"/>
      <c r="CN6" s="449"/>
      <c r="CO6" s="449"/>
      <c r="CP6" s="449"/>
      <c r="CQ6" s="449"/>
      <c r="CR6" s="449"/>
      <c r="CS6" s="450"/>
      <c r="CT6" s="482">
        <v>93.3</v>
      </c>
      <c r="CU6" s="483"/>
      <c r="CV6" s="483"/>
      <c r="CW6" s="483"/>
      <c r="CX6" s="483"/>
      <c r="CY6" s="483"/>
      <c r="CZ6" s="483"/>
      <c r="DA6" s="484"/>
      <c r="DB6" s="482">
        <v>91.4</v>
      </c>
      <c r="DC6" s="483"/>
      <c r="DD6" s="483"/>
      <c r="DE6" s="483"/>
      <c r="DF6" s="483"/>
      <c r="DG6" s="483"/>
      <c r="DH6" s="483"/>
      <c r="DI6" s="484"/>
      <c r="DJ6" s="354"/>
      <c r="DK6" s="354"/>
      <c r="DL6" s="354"/>
      <c r="DM6" s="354"/>
      <c r="DN6" s="354"/>
      <c r="DO6" s="354"/>
    </row>
    <row r="7" spans="1:119" ht="18.75" customHeight="1">
      <c r="A7" s="181"/>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25</v>
      </c>
      <c r="AN7" s="475"/>
      <c r="AO7" s="475"/>
      <c r="AP7" s="475"/>
      <c r="AQ7" s="475"/>
      <c r="AR7" s="475"/>
      <c r="AS7" s="475"/>
      <c r="AT7" s="476"/>
      <c r="AU7" s="477" t="s">
        <v>15</v>
      </c>
      <c r="AV7" s="478"/>
      <c r="AW7" s="478"/>
      <c r="AX7" s="478"/>
      <c r="AY7" s="479" t="s">
        <v>26</v>
      </c>
      <c r="AZ7" s="480"/>
      <c r="BA7" s="480"/>
      <c r="BB7" s="480"/>
      <c r="BC7" s="480"/>
      <c r="BD7" s="480"/>
      <c r="BE7" s="480"/>
      <c r="BF7" s="480"/>
      <c r="BG7" s="480"/>
      <c r="BH7" s="480"/>
      <c r="BI7" s="480"/>
      <c r="BJ7" s="480"/>
      <c r="BK7" s="480"/>
      <c r="BL7" s="480"/>
      <c r="BM7" s="481"/>
      <c r="BN7" s="445">
        <v>77021</v>
      </c>
      <c r="BO7" s="446"/>
      <c r="BP7" s="446"/>
      <c r="BQ7" s="446"/>
      <c r="BR7" s="446"/>
      <c r="BS7" s="446"/>
      <c r="BT7" s="446"/>
      <c r="BU7" s="447"/>
      <c r="BV7" s="445">
        <v>488549</v>
      </c>
      <c r="BW7" s="446"/>
      <c r="BX7" s="446"/>
      <c r="BY7" s="446"/>
      <c r="BZ7" s="446"/>
      <c r="CA7" s="446"/>
      <c r="CB7" s="446"/>
      <c r="CC7" s="447"/>
      <c r="CD7" s="448" t="s">
        <v>27</v>
      </c>
      <c r="CE7" s="449"/>
      <c r="CF7" s="449"/>
      <c r="CG7" s="449"/>
      <c r="CH7" s="449"/>
      <c r="CI7" s="449"/>
      <c r="CJ7" s="449"/>
      <c r="CK7" s="449"/>
      <c r="CL7" s="449"/>
      <c r="CM7" s="449"/>
      <c r="CN7" s="449"/>
      <c r="CO7" s="449"/>
      <c r="CP7" s="449"/>
      <c r="CQ7" s="449"/>
      <c r="CR7" s="449"/>
      <c r="CS7" s="450"/>
      <c r="CT7" s="445">
        <v>27201758</v>
      </c>
      <c r="CU7" s="446"/>
      <c r="CV7" s="446"/>
      <c r="CW7" s="446"/>
      <c r="CX7" s="446"/>
      <c r="CY7" s="446"/>
      <c r="CZ7" s="446"/>
      <c r="DA7" s="447"/>
      <c r="DB7" s="445">
        <v>27693827</v>
      </c>
      <c r="DC7" s="446"/>
      <c r="DD7" s="446"/>
      <c r="DE7" s="446"/>
      <c r="DF7" s="446"/>
      <c r="DG7" s="446"/>
      <c r="DH7" s="446"/>
      <c r="DI7" s="447"/>
      <c r="DJ7" s="354"/>
      <c r="DK7" s="354"/>
      <c r="DL7" s="354"/>
      <c r="DM7" s="354"/>
      <c r="DN7" s="354"/>
      <c r="DO7" s="354"/>
    </row>
    <row r="8" spans="1:119" ht="18.75" customHeight="1" thickBot="1">
      <c r="A8" s="181"/>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28</v>
      </c>
      <c r="AN8" s="475"/>
      <c r="AO8" s="475"/>
      <c r="AP8" s="475"/>
      <c r="AQ8" s="475"/>
      <c r="AR8" s="475"/>
      <c r="AS8" s="475"/>
      <c r="AT8" s="476"/>
      <c r="AU8" s="477" t="s">
        <v>15</v>
      </c>
      <c r="AV8" s="478"/>
      <c r="AW8" s="478"/>
      <c r="AX8" s="478"/>
      <c r="AY8" s="479" t="s">
        <v>29</v>
      </c>
      <c r="AZ8" s="480"/>
      <c r="BA8" s="480"/>
      <c r="BB8" s="480"/>
      <c r="BC8" s="480"/>
      <c r="BD8" s="480"/>
      <c r="BE8" s="480"/>
      <c r="BF8" s="480"/>
      <c r="BG8" s="480"/>
      <c r="BH8" s="480"/>
      <c r="BI8" s="480"/>
      <c r="BJ8" s="480"/>
      <c r="BK8" s="480"/>
      <c r="BL8" s="480"/>
      <c r="BM8" s="481"/>
      <c r="BN8" s="445">
        <v>1552705</v>
      </c>
      <c r="BO8" s="446"/>
      <c r="BP8" s="446"/>
      <c r="BQ8" s="446"/>
      <c r="BR8" s="446"/>
      <c r="BS8" s="446"/>
      <c r="BT8" s="446"/>
      <c r="BU8" s="447"/>
      <c r="BV8" s="445">
        <v>2490528</v>
      </c>
      <c r="BW8" s="446"/>
      <c r="BX8" s="446"/>
      <c r="BY8" s="446"/>
      <c r="BZ8" s="446"/>
      <c r="CA8" s="446"/>
      <c r="CB8" s="446"/>
      <c r="CC8" s="447"/>
      <c r="CD8" s="448" t="s">
        <v>30</v>
      </c>
      <c r="CE8" s="449"/>
      <c r="CF8" s="449"/>
      <c r="CG8" s="449"/>
      <c r="CH8" s="449"/>
      <c r="CI8" s="449"/>
      <c r="CJ8" s="449"/>
      <c r="CK8" s="449"/>
      <c r="CL8" s="449"/>
      <c r="CM8" s="449"/>
      <c r="CN8" s="449"/>
      <c r="CO8" s="449"/>
      <c r="CP8" s="449"/>
      <c r="CQ8" s="449"/>
      <c r="CR8" s="449"/>
      <c r="CS8" s="450"/>
      <c r="CT8" s="485">
        <v>0.48</v>
      </c>
      <c r="CU8" s="486"/>
      <c r="CV8" s="486"/>
      <c r="CW8" s="486"/>
      <c r="CX8" s="486"/>
      <c r="CY8" s="486"/>
      <c r="CZ8" s="486"/>
      <c r="DA8" s="487"/>
      <c r="DB8" s="485">
        <v>0.48</v>
      </c>
      <c r="DC8" s="486"/>
      <c r="DD8" s="486"/>
      <c r="DE8" s="486"/>
      <c r="DF8" s="486"/>
      <c r="DG8" s="486"/>
      <c r="DH8" s="486"/>
      <c r="DI8" s="487"/>
      <c r="DJ8" s="354"/>
      <c r="DK8" s="354"/>
      <c r="DL8" s="354"/>
      <c r="DM8" s="354"/>
      <c r="DN8" s="354"/>
      <c r="DO8" s="354"/>
    </row>
    <row r="9" spans="1:119" ht="18.75" customHeight="1" thickBot="1">
      <c r="A9" s="181"/>
      <c r="B9" s="439" t="s">
        <v>31</v>
      </c>
      <c r="C9" s="440"/>
      <c r="D9" s="440"/>
      <c r="E9" s="440"/>
      <c r="F9" s="440"/>
      <c r="G9" s="440"/>
      <c r="H9" s="440"/>
      <c r="I9" s="440"/>
      <c r="J9" s="440"/>
      <c r="K9" s="488"/>
      <c r="L9" s="489" t="s">
        <v>32</v>
      </c>
      <c r="M9" s="490"/>
      <c r="N9" s="490"/>
      <c r="O9" s="490"/>
      <c r="P9" s="490"/>
      <c r="Q9" s="491"/>
      <c r="R9" s="492">
        <v>101096</v>
      </c>
      <c r="S9" s="493"/>
      <c r="T9" s="493"/>
      <c r="U9" s="493"/>
      <c r="V9" s="494"/>
      <c r="W9" s="402" t="s">
        <v>33</v>
      </c>
      <c r="X9" s="403"/>
      <c r="Y9" s="403"/>
      <c r="Z9" s="403"/>
      <c r="AA9" s="403"/>
      <c r="AB9" s="403"/>
      <c r="AC9" s="403"/>
      <c r="AD9" s="403"/>
      <c r="AE9" s="403"/>
      <c r="AF9" s="403"/>
      <c r="AG9" s="403"/>
      <c r="AH9" s="403"/>
      <c r="AI9" s="403"/>
      <c r="AJ9" s="403"/>
      <c r="AK9" s="403"/>
      <c r="AL9" s="404"/>
      <c r="AM9" s="474" t="s">
        <v>34</v>
      </c>
      <c r="AN9" s="475"/>
      <c r="AO9" s="475"/>
      <c r="AP9" s="475"/>
      <c r="AQ9" s="475"/>
      <c r="AR9" s="475"/>
      <c r="AS9" s="475"/>
      <c r="AT9" s="476"/>
      <c r="AU9" s="477" t="s">
        <v>15</v>
      </c>
      <c r="AV9" s="478"/>
      <c r="AW9" s="478"/>
      <c r="AX9" s="478"/>
      <c r="AY9" s="479" t="s">
        <v>35</v>
      </c>
      <c r="AZ9" s="480"/>
      <c r="BA9" s="480"/>
      <c r="BB9" s="480"/>
      <c r="BC9" s="480"/>
      <c r="BD9" s="480"/>
      <c r="BE9" s="480"/>
      <c r="BF9" s="480"/>
      <c r="BG9" s="480"/>
      <c r="BH9" s="480"/>
      <c r="BI9" s="480"/>
      <c r="BJ9" s="480"/>
      <c r="BK9" s="480"/>
      <c r="BL9" s="480"/>
      <c r="BM9" s="481"/>
      <c r="BN9" s="445">
        <v>-937823</v>
      </c>
      <c r="BO9" s="446"/>
      <c r="BP9" s="446"/>
      <c r="BQ9" s="446"/>
      <c r="BR9" s="446"/>
      <c r="BS9" s="446"/>
      <c r="BT9" s="446"/>
      <c r="BU9" s="447"/>
      <c r="BV9" s="445">
        <v>-209096</v>
      </c>
      <c r="BW9" s="446"/>
      <c r="BX9" s="446"/>
      <c r="BY9" s="446"/>
      <c r="BZ9" s="446"/>
      <c r="CA9" s="446"/>
      <c r="CB9" s="446"/>
      <c r="CC9" s="447"/>
      <c r="CD9" s="448" t="s">
        <v>36</v>
      </c>
      <c r="CE9" s="449"/>
      <c r="CF9" s="449"/>
      <c r="CG9" s="449"/>
      <c r="CH9" s="449"/>
      <c r="CI9" s="449"/>
      <c r="CJ9" s="449"/>
      <c r="CK9" s="449"/>
      <c r="CL9" s="449"/>
      <c r="CM9" s="449"/>
      <c r="CN9" s="449"/>
      <c r="CO9" s="449"/>
      <c r="CP9" s="449"/>
      <c r="CQ9" s="449"/>
      <c r="CR9" s="449"/>
      <c r="CS9" s="450"/>
      <c r="CT9" s="442">
        <v>11.4</v>
      </c>
      <c r="CU9" s="443"/>
      <c r="CV9" s="443"/>
      <c r="CW9" s="443"/>
      <c r="CX9" s="443"/>
      <c r="CY9" s="443"/>
      <c r="CZ9" s="443"/>
      <c r="DA9" s="444"/>
      <c r="DB9" s="442">
        <v>10.9</v>
      </c>
      <c r="DC9" s="443"/>
      <c r="DD9" s="443"/>
      <c r="DE9" s="443"/>
      <c r="DF9" s="443"/>
      <c r="DG9" s="443"/>
      <c r="DH9" s="443"/>
      <c r="DI9" s="444"/>
      <c r="DJ9" s="354"/>
      <c r="DK9" s="354"/>
      <c r="DL9" s="354"/>
      <c r="DM9" s="354"/>
      <c r="DN9" s="354"/>
      <c r="DO9" s="354"/>
    </row>
    <row r="10" spans="1:119" ht="18.75" customHeight="1" thickBot="1">
      <c r="A10" s="181"/>
      <c r="B10" s="439"/>
      <c r="C10" s="440"/>
      <c r="D10" s="440"/>
      <c r="E10" s="440"/>
      <c r="F10" s="440"/>
      <c r="G10" s="440"/>
      <c r="H10" s="440"/>
      <c r="I10" s="440"/>
      <c r="J10" s="440"/>
      <c r="K10" s="488"/>
      <c r="L10" s="495" t="s">
        <v>37</v>
      </c>
      <c r="M10" s="475"/>
      <c r="N10" s="475"/>
      <c r="O10" s="475"/>
      <c r="P10" s="475"/>
      <c r="Q10" s="476"/>
      <c r="R10" s="496">
        <v>103608</v>
      </c>
      <c r="S10" s="497"/>
      <c r="T10" s="497"/>
      <c r="U10" s="497"/>
      <c r="V10" s="498"/>
      <c r="W10" s="433"/>
      <c r="X10" s="434"/>
      <c r="Y10" s="434"/>
      <c r="Z10" s="434"/>
      <c r="AA10" s="434"/>
      <c r="AB10" s="434"/>
      <c r="AC10" s="434"/>
      <c r="AD10" s="434"/>
      <c r="AE10" s="434"/>
      <c r="AF10" s="434"/>
      <c r="AG10" s="434"/>
      <c r="AH10" s="434"/>
      <c r="AI10" s="434"/>
      <c r="AJ10" s="434"/>
      <c r="AK10" s="434"/>
      <c r="AL10" s="437"/>
      <c r="AM10" s="474" t="s">
        <v>38</v>
      </c>
      <c r="AN10" s="475"/>
      <c r="AO10" s="475"/>
      <c r="AP10" s="475"/>
      <c r="AQ10" s="475"/>
      <c r="AR10" s="475"/>
      <c r="AS10" s="475"/>
      <c r="AT10" s="476"/>
      <c r="AU10" s="477" t="s">
        <v>39</v>
      </c>
      <c r="AV10" s="478"/>
      <c r="AW10" s="478"/>
      <c r="AX10" s="478"/>
      <c r="AY10" s="479" t="s">
        <v>40</v>
      </c>
      <c r="AZ10" s="480"/>
      <c r="BA10" s="480"/>
      <c r="BB10" s="480"/>
      <c r="BC10" s="480"/>
      <c r="BD10" s="480"/>
      <c r="BE10" s="480"/>
      <c r="BF10" s="480"/>
      <c r="BG10" s="480"/>
      <c r="BH10" s="480"/>
      <c r="BI10" s="480"/>
      <c r="BJ10" s="480"/>
      <c r="BK10" s="480"/>
      <c r="BL10" s="480"/>
      <c r="BM10" s="481"/>
      <c r="BN10" s="445">
        <v>1254867</v>
      </c>
      <c r="BO10" s="446"/>
      <c r="BP10" s="446"/>
      <c r="BQ10" s="446"/>
      <c r="BR10" s="446"/>
      <c r="BS10" s="446"/>
      <c r="BT10" s="446"/>
      <c r="BU10" s="447"/>
      <c r="BV10" s="445">
        <v>1354422</v>
      </c>
      <c r="BW10" s="446"/>
      <c r="BX10" s="446"/>
      <c r="BY10" s="446"/>
      <c r="BZ10" s="446"/>
      <c r="CA10" s="446"/>
      <c r="CB10" s="446"/>
      <c r="CC10" s="447"/>
      <c r="CD10" s="345" t="s">
        <v>41</v>
      </c>
      <c r="CE10" s="346"/>
      <c r="CF10" s="346"/>
      <c r="CG10" s="346"/>
      <c r="CH10" s="346"/>
      <c r="CI10" s="346"/>
      <c r="CJ10" s="346"/>
      <c r="CK10" s="346"/>
      <c r="CL10" s="346"/>
      <c r="CM10" s="346"/>
      <c r="CN10" s="346"/>
      <c r="CO10" s="346"/>
      <c r="CP10" s="346"/>
      <c r="CQ10" s="346"/>
      <c r="CR10" s="346"/>
      <c r="CS10" s="347"/>
      <c r="CT10" s="184"/>
      <c r="CU10" s="185"/>
      <c r="CV10" s="185"/>
      <c r="CW10" s="185"/>
      <c r="CX10" s="185"/>
      <c r="CY10" s="185"/>
      <c r="CZ10" s="185"/>
      <c r="DA10" s="186"/>
      <c r="DB10" s="184"/>
      <c r="DC10" s="185"/>
      <c r="DD10" s="185"/>
      <c r="DE10" s="185"/>
      <c r="DF10" s="185"/>
      <c r="DG10" s="185"/>
      <c r="DH10" s="185"/>
      <c r="DI10" s="186"/>
      <c r="DJ10" s="354"/>
      <c r="DK10" s="354"/>
      <c r="DL10" s="354"/>
      <c r="DM10" s="354"/>
      <c r="DN10" s="354"/>
      <c r="DO10" s="354"/>
    </row>
    <row r="11" spans="1:119" ht="18.75" customHeight="1" thickBot="1">
      <c r="A11" s="181"/>
      <c r="B11" s="439"/>
      <c r="C11" s="440"/>
      <c r="D11" s="440"/>
      <c r="E11" s="440"/>
      <c r="F11" s="440"/>
      <c r="G11" s="440"/>
      <c r="H11" s="440"/>
      <c r="I11" s="440"/>
      <c r="J11" s="440"/>
      <c r="K11" s="488"/>
      <c r="L11" s="499" t="s">
        <v>42</v>
      </c>
      <c r="M11" s="500"/>
      <c r="N11" s="500"/>
      <c r="O11" s="500"/>
      <c r="P11" s="500"/>
      <c r="Q11" s="501"/>
      <c r="R11" s="502" t="s">
        <v>43</v>
      </c>
      <c r="S11" s="503"/>
      <c r="T11" s="503"/>
      <c r="U11" s="503"/>
      <c r="V11" s="504"/>
      <c r="W11" s="433"/>
      <c r="X11" s="434"/>
      <c r="Y11" s="434"/>
      <c r="Z11" s="434"/>
      <c r="AA11" s="434"/>
      <c r="AB11" s="434"/>
      <c r="AC11" s="434"/>
      <c r="AD11" s="434"/>
      <c r="AE11" s="434"/>
      <c r="AF11" s="434"/>
      <c r="AG11" s="434"/>
      <c r="AH11" s="434"/>
      <c r="AI11" s="434"/>
      <c r="AJ11" s="434"/>
      <c r="AK11" s="434"/>
      <c r="AL11" s="437"/>
      <c r="AM11" s="474" t="s">
        <v>44</v>
      </c>
      <c r="AN11" s="475"/>
      <c r="AO11" s="475"/>
      <c r="AP11" s="475"/>
      <c r="AQ11" s="475"/>
      <c r="AR11" s="475"/>
      <c r="AS11" s="475"/>
      <c r="AT11" s="476"/>
      <c r="AU11" s="477" t="s">
        <v>39</v>
      </c>
      <c r="AV11" s="478"/>
      <c r="AW11" s="478"/>
      <c r="AX11" s="478"/>
      <c r="AY11" s="479" t="s">
        <v>45</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46</v>
      </c>
      <c r="CE11" s="449"/>
      <c r="CF11" s="449"/>
      <c r="CG11" s="449"/>
      <c r="CH11" s="449"/>
      <c r="CI11" s="449"/>
      <c r="CJ11" s="449"/>
      <c r="CK11" s="449"/>
      <c r="CL11" s="449"/>
      <c r="CM11" s="449"/>
      <c r="CN11" s="449"/>
      <c r="CO11" s="449"/>
      <c r="CP11" s="449"/>
      <c r="CQ11" s="449"/>
      <c r="CR11" s="449"/>
      <c r="CS11" s="450"/>
      <c r="CT11" s="485" t="s">
        <v>47</v>
      </c>
      <c r="CU11" s="486"/>
      <c r="CV11" s="486"/>
      <c r="CW11" s="486"/>
      <c r="CX11" s="486"/>
      <c r="CY11" s="486"/>
      <c r="CZ11" s="486"/>
      <c r="DA11" s="487"/>
      <c r="DB11" s="485" t="s">
        <v>47</v>
      </c>
      <c r="DC11" s="486"/>
      <c r="DD11" s="486"/>
      <c r="DE11" s="486"/>
      <c r="DF11" s="486"/>
      <c r="DG11" s="486"/>
      <c r="DH11" s="486"/>
      <c r="DI11" s="487"/>
      <c r="DJ11" s="354"/>
      <c r="DK11" s="354"/>
      <c r="DL11" s="354"/>
      <c r="DM11" s="354"/>
      <c r="DN11" s="354"/>
      <c r="DO11" s="354"/>
    </row>
    <row r="12" spans="1:119" ht="18.75" customHeight="1">
      <c r="A12" s="181"/>
      <c r="B12" s="505" t="s">
        <v>48</v>
      </c>
      <c r="C12" s="506"/>
      <c r="D12" s="506"/>
      <c r="E12" s="506"/>
      <c r="F12" s="506"/>
      <c r="G12" s="506"/>
      <c r="H12" s="506"/>
      <c r="I12" s="506"/>
      <c r="J12" s="506"/>
      <c r="K12" s="507"/>
      <c r="L12" s="514" t="s">
        <v>49</v>
      </c>
      <c r="M12" s="515"/>
      <c r="N12" s="515"/>
      <c r="O12" s="515"/>
      <c r="P12" s="515"/>
      <c r="Q12" s="516"/>
      <c r="R12" s="517">
        <v>100767</v>
      </c>
      <c r="S12" s="518"/>
      <c r="T12" s="518"/>
      <c r="U12" s="518"/>
      <c r="V12" s="519"/>
      <c r="W12" s="520" t="s">
        <v>7</v>
      </c>
      <c r="X12" s="478"/>
      <c r="Y12" s="478"/>
      <c r="Z12" s="478"/>
      <c r="AA12" s="478"/>
      <c r="AB12" s="521"/>
      <c r="AC12" s="522" t="s">
        <v>50</v>
      </c>
      <c r="AD12" s="523"/>
      <c r="AE12" s="523"/>
      <c r="AF12" s="523"/>
      <c r="AG12" s="524"/>
      <c r="AH12" s="522" t="s">
        <v>51</v>
      </c>
      <c r="AI12" s="523"/>
      <c r="AJ12" s="523"/>
      <c r="AK12" s="523"/>
      <c r="AL12" s="525"/>
      <c r="AM12" s="474" t="s">
        <v>52</v>
      </c>
      <c r="AN12" s="475"/>
      <c r="AO12" s="475"/>
      <c r="AP12" s="475"/>
      <c r="AQ12" s="475"/>
      <c r="AR12" s="475"/>
      <c r="AS12" s="475"/>
      <c r="AT12" s="476"/>
      <c r="AU12" s="477" t="s">
        <v>39</v>
      </c>
      <c r="AV12" s="478"/>
      <c r="AW12" s="478"/>
      <c r="AX12" s="478"/>
      <c r="AY12" s="479" t="s">
        <v>53</v>
      </c>
      <c r="AZ12" s="480"/>
      <c r="BA12" s="480"/>
      <c r="BB12" s="480"/>
      <c r="BC12" s="480"/>
      <c r="BD12" s="480"/>
      <c r="BE12" s="480"/>
      <c r="BF12" s="480"/>
      <c r="BG12" s="480"/>
      <c r="BH12" s="480"/>
      <c r="BI12" s="480"/>
      <c r="BJ12" s="480"/>
      <c r="BK12" s="480"/>
      <c r="BL12" s="480"/>
      <c r="BM12" s="481"/>
      <c r="BN12" s="445">
        <v>358488</v>
      </c>
      <c r="BO12" s="446"/>
      <c r="BP12" s="446"/>
      <c r="BQ12" s="446"/>
      <c r="BR12" s="446"/>
      <c r="BS12" s="446"/>
      <c r="BT12" s="446"/>
      <c r="BU12" s="447"/>
      <c r="BV12" s="445">
        <v>1007245</v>
      </c>
      <c r="BW12" s="446"/>
      <c r="BX12" s="446"/>
      <c r="BY12" s="446"/>
      <c r="BZ12" s="446"/>
      <c r="CA12" s="446"/>
      <c r="CB12" s="446"/>
      <c r="CC12" s="447"/>
      <c r="CD12" s="448" t="s">
        <v>54</v>
      </c>
      <c r="CE12" s="449"/>
      <c r="CF12" s="449"/>
      <c r="CG12" s="449"/>
      <c r="CH12" s="449"/>
      <c r="CI12" s="449"/>
      <c r="CJ12" s="449"/>
      <c r="CK12" s="449"/>
      <c r="CL12" s="449"/>
      <c r="CM12" s="449"/>
      <c r="CN12" s="449"/>
      <c r="CO12" s="449"/>
      <c r="CP12" s="449"/>
      <c r="CQ12" s="449"/>
      <c r="CR12" s="449"/>
      <c r="CS12" s="450"/>
      <c r="CT12" s="485" t="s">
        <v>47</v>
      </c>
      <c r="CU12" s="486"/>
      <c r="CV12" s="486"/>
      <c r="CW12" s="486"/>
      <c r="CX12" s="486"/>
      <c r="CY12" s="486"/>
      <c r="CZ12" s="486"/>
      <c r="DA12" s="487"/>
      <c r="DB12" s="485" t="s">
        <v>47</v>
      </c>
      <c r="DC12" s="486"/>
      <c r="DD12" s="486"/>
      <c r="DE12" s="486"/>
      <c r="DF12" s="486"/>
      <c r="DG12" s="486"/>
      <c r="DH12" s="486"/>
      <c r="DI12" s="487"/>
      <c r="DJ12" s="354"/>
      <c r="DK12" s="354"/>
      <c r="DL12" s="354"/>
      <c r="DM12" s="354"/>
      <c r="DN12" s="354"/>
      <c r="DO12" s="354"/>
    </row>
    <row r="13" spans="1:119" ht="18.75" customHeight="1">
      <c r="A13" s="181"/>
      <c r="B13" s="508"/>
      <c r="C13" s="509"/>
      <c r="D13" s="509"/>
      <c r="E13" s="509"/>
      <c r="F13" s="509"/>
      <c r="G13" s="509"/>
      <c r="H13" s="509"/>
      <c r="I13" s="509"/>
      <c r="J13" s="509"/>
      <c r="K13" s="510"/>
      <c r="L13" s="187"/>
      <c r="M13" s="536" t="s">
        <v>55</v>
      </c>
      <c r="N13" s="537"/>
      <c r="O13" s="537"/>
      <c r="P13" s="537"/>
      <c r="Q13" s="538"/>
      <c r="R13" s="529">
        <v>99879</v>
      </c>
      <c r="S13" s="530"/>
      <c r="T13" s="530"/>
      <c r="U13" s="530"/>
      <c r="V13" s="531"/>
      <c r="W13" s="461" t="s">
        <v>56</v>
      </c>
      <c r="X13" s="462"/>
      <c r="Y13" s="462"/>
      <c r="Z13" s="462"/>
      <c r="AA13" s="462"/>
      <c r="AB13" s="452"/>
      <c r="AC13" s="496">
        <v>4755</v>
      </c>
      <c r="AD13" s="497"/>
      <c r="AE13" s="497"/>
      <c r="AF13" s="497"/>
      <c r="AG13" s="539"/>
      <c r="AH13" s="496">
        <v>5330</v>
      </c>
      <c r="AI13" s="497"/>
      <c r="AJ13" s="497"/>
      <c r="AK13" s="497"/>
      <c r="AL13" s="498"/>
      <c r="AM13" s="474" t="s">
        <v>57</v>
      </c>
      <c r="AN13" s="475"/>
      <c r="AO13" s="475"/>
      <c r="AP13" s="475"/>
      <c r="AQ13" s="475"/>
      <c r="AR13" s="475"/>
      <c r="AS13" s="475"/>
      <c r="AT13" s="476"/>
      <c r="AU13" s="477" t="s">
        <v>39</v>
      </c>
      <c r="AV13" s="478"/>
      <c r="AW13" s="478"/>
      <c r="AX13" s="478"/>
      <c r="AY13" s="479" t="s">
        <v>58</v>
      </c>
      <c r="AZ13" s="480"/>
      <c r="BA13" s="480"/>
      <c r="BB13" s="480"/>
      <c r="BC13" s="480"/>
      <c r="BD13" s="480"/>
      <c r="BE13" s="480"/>
      <c r="BF13" s="480"/>
      <c r="BG13" s="480"/>
      <c r="BH13" s="480"/>
      <c r="BI13" s="480"/>
      <c r="BJ13" s="480"/>
      <c r="BK13" s="480"/>
      <c r="BL13" s="480"/>
      <c r="BM13" s="481"/>
      <c r="BN13" s="445">
        <v>-41444</v>
      </c>
      <c r="BO13" s="446"/>
      <c r="BP13" s="446"/>
      <c r="BQ13" s="446"/>
      <c r="BR13" s="446"/>
      <c r="BS13" s="446"/>
      <c r="BT13" s="446"/>
      <c r="BU13" s="447"/>
      <c r="BV13" s="445">
        <v>138081</v>
      </c>
      <c r="BW13" s="446"/>
      <c r="BX13" s="446"/>
      <c r="BY13" s="446"/>
      <c r="BZ13" s="446"/>
      <c r="CA13" s="446"/>
      <c r="CB13" s="446"/>
      <c r="CC13" s="447"/>
      <c r="CD13" s="448" t="s">
        <v>59</v>
      </c>
      <c r="CE13" s="449"/>
      <c r="CF13" s="449"/>
      <c r="CG13" s="449"/>
      <c r="CH13" s="449"/>
      <c r="CI13" s="449"/>
      <c r="CJ13" s="449"/>
      <c r="CK13" s="449"/>
      <c r="CL13" s="449"/>
      <c r="CM13" s="449"/>
      <c r="CN13" s="449"/>
      <c r="CO13" s="449"/>
      <c r="CP13" s="449"/>
      <c r="CQ13" s="449"/>
      <c r="CR13" s="449"/>
      <c r="CS13" s="450"/>
      <c r="CT13" s="442">
        <v>5.8</v>
      </c>
      <c r="CU13" s="443"/>
      <c r="CV13" s="443"/>
      <c r="CW13" s="443"/>
      <c r="CX13" s="443"/>
      <c r="CY13" s="443"/>
      <c r="CZ13" s="443"/>
      <c r="DA13" s="444"/>
      <c r="DB13" s="442">
        <v>5.8</v>
      </c>
      <c r="DC13" s="443"/>
      <c r="DD13" s="443"/>
      <c r="DE13" s="443"/>
      <c r="DF13" s="443"/>
      <c r="DG13" s="443"/>
      <c r="DH13" s="443"/>
      <c r="DI13" s="444"/>
      <c r="DJ13" s="354"/>
      <c r="DK13" s="354"/>
      <c r="DL13" s="354"/>
      <c r="DM13" s="354"/>
      <c r="DN13" s="354"/>
      <c r="DO13" s="354"/>
    </row>
    <row r="14" spans="1:119" ht="18.75" customHeight="1" thickBot="1">
      <c r="A14" s="181"/>
      <c r="B14" s="508"/>
      <c r="C14" s="509"/>
      <c r="D14" s="509"/>
      <c r="E14" s="509"/>
      <c r="F14" s="509"/>
      <c r="G14" s="509"/>
      <c r="H14" s="509"/>
      <c r="I14" s="509"/>
      <c r="J14" s="509"/>
      <c r="K14" s="510"/>
      <c r="L14" s="526" t="s">
        <v>60</v>
      </c>
      <c r="M14" s="527"/>
      <c r="N14" s="527"/>
      <c r="O14" s="527"/>
      <c r="P14" s="527"/>
      <c r="Q14" s="528"/>
      <c r="R14" s="529">
        <v>101522</v>
      </c>
      <c r="S14" s="530"/>
      <c r="T14" s="530"/>
      <c r="U14" s="530"/>
      <c r="V14" s="531"/>
      <c r="W14" s="435"/>
      <c r="X14" s="436"/>
      <c r="Y14" s="436"/>
      <c r="Z14" s="436"/>
      <c r="AA14" s="436"/>
      <c r="AB14" s="425"/>
      <c r="AC14" s="532">
        <v>10.8</v>
      </c>
      <c r="AD14" s="533"/>
      <c r="AE14" s="533"/>
      <c r="AF14" s="533"/>
      <c r="AG14" s="534"/>
      <c r="AH14" s="532">
        <v>11.8</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61</v>
      </c>
      <c r="CE14" s="541"/>
      <c r="CF14" s="541"/>
      <c r="CG14" s="541"/>
      <c r="CH14" s="541"/>
      <c r="CI14" s="541"/>
      <c r="CJ14" s="541"/>
      <c r="CK14" s="541"/>
      <c r="CL14" s="541"/>
      <c r="CM14" s="541"/>
      <c r="CN14" s="541"/>
      <c r="CO14" s="541"/>
      <c r="CP14" s="541"/>
      <c r="CQ14" s="541"/>
      <c r="CR14" s="541"/>
      <c r="CS14" s="542"/>
      <c r="CT14" s="543" t="s">
        <v>47</v>
      </c>
      <c r="CU14" s="544"/>
      <c r="CV14" s="544"/>
      <c r="CW14" s="544"/>
      <c r="CX14" s="544"/>
      <c r="CY14" s="544"/>
      <c r="CZ14" s="544"/>
      <c r="DA14" s="545"/>
      <c r="DB14" s="543" t="s">
        <v>47</v>
      </c>
      <c r="DC14" s="544"/>
      <c r="DD14" s="544"/>
      <c r="DE14" s="544"/>
      <c r="DF14" s="544"/>
      <c r="DG14" s="544"/>
      <c r="DH14" s="544"/>
      <c r="DI14" s="545"/>
      <c r="DJ14" s="354"/>
      <c r="DK14" s="354"/>
      <c r="DL14" s="354"/>
      <c r="DM14" s="354"/>
      <c r="DN14" s="354"/>
      <c r="DO14" s="354"/>
    </row>
    <row r="15" spans="1:119" ht="18.75" customHeight="1">
      <c r="A15" s="181"/>
      <c r="B15" s="508"/>
      <c r="C15" s="509"/>
      <c r="D15" s="509"/>
      <c r="E15" s="509"/>
      <c r="F15" s="509"/>
      <c r="G15" s="509"/>
      <c r="H15" s="509"/>
      <c r="I15" s="509"/>
      <c r="J15" s="509"/>
      <c r="K15" s="510"/>
      <c r="L15" s="187"/>
      <c r="M15" s="536" t="s">
        <v>55</v>
      </c>
      <c r="N15" s="537"/>
      <c r="O15" s="537"/>
      <c r="P15" s="537"/>
      <c r="Q15" s="538"/>
      <c r="R15" s="529">
        <v>100805</v>
      </c>
      <c r="S15" s="530"/>
      <c r="T15" s="530"/>
      <c r="U15" s="530"/>
      <c r="V15" s="531"/>
      <c r="W15" s="461" t="s">
        <v>62</v>
      </c>
      <c r="X15" s="462"/>
      <c r="Y15" s="462"/>
      <c r="Z15" s="462"/>
      <c r="AA15" s="462"/>
      <c r="AB15" s="452"/>
      <c r="AC15" s="496">
        <v>7970</v>
      </c>
      <c r="AD15" s="497"/>
      <c r="AE15" s="497"/>
      <c r="AF15" s="497"/>
      <c r="AG15" s="539"/>
      <c r="AH15" s="496">
        <v>8444</v>
      </c>
      <c r="AI15" s="497"/>
      <c r="AJ15" s="497"/>
      <c r="AK15" s="497"/>
      <c r="AL15" s="498"/>
      <c r="AM15" s="474"/>
      <c r="AN15" s="475"/>
      <c r="AO15" s="475"/>
      <c r="AP15" s="475"/>
      <c r="AQ15" s="475"/>
      <c r="AR15" s="475"/>
      <c r="AS15" s="475"/>
      <c r="AT15" s="476"/>
      <c r="AU15" s="477"/>
      <c r="AV15" s="478"/>
      <c r="AW15" s="478"/>
      <c r="AX15" s="478"/>
      <c r="AY15" s="405" t="s">
        <v>63</v>
      </c>
      <c r="AZ15" s="406"/>
      <c r="BA15" s="406"/>
      <c r="BB15" s="406"/>
      <c r="BC15" s="406"/>
      <c r="BD15" s="406"/>
      <c r="BE15" s="406"/>
      <c r="BF15" s="406"/>
      <c r="BG15" s="406"/>
      <c r="BH15" s="406"/>
      <c r="BI15" s="406"/>
      <c r="BJ15" s="406"/>
      <c r="BK15" s="406"/>
      <c r="BL15" s="406"/>
      <c r="BM15" s="407"/>
      <c r="BN15" s="408">
        <v>11552418</v>
      </c>
      <c r="BO15" s="409"/>
      <c r="BP15" s="409"/>
      <c r="BQ15" s="409"/>
      <c r="BR15" s="409"/>
      <c r="BS15" s="409"/>
      <c r="BT15" s="409"/>
      <c r="BU15" s="410"/>
      <c r="BV15" s="408">
        <v>11024374</v>
      </c>
      <c r="BW15" s="409"/>
      <c r="BX15" s="409"/>
      <c r="BY15" s="409"/>
      <c r="BZ15" s="409"/>
      <c r="CA15" s="409"/>
      <c r="CB15" s="409"/>
      <c r="CC15" s="410"/>
      <c r="CD15" s="546" t="s">
        <v>64</v>
      </c>
      <c r="CE15" s="547"/>
      <c r="CF15" s="547"/>
      <c r="CG15" s="547"/>
      <c r="CH15" s="547"/>
      <c r="CI15" s="547"/>
      <c r="CJ15" s="547"/>
      <c r="CK15" s="547"/>
      <c r="CL15" s="547"/>
      <c r="CM15" s="547"/>
      <c r="CN15" s="547"/>
      <c r="CO15" s="547"/>
      <c r="CP15" s="547"/>
      <c r="CQ15" s="547"/>
      <c r="CR15" s="547"/>
      <c r="CS15" s="548"/>
      <c r="CT15" s="188"/>
      <c r="CU15" s="189"/>
      <c r="CV15" s="189"/>
      <c r="CW15" s="189"/>
      <c r="CX15" s="189"/>
      <c r="CY15" s="189"/>
      <c r="CZ15" s="189"/>
      <c r="DA15" s="190"/>
      <c r="DB15" s="188"/>
      <c r="DC15" s="189"/>
      <c r="DD15" s="189"/>
      <c r="DE15" s="189"/>
      <c r="DF15" s="189"/>
      <c r="DG15" s="189"/>
      <c r="DH15" s="189"/>
      <c r="DI15" s="190"/>
      <c r="DJ15" s="354"/>
      <c r="DK15" s="354"/>
      <c r="DL15" s="354"/>
      <c r="DM15" s="354"/>
      <c r="DN15" s="354"/>
      <c r="DO15" s="354"/>
    </row>
    <row r="16" spans="1:119" ht="18.75" customHeight="1">
      <c r="A16" s="181"/>
      <c r="B16" s="508"/>
      <c r="C16" s="509"/>
      <c r="D16" s="509"/>
      <c r="E16" s="509"/>
      <c r="F16" s="509"/>
      <c r="G16" s="509"/>
      <c r="H16" s="509"/>
      <c r="I16" s="509"/>
      <c r="J16" s="509"/>
      <c r="K16" s="510"/>
      <c r="L16" s="526" t="s">
        <v>65</v>
      </c>
      <c r="M16" s="549"/>
      <c r="N16" s="549"/>
      <c r="O16" s="549"/>
      <c r="P16" s="549"/>
      <c r="Q16" s="550"/>
      <c r="R16" s="551" t="s">
        <v>66</v>
      </c>
      <c r="S16" s="552"/>
      <c r="T16" s="552"/>
      <c r="U16" s="552"/>
      <c r="V16" s="553"/>
      <c r="W16" s="435"/>
      <c r="X16" s="436"/>
      <c r="Y16" s="436"/>
      <c r="Z16" s="436"/>
      <c r="AA16" s="436"/>
      <c r="AB16" s="425"/>
      <c r="AC16" s="532">
        <v>18.100000000000001</v>
      </c>
      <c r="AD16" s="533"/>
      <c r="AE16" s="533"/>
      <c r="AF16" s="533"/>
      <c r="AG16" s="534"/>
      <c r="AH16" s="532">
        <v>18.600000000000001</v>
      </c>
      <c r="AI16" s="533"/>
      <c r="AJ16" s="533"/>
      <c r="AK16" s="533"/>
      <c r="AL16" s="535"/>
      <c r="AM16" s="474"/>
      <c r="AN16" s="475"/>
      <c r="AO16" s="475"/>
      <c r="AP16" s="475"/>
      <c r="AQ16" s="475"/>
      <c r="AR16" s="475"/>
      <c r="AS16" s="475"/>
      <c r="AT16" s="476"/>
      <c r="AU16" s="477"/>
      <c r="AV16" s="478"/>
      <c r="AW16" s="478"/>
      <c r="AX16" s="478"/>
      <c r="AY16" s="479" t="s">
        <v>67</v>
      </c>
      <c r="AZ16" s="480"/>
      <c r="BA16" s="480"/>
      <c r="BB16" s="480"/>
      <c r="BC16" s="480"/>
      <c r="BD16" s="480"/>
      <c r="BE16" s="480"/>
      <c r="BF16" s="480"/>
      <c r="BG16" s="480"/>
      <c r="BH16" s="480"/>
      <c r="BI16" s="480"/>
      <c r="BJ16" s="480"/>
      <c r="BK16" s="480"/>
      <c r="BL16" s="480"/>
      <c r="BM16" s="481"/>
      <c r="BN16" s="445">
        <v>23832132</v>
      </c>
      <c r="BO16" s="446"/>
      <c r="BP16" s="446"/>
      <c r="BQ16" s="446"/>
      <c r="BR16" s="446"/>
      <c r="BS16" s="446"/>
      <c r="BT16" s="446"/>
      <c r="BU16" s="447"/>
      <c r="BV16" s="445">
        <v>23438089</v>
      </c>
      <c r="BW16" s="446"/>
      <c r="BX16" s="446"/>
      <c r="BY16" s="446"/>
      <c r="BZ16" s="446"/>
      <c r="CA16" s="446"/>
      <c r="CB16" s="446"/>
      <c r="CC16" s="447"/>
      <c r="CD16" s="351"/>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c r="DJ16" s="354"/>
      <c r="DK16" s="354"/>
      <c r="DL16" s="354"/>
      <c r="DM16" s="354"/>
      <c r="DN16" s="354"/>
      <c r="DO16" s="354"/>
    </row>
    <row r="17" spans="1:113" ht="18.75" customHeight="1" thickBot="1">
      <c r="A17" s="181"/>
      <c r="B17" s="511"/>
      <c r="C17" s="512"/>
      <c r="D17" s="512"/>
      <c r="E17" s="512"/>
      <c r="F17" s="512"/>
      <c r="G17" s="512"/>
      <c r="H17" s="512"/>
      <c r="I17" s="512"/>
      <c r="J17" s="512"/>
      <c r="K17" s="513"/>
      <c r="L17" s="191"/>
      <c r="M17" s="556" t="s">
        <v>68</v>
      </c>
      <c r="N17" s="557"/>
      <c r="O17" s="557"/>
      <c r="P17" s="557"/>
      <c r="Q17" s="558"/>
      <c r="R17" s="551" t="s">
        <v>69</v>
      </c>
      <c r="S17" s="552"/>
      <c r="T17" s="552"/>
      <c r="U17" s="552"/>
      <c r="V17" s="553"/>
      <c r="W17" s="461" t="s">
        <v>70</v>
      </c>
      <c r="X17" s="462"/>
      <c r="Y17" s="462"/>
      <c r="Z17" s="462"/>
      <c r="AA17" s="462"/>
      <c r="AB17" s="452"/>
      <c r="AC17" s="496">
        <v>31390</v>
      </c>
      <c r="AD17" s="497"/>
      <c r="AE17" s="497"/>
      <c r="AF17" s="497"/>
      <c r="AG17" s="539"/>
      <c r="AH17" s="496">
        <v>31581</v>
      </c>
      <c r="AI17" s="497"/>
      <c r="AJ17" s="497"/>
      <c r="AK17" s="497"/>
      <c r="AL17" s="498"/>
      <c r="AM17" s="474"/>
      <c r="AN17" s="475"/>
      <c r="AO17" s="475"/>
      <c r="AP17" s="475"/>
      <c r="AQ17" s="475"/>
      <c r="AR17" s="475"/>
      <c r="AS17" s="475"/>
      <c r="AT17" s="476"/>
      <c r="AU17" s="477"/>
      <c r="AV17" s="478"/>
      <c r="AW17" s="478"/>
      <c r="AX17" s="478"/>
      <c r="AY17" s="479" t="s">
        <v>71</v>
      </c>
      <c r="AZ17" s="480"/>
      <c r="BA17" s="480"/>
      <c r="BB17" s="480"/>
      <c r="BC17" s="480"/>
      <c r="BD17" s="480"/>
      <c r="BE17" s="480"/>
      <c r="BF17" s="480"/>
      <c r="BG17" s="480"/>
      <c r="BH17" s="480"/>
      <c r="BI17" s="480"/>
      <c r="BJ17" s="480"/>
      <c r="BK17" s="480"/>
      <c r="BL17" s="480"/>
      <c r="BM17" s="481"/>
      <c r="BN17" s="445">
        <v>14530396</v>
      </c>
      <c r="BO17" s="446"/>
      <c r="BP17" s="446"/>
      <c r="BQ17" s="446"/>
      <c r="BR17" s="446"/>
      <c r="BS17" s="446"/>
      <c r="BT17" s="446"/>
      <c r="BU17" s="447"/>
      <c r="BV17" s="445">
        <v>13840134</v>
      </c>
      <c r="BW17" s="446"/>
      <c r="BX17" s="446"/>
      <c r="BY17" s="446"/>
      <c r="BZ17" s="446"/>
      <c r="CA17" s="446"/>
      <c r="CB17" s="446"/>
      <c r="CC17" s="447"/>
      <c r="CD17" s="351"/>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c r="A18" s="181"/>
      <c r="B18" s="567" t="s">
        <v>72</v>
      </c>
      <c r="C18" s="488"/>
      <c r="D18" s="488"/>
      <c r="E18" s="568"/>
      <c r="F18" s="568"/>
      <c r="G18" s="568"/>
      <c r="H18" s="568"/>
      <c r="I18" s="568"/>
      <c r="J18" s="568"/>
      <c r="K18" s="568"/>
      <c r="L18" s="569">
        <v>448.15</v>
      </c>
      <c r="M18" s="569"/>
      <c r="N18" s="569"/>
      <c r="O18" s="569"/>
      <c r="P18" s="569"/>
      <c r="Q18" s="569"/>
      <c r="R18" s="570"/>
      <c r="S18" s="570"/>
      <c r="T18" s="570"/>
      <c r="U18" s="570"/>
      <c r="V18" s="571"/>
      <c r="W18" s="463"/>
      <c r="X18" s="464"/>
      <c r="Y18" s="464"/>
      <c r="Z18" s="464"/>
      <c r="AA18" s="464"/>
      <c r="AB18" s="455"/>
      <c r="AC18" s="572">
        <v>71.2</v>
      </c>
      <c r="AD18" s="573"/>
      <c r="AE18" s="573"/>
      <c r="AF18" s="573"/>
      <c r="AG18" s="574"/>
      <c r="AH18" s="572">
        <v>69.599999999999994</v>
      </c>
      <c r="AI18" s="573"/>
      <c r="AJ18" s="573"/>
      <c r="AK18" s="573"/>
      <c r="AL18" s="575"/>
      <c r="AM18" s="474"/>
      <c r="AN18" s="475"/>
      <c r="AO18" s="475"/>
      <c r="AP18" s="475"/>
      <c r="AQ18" s="475"/>
      <c r="AR18" s="475"/>
      <c r="AS18" s="475"/>
      <c r="AT18" s="476"/>
      <c r="AU18" s="477"/>
      <c r="AV18" s="478"/>
      <c r="AW18" s="478"/>
      <c r="AX18" s="478"/>
      <c r="AY18" s="479" t="s">
        <v>73</v>
      </c>
      <c r="AZ18" s="480"/>
      <c r="BA18" s="480"/>
      <c r="BB18" s="480"/>
      <c r="BC18" s="480"/>
      <c r="BD18" s="480"/>
      <c r="BE18" s="480"/>
      <c r="BF18" s="480"/>
      <c r="BG18" s="480"/>
      <c r="BH18" s="480"/>
      <c r="BI18" s="480"/>
      <c r="BJ18" s="480"/>
      <c r="BK18" s="480"/>
      <c r="BL18" s="480"/>
      <c r="BM18" s="481"/>
      <c r="BN18" s="445">
        <v>25821579</v>
      </c>
      <c r="BO18" s="446"/>
      <c r="BP18" s="446"/>
      <c r="BQ18" s="446"/>
      <c r="BR18" s="446"/>
      <c r="BS18" s="446"/>
      <c r="BT18" s="446"/>
      <c r="BU18" s="447"/>
      <c r="BV18" s="445">
        <v>25373298</v>
      </c>
      <c r="BW18" s="446"/>
      <c r="BX18" s="446"/>
      <c r="BY18" s="446"/>
      <c r="BZ18" s="446"/>
      <c r="CA18" s="446"/>
      <c r="CB18" s="446"/>
      <c r="CC18" s="447"/>
      <c r="CD18" s="351"/>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c r="A19" s="181"/>
      <c r="B19" s="567" t="s">
        <v>74</v>
      </c>
      <c r="C19" s="488"/>
      <c r="D19" s="488"/>
      <c r="E19" s="568"/>
      <c r="F19" s="568"/>
      <c r="G19" s="568"/>
      <c r="H19" s="568"/>
      <c r="I19" s="568"/>
      <c r="J19" s="568"/>
      <c r="K19" s="568"/>
      <c r="L19" s="576">
        <v>226</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75</v>
      </c>
      <c r="AZ19" s="480"/>
      <c r="BA19" s="480"/>
      <c r="BB19" s="480"/>
      <c r="BC19" s="480"/>
      <c r="BD19" s="480"/>
      <c r="BE19" s="480"/>
      <c r="BF19" s="480"/>
      <c r="BG19" s="480"/>
      <c r="BH19" s="480"/>
      <c r="BI19" s="480"/>
      <c r="BJ19" s="480"/>
      <c r="BK19" s="480"/>
      <c r="BL19" s="480"/>
      <c r="BM19" s="481"/>
      <c r="BN19" s="445">
        <v>38679665</v>
      </c>
      <c r="BO19" s="446"/>
      <c r="BP19" s="446"/>
      <c r="BQ19" s="446"/>
      <c r="BR19" s="446"/>
      <c r="BS19" s="446"/>
      <c r="BT19" s="446"/>
      <c r="BU19" s="447"/>
      <c r="BV19" s="445">
        <v>39001619</v>
      </c>
      <c r="BW19" s="446"/>
      <c r="BX19" s="446"/>
      <c r="BY19" s="446"/>
      <c r="BZ19" s="446"/>
      <c r="CA19" s="446"/>
      <c r="CB19" s="446"/>
      <c r="CC19" s="447"/>
      <c r="CD19" s="351"/>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c r="A20" s="181"/>
      <c r="B20" s="567" t="s">
        <v>76</v>
      </c>
      <c r="C20" s="488"/>
      <c r="D20" s="488"/>
      <c r="E20" s="568"/>
      <c r="F20" s="568"/>
      <c r="G20" s="568"/>
      <c r="H20" s="568"/>
      <c r="I20" s="568"/>
      <c r="J20" s="568"/>
      <c r="K20" s="568"/>
      <c r="L20" s="576">
        <v>46139</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351"/>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c r="A21" s="181"/>
      <c r="B21" s="585" t="s">
        <v>77</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351"/>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c r="A22" s="181"/>
      <c r="B22" s="615" t="s">
        <v>78</v>
      </c>
      <c r="C22" s="589"/>
      <c r="D22" s="590"/>
      <c r="E22" s="457" t="s">
        <v>7</v>
      </c>
      <c r="F22" s="462"/>
      <c r="G22" s="462"/>
      <c r="H22" s="462"/>
      <c r="I22" s="462"/>
      <c r="J22" s="462"/>
      <c r="K22" s="452"/>
      <c r="L22" s="457" t="s">
        <v>79</v>
      </c>
      <c r="M22" s="462"/>
      <c r="N22" s="462"/>
      <c r="O22" s="462"/>
      <c r="P22" s="452"/>
      <c r="Q22" s="620" t="s">
        <v>80</v>
      </c>
      <c r="R22" s="621"/>
      <c r="S22" s="621"/>
      <c r="T22" s="621"/>
      <c r="U22" s="621"/>
      <c r="V22" s="622"/>
      <c r="W22" s="588" t="s">
        <v>81</v>
      </c>
      <c r="X22" s="589"/>
      <c r="Y22" s="590"/>
      <c r="Z22" s="457" t="s">
        <v>7</v>
      </c>
      <c r="AA22" s="462"/>
      <c r="AB22" s="462"/>
      <c r="AC22" s="462"/>
      <c r="AD22" s="462"/>
      <c r="AE22" s="462"/>
      <c r="AF22" s="462"/>
      <c r="AG22" s="452"/>
      <c r="AH22" s="626" t="s">
        <v>82</v>
      </c>
      <c r="AI22" s="462"/>
      <c r="AJ22" s="462"/>
      <c r="AK22" s="462"/>
      <c r="AL22" s="452"/>
      <c r="AM22" s="626" t="s">
        <v>83</v>
      </c>
      <c r="AN22" s="627"/>
      <c r="AO22" s="627"/>
      <c r="AP22" s="627"/>
      <c r="AQ22" s="627"/>
      <c r="AR22" s="628"/>
      <c r="AS22" s="620" t="s">
        <v>80</v>
      </c>
      <c r="AT22" s="621"/>
      <c r="AU22" s="621"/>
      <c r="AV22" s="621"/>
      <c r="AW22" s="621"/>
      <c r="AX22" s="632"/>
      <c r="AY22" s="405" t="s">
        <v>84</v>
      </c>
      <c r="AZ22" s="406"/>
      <c r="BA22" s="406"/>
      <c r="BB22" s="406"/>
      <c r="BC22" s="406"/>
      <c r="BD22" s="406"/>
      <c r="BE22" s="406"/>
      <c r="BF22" s="406"/>
      <c r="BG22" s="406"/>
      <c r="BH22" s="406"/>
      <c r="BI22" s="406"/>
      <c r="BJ22" s="406"/>
      <c r="BK22" s="406"/>
      <c r="BL22" s="406"/>
      <c r="BM22" s="407"/>
      <c r="BN22" s="408">
        <v>37408307</v>
      </c>
      <c r="BO22" s="409"/>
      <c r="BP22" s="409"/>
      <c r="BQ22" s="409"/>
      <c r="BR22" s="409"/>
      <c r="BS22" s="409"/>
      <c r="BT22" s="409"/>
      <c r="BU22" s="410"/>
      <c r="BV22" s="408">
        <v>40044482</v>
      </c>
      <c r="BW22" s="409"/>
      <c r="BX22" s="409"/>
      <c r="BY22" s="409"/>
      <c r="BZ22" s="409"/>
      <c r="CA22" s="409"/>
      <c r="CB22" s="409"/>
      <c r="CC22" s="410"/>
      <c r="CD22" s="351"/>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c r="A23" s="181"/>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85</v>
      </c>
      <c r="AZ23" s="480"/>
      <c r="BA23" s="480"/>
      <c r="BB23" s="480"/>
      <c r="BC23" s="480"/>
      <c r="BD23" s="480"/>
      <c r="BE23" s="480"/>
      <c r="BF23" s="480"/>
      <c r="BG23" s="480"/>
      <c r="BH23" s="480"/>
      <c r="BI23" s="480"/>
      <c r="BJ23" s="480"/>
      <c r="BK23" s="480"/>
      <c r="BL23" s="480"/>
      <c r="BM23" s="481"/>
      <c r="BN23" s="445">
        <v>20602883</v>
      </c>
      <c r="BO23" s="446"/>
      <c r="BP23" s="446"/>
      <c r="BQ23" s="446"/>
      <c r="BR23" s="446"/>
      <c r="BS23" s="446"/>
      <c r="BT23" s="446"/>
      <c r="BU23" s="447"/>
      <c r="BV23" s="445">
        <v>22781430</v>
      </c>
      <c r="BW23" s="446"/>
      <c r="BX23" s="446"/>
      <c r="BY23" s="446"/>
      <c r="BZ23" s="446"/>
      <c r="CA23" s="446"/>
      <c r="CB23" s="446"/>
      <c r="CC23" s="447"/>
      <c r="CD23" s="351"/>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c r="A24" s="181"/>
      <c r="B24" s="616"/>
      <c r="C24" s="592"/>
      <c r="D24" s="593"/>
      <c r="E24" s="495" t="s">
        <v>86</v>
      </c>
      <c r="F24" s="475"/>
      <c r="G24" s="475"/>
      <c r="H24" s="475"/>
      <c r="I24" s="475"/>
      <c r="J24" s="475"/>
      <c r="K24" s="476"/>
      <c r="L24" s="496">
        <v>1</v>
      </c>
      <c r="M24" s="497"/>
      <c r="N24" s="497"/>
      <c r="O24" s="497"/>
      <c r="P24" s="539"/>
      <c r="Q24" s="496">
        <v>9000</v>
      </c>
      <c r="R24" s="497"/>
      <c r="S24" s="497"/>
      <c r="T24" s="497"/>
      <c r="U24" s="497"/>
      <c r="V24" s="539"/>
      <c r="W24" s="591"/>
      <c r="X24" s="592"/>
      <c r="Y24" s="593"/>
      <c r="Z24" s="495" t="s">
        <v>87</v>
      </c>
      <c r="AA24" s="475"/>
      <c r="AB24" s="475"/>
      <c r="AC24" s="475"/>
      <c r="AD24" s="475"/>
      <c r="AE24" s="475"/>
      <c r="AF24" s="475"/>
      <c r="AG24" s="476"/>
      <c r="AH24" s="496">
        <v>627</v>
      </c>
      <c r="AI24" s="497"/>
      <c r="AJ24" s="497"/>
      <c r="AK24" s="497"/>
      <c r="AL24" s="539"/>
      <c r="AM24" s="496">
        <v>2013924</v>
      </c>
      <c r="AN24" s="497"/>
      <c r="AO24" s="497"/>
      <c r="AP24" s="497"/>
      <c r="AQ24" s="497"/>
      <c r="AR24" s="539"/>
      <c r="AS24" s="496">
        <v>3212</v>
      </c>
      <c r="AT24" s="497"/>
      <c r="AU24" s="497"/>
      <c r="AV24" s="497"/>
      <c r="AW24" s="497"/>
      <c r="AX24" s="498"/>
      <c r="AY24" s="561" t="s">
        <v>88</v>
      </c>
      <c r="AZ24" s="562"/>
      <c r="BA24" s="562"/>
      <c r="BB24" s="562"/>
      <c r="BC24" s="562"/>
      <c r="BD24" s="562"/>
      <c r="BE24" s="562"/>
      <c r="BF24" s="562"/>
      <c r="BG24" s="562"/>
      <c r="BH24" s="562"/>
      <c r="BI24" s="562"/>
      <c r="BJ24" s="562"/>
      <c r="BK24" s="562"/>
      <c r="BL24" s="562"/>
      <c r="BM24" s="563"/>
      <c r="BN24" s="445">
        <v>21994509</v>
      </c>
      <c r="BO24" s="446"/>
      <c r="BP24" s="446"/>
      <c r="BQ24" s="446"/>
      <c r="BR24" s="446"/>
      <c r="BS24" s="446"/>
      <c r="BT24" s="446"/>
      <c r="BU24" s="447"/>
      <c r="BV24" s="445">
        <v>23437385</v>
      </c>
      <c r="BW24" s="446"/>
      <c r="BX24" s="446"/>
      <c r="BY24" s="446"/>
      <c r="BZ24" s="446"/>
      <c r="CA24" s="446"/>
      <c r="CB24" s="446"/>
      <c r="CC24" s="447"/>
      <c r="CD24" s="351"/>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c r="A25" s="181"/>
      <c r="B25" s="616"/>
      <c r="C25" s="592"/>
      <c r="D25" s="593"/>
      <c r="E25" s="495" t="s">
        <v>89</v>
      </c>
      <c r="F25" s="475"/>
      <c r="G25" s="475"/>
      <c r="H25" s="475"/>
      <c r="I25" s="475"/>
      <c r="J25" s="475"/>
      <c r="K25" s="476"/>
      <c r="L25" s="496">
        <v>2</v>
      </c>
      <c r="M25" s="497"/>
      <c r="N25" s="497"/>
      <c r="O25" s="497"/>
      <c r="P25" s="539"/>
      <c r="Q25" s="496">
        <v>7000</v>
      </c>
      <c r="R25" s="497"/>
      <c r="S25" s="497"/>
      <c r="T25" s="497"/>
      <c r="U25" s="497"/>
      <c r="V25" s="539"/>
      <c r="W25" s="591"/>
      <c r="X25" s="592"/>
      <c r="Y25" s="593"/>
      <c r="Z25" s="495" t="s">
        <v>90</v>
      </c>
      <c r="AA25" s="475"/>
      <c r="AB25" s="475"/>
      <c r="AC25" s="475"/>
      <c r="AD25" s="475"/>
      <c r="AE25" s="475"/>
      <c r="AF25" s="475"/>
      <c r="AG25" s="476"/>
      <c r="AH25" s="496" t="s">
        <v>47</v>
      </c>
      <c r="AI25" s="497"/>
      <c r="AJ25" s="497"/>
      <c r="AK25" s="497"/>
      <c r="AL25" s="539"/>
      <c r="AM25" s="496" t="s">
        <v>47</v>
      </c>
      <c r="AN25" s="497"/>
      <c r="AO25" s="497"/>
      <c r="AP25" s="497"/>
      <c r="AQ25" s="497"/>
      <c r="AR25" s="539"/>
      <c r="AS25" s="496" t="s">
        <v>47</v>
      </c>
      <c r="AT25" s="497"/>
      <c r="AU25" s="497"/>
      <c r="AV25" s="497"/>
      <c r="AW25" s="497"/>
      <c r="AX25" s="498"/>
      <c r="AY25" s="405" t="s">
        <v>91</v>
      </c>
      <c r="AZ25" s="406"/>
      <c r="BA25" s="406"/>
      <c r="BB25" s="406"/>
      <c r="BC25" s="406"/>
      <c r="BD25" s="406"/>
      <c r="BE25" s="406"/>
      <c r="BF25" s="406"/>
      <c r="BG25" s="406"/>
      <c r="BH25" s="406"/>
      <c r="BI25" s="406"/>
      <c r="BJ25" s="406"/>
      <c r="BK25" s="406"/>
      <c r="BL25" s="406"/>
      <c r="BM25" s="407"/>
      <c r="BN25" s="408">
        <v>4454591</v>
      </c>
      <c r="BO25" s="409"/>
      <c r="BP25" s="409"/>
      <c r="BQ25" s="409"/>
      <c r="BR25" s="409"/>
      <c r="BS25" s="409"/>
      <c r="BT25" s="409"/>
      <c r="BU25" s="410"/>
      <c r="BV25" s="408">
        <v>4053739</v>
      </c>
      <c r="BW25" s="409"/>
      <c r="BX25" s="409"/>
      <c r="BY25" s="409"/>
      <c r="BZ25" s="409"/>
      <c r="CA25" s="409"/>
      <c r="CB25" s="409"/>
      <c r="CC25" s="410"/>
      <c r="CD25" s="351"/>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c r="A26" s="181"/>
      <c r="B26" s="616"/>
      <c r="C26" s="592"/>
      <c r="D26" s="593"/>
      <c r="E26" s="495" t="s">
        <v>92</v>
      </c>
      <c r="F26" s="475"/>
      <c r="G26" s="475"/>
      <c r="H26" s="475"/>
      <c r="I26" s="475"/>
      <c r="J26" s="475"/>
      <c r="K26" s="476"/>
      <c r="L26" s="496">
        <v>1</v>
      </c>
      <c r="M26" s="497"/>
      <c r="N26" s="497"/>
      <c r="O26" s="497"/>
      <c r="P26" s="539"/>
      <c r="Q26" s="496">
        <v>6500</v>
      </c>
      <c r="R26" s="497"/>
      <c r="S26" s="497"/>
      <c r="T26" s="497"/>
      <c r="U26" s="497"/>
      <c r="V26" s="539"/>
      <c r="W26" s="591"/>
      <c r="X26" s="592"/>
      <c r="Y26" s="593"/>
      <c r="Z26" s="495" t="s">
        <v>93</v>
      </c>
      <c r="AA26" s="597"/>
      <c r="AB26" s="597"/>
      <c r="AC26" s="597"/>
      <c r="AD26" s="597"/>
      <c r="AE26" s="597"/>
      <c r="AF26" s="597"/>
      <c r="AG26" s="598"/>
      <c r="AH26" s="496">
        <v>8</v>
      </c>
      <c r="AI26" s="497"/>
      <c r="AJ26" s="497"/>
      <c r="AK26" s="497"/>
      <c r="AL26" s="539"/>
      <c r="AM26" s="496">
        <v>27552</v>
      </c>
      <c r="AN26" s="497"/>
      <c r="AO26" s="497"/>
      <c r="AP26" s="497"/>
      <c r="AQ26" s="497"/>
      <c r="AR26" s="539"/>
      <c r="AS26" s="496">
        <v>3444</v>
      </c>
      <c r="AT26" s="497"/>
      <c r="AU26" s="497"/>
      <c r="AV26" s="497"/>
      <c r="AW26" s="497"/>
      <c r="AX26" s="498"/>
      <c r="AY26" s="448" t="s">
        <v>94</v>
      </c>
      <c r="AZ26" s="449"/>
      <c r="BA26" s="449"/>
      <c r="BB26" s="449"/>
      <c r="BC26" s="449"/>
      <c r="BD26" s="449"/>
      <c r="BE26" s="449"/>
      <c r="BF26" s="449"/>
      <c r="BG26" s="449"/>
      <c r="BH26" s="449"/>
      <c r="BI26" s="449"/>
      <c r="BJ26" s="449"/>
      <c r="BK26" s="449"/>
      <c r="BL26" s="449"/>
      <c r="BM26" s="450"/>
      <c r="BN26" s="445" t="s">
        <v>47</v>
      </c>
      <c r="BO26" s="446"/>
      <c r="BP26" s="446"/>
      <c r="BQ26" s="446"/>
      <c r="BR26" s="446"/>
      <c r="BS26" s="446"/>
      <c r="BT26" s="446"/>
      <c r="BU26" s="447"/>
      <c r="BV26" s="445" t="s">
        <v>47</v>
      </c>
      <c r="BW26" s="446"/>
      <c r="BX26" s="446"/>
      <c r="BY26" s="446"/>
      <c r="BZ26" s="446"/>
      <c r="CA26" s="446"/>
      <c r="CB26" s="446"/>
      <c r="CC26" s="447"/>
      <c r="CD26" s="351"/>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c r="A27" s="181"/>
      <c r="B27" s="616"/>
      <c r="C27" s="592"/>
      <c r="D27" s="593"/>
      <c r="E27" s="495" t="s">
        <v>95</v>
      </c>
      <c r="F27" s="475"/>
      <c r="G27" s="475"/>
      <c r="H27" s="475"/>
      <c r="I27" s="475"/>
      <c r="J27" s="475"/>
      <c r="K27" s="476"/>
      <c r="L27" s="496">
        <v>1</v>
      </c>
      <c r="M27" s="497"/>
      <c r="N27" s="497"/>
      <c r="O27" s="497"/>
      <c r="P27" s="539"/>
      <c r="Q27" s="496">
        <v>4500</v>
      </c>
      <c r="R27" s="497"/>
      <c r="S27" s="497"/>
      <c r="T27" s="497"/>
      <c r="U27" s="497"/>
      <c r="V27" s="539"/>
      <c r="W27" s="591"/>
      <c r="X27" s="592"/>
      <c r="Y27" s="593"/>
      <c r="Z27" s="495" t="s">
        <v>96</v>
      </c>
      <c r="AA27" s="475"/>
      <c r="AB27" s="475"/>
      <c r="AC27" s="475"/>
      <c r="AD27" s="475"/>
      <c r="AE27" s="475"/>
      <c r="AF27" s="475"/>
      <c r="AG27" s="476"/>
      <c r="AH27" s="496">
        <v>67</v>
      </c>
      <c r="AI27" s="497"/>
      <c r="AJ27" s="497"/>
      <c r="AK27" s="497"/>
      <c r="AL27" s="539"/>
      <c r="AM27" s="496">
        <v>248034</v>
      </c>
      <c r="AN27" s="497"/>
      <c r="AO27" s="497"/>
      <c r="AP27" s="497"/>
      <c r="AQ27" s="497"/>
      <c r="AR27" s="539"/>
      <c r="AS27" s="496">
        <v>3702</v>
      </c>
      <c r="AT27" s="497"/>
      <c r="AU27" s="497"/>
      <c r="AV27" s="497"/>
      <c r="AW27" s="497"/>
      <c r="AX27" s="498"/>
      <c r="AY27" s="540" t="s">
        <v>97</v>
      </c>
      <c r="AZ27" s="541"/>
      <c r="BA27" s="541"/>
      <c r="BB27" s="541"/>
      <c r="BC27" s="541"/>
      <c r="BD27" s="541"/>
      <c r="BE27" s="541"/>
      <c r="BF27" s="541"/>
      <c r="BG27" s="541"/>
      <c r="BH27" s="541"/>
      <c r="BI27" s="541"/>
      <c r="BJ27" s="541"/>
      <c r="BK27" s="541"/>
      <c r="BL27" s="541"/>
      <c r="BM27" s="542"/>
      <c r="BN27" s="564">
        <v>720000</v>
      </c>
      <c r="BO27" s="565"/>
      <c r="BP27" s="565"/>
      <c r="BQ27" s="565"/>
      <c r="BR27" s="565"/>
      <c r="BS27" s="565"/>
      <c r="BT27" s="565"/>
      <c r="BU27" s="566"/>
      <c r="BV27" s="564">
        <v>720000</v>
      </c>
      <c r="BW27" s="565"/>
      <c r="BX27" s="565"/>
      <c r="BY27" s="565"/>
      <c r="BZ27" s="565"/>
      <c r="CA27" s="565"/>
      <c r="CB27" s="565"/>
      <c r="CC27" s="566"/>
      <c r="CD27" s="348"/>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c r="A28" s="181"/>
      <c r="B28" s="616"/>
      <c r="C28" s="592"/>
      <c r="D28" s="593"/>
      <c r="E28" s="495" t="s">
        <v>98</v>
      </c>
      <c r="F28" s="475"/>
      <c r="G28" s="475"/>
      <c r="H28" s="475"/>
      <c r="I28" s="475"/>
      <c r="J28" s="475"/>
      <c r="K28" s="476"/>
      <c r="L28" s="496">
        <v>1</v>
      </c>
      <c r="M28" s="497"/>
      <c r="N28" s="497"/>
      <c r="O28" s="497"/>
      <c r="P28" s="539"/>
      <c r="Q28" s="496">
        <v>3960</v>
      </c>
      <c r="R28" s="497"/>
      <c r="S28" s="497"/>
      <c r="T28" s="497"/>
      <c r="U28" s="497"/>
      <c r="V28" s="539"/>
      <c r="W28" s="591"/>
      <c r="X28" s="592"/>
      <c r="Y28" s="593"/>
      <c r="Z28" s="495" t="s">
        <v>99</v>
      </c>
      <c r="AA28" s="475"/>
      <c r="AB28" s="475"/>
      <c r="AC28" s="475"/>
      <c r="AD28" s="475"/>
      <c r="AE28" s="475"/>
      <c r="AF28" s="475"/>
      <c r="AG28" s="476"/>
      <c r="AH28" s="496" t="s">
        <v>47</v>
      </c>
      <c r="AI28" s="497"/>
      <c r="AJ28" s="497"/>
      <c r="AK28" s="497"/>
      <c r="AL28" s="539"/>
      <c r="AM28" s="496" t="s">
        <v>47</v>
      </c>
      <c r="AN28" s="497"/>
      <c r="AO28" s="497"/>
      <c r="AP28" s="497"/>
      <c r="AQ28" s="497"/>
      <c r="AR28" s="539"/>
      <c r="AS28" s="496" t="s">
        <v>47</v>
      </c>
      <c r="AT28" s="497"/>
      <c r="AU28" s="497"/>
      <c r="AV28" s="497"/>
      <c r="AW28" s="497"/>
      <c r="AX28" s="498"/>
      <c r="AY28" s="599" t="s">
        <v>100</v>
      </c>
      <c r="AZ28" s="600"/>
      <c r="BA28" s="600"/>
      <c r="BB28" s="601"/>
      <c r="BC28" s="405" t="s">
        <v>101</v>
      </c>
      <c r="BD28" s="406"/>
      <c r="BE28" s="406"/>
      <c r="BF28" s="406"/>
      <c r="BG28" s="406"/>
      <c r="BH28" s="406"/>
      <c r="BI28" s="406"/>
      <c r="BJ28" s="406"/>
      <c r="BK28" s="406"/>
      <c r="BL28" s="406"/>
      <c r="BM28" s="407"/>
      <c r="BN28" s="408">
        <v>6778078</v>
      </c>
      <c r="BO28" s="409"/>
      <c r="BP28" s="409"/>
      <c r="BQ28" s="409"/>
      <c r="BR28" s="409"/>
      <c r="BS28" s="409"/>
      <c r="BT28" s="409"/>
      <c r="BU28" s="410"/>
      <c r="BV28" s="408">
        <v>5881699</v>
      </c>
      <c r="BW28" s="409"/>
      <c r="BX28" s="409"/>
      <c r="BY28" s="409"/>
      <c r="BZ28" s="409"/>
      <c r="CA28" s="409"/>
      <c r="CB28" s="409"/>
      <c r="CC28" s="410"/>
      <c r="CD28" s="351"/>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c r="A29" s="181"/>
      <c r="B29" s="616"/>
      <c r="C29" s="592"/>
      <c r="D29" s="593"/>
      <c r="E29" s="495" t="s">
        <v>102</v>
      </c>
      <c r="F29" s="475"/>
      <c r="G29" s="475"/>
      <c r="H29" s="475"/>
      <c r="I29" s="475"/>
      <c r="J29" s="475"/>
      <c r="K29" s="476"/>
      <c r="L29" s="496">
        <v>24</v>
      </c>
      <c r="M29" s="497"/>
      <c r="N29" s="497"/>
      <c r="O29" s="497"/>
      <c r="P29" s="539"/>
      <c r="Q29" s="496">
        <v>3700</v>
      </c>
      <c r="R29" s="497"/>
      <c r="S29" s="497"/>
      <c r="T29" s="497"/>
      <c r="U29" s="497"/>
      <c r="V29" s="539"/>
      <c r="W29" s="594"/>
      <c r="X29" s="595"/>
      <c r="Y29" s="596"/>
      <c r="Z29" s="495" t="s">
        <v>103</v>
      </c>
      <c r="AA29" s="475"/>
      <c r="AB29" s="475"/>
      <c r="AC29" s="475"/>
      <c r="AD29" s="475"/>
      <c r="AE29" s="475"/>
      <c r="AF29" s="475"/>
      <c r="AG29" s="476"/>
      <c r="AH29" s="496">
        <v>694</v>
      </c>
      <c r="AI29" s="497"/>
      <c r="AJ29" s="497"/>
      <c r="AK29" s="497"/>
      <c r="AL29" s="539"/>
      <c r="AM29" s="496">
        <v>2261958</v>
      </c>
      <c r="AN29" s="497"/>
      <c r="AO29" s="497"/>
      <c r="AP29" s="497"/>
      <c r="AQ29" s="497"/>
      <c r="AR29" s="539"/>
      <c r="AS29" s="496">
        <v>3259</v>
      </c>
      <c r="AT29" s="497"/>
      <c r="AU29" s="497"/>
      <c r="AV29" s="497"/>
      <c r="AW29" s="497"/>
      <c r="AX29" s="498"/>
      <c r="AY29" s="602"/>
      <c r="AZ29" s="603"/>
      <c r="BA29" s="603"/>
      <c r="BB29" s="604"/>
      <c r="BC29" s="479" t="s">
        <v>104</v>
      </c>
      <c r="BD29" s="480"/>
      <c r="BE29" s="480"/>
      <c r="BF29" s="480"/>
      <c r="BG29" s="480"/>
      <c r="BH29" s="480"/>
      <c r="BI29" s="480"/>
      <c r="BJ29" s="480"/>
      <c r="BK29" s="480"/>
      <c r="BL29" s="480"/>
      <c r="BM29" s="481"/>
      <c r="BN29" s="445">
        <v>2382683</v>
      </c>
      <c r="BO29" s="446"/>
      <c r="BP29" s="446"/>
      <c r="BQ29" s="446"/>
      <c r="BR29" s="446"/>
      <c r="BS29" s="446"/>
      <c r="BT29" s="446"/>
      <c r="BU29" s="447"/>
      <c r="BV29" s="445">
        <v>1482176</v>
      </c>
      <c r="BW29" s="446"/>
      <c r="BX29" s="446"/>
      <c r="BY29" s="446"/>
      <c r="BZ29" s="446"/>
      <c r="CA29" s="446"/>
      <c r="CB29" s="446"/>
      <c r="CC29" s="447"/>
      <c r="CD29" s="348"/>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c r="A30" s="181"/>
      <c r="B30" s="617"/>
      <c r="C30" s="618"/>
      <c r="D30" s="619"/>
      <c r="E30" s="499"/>
      <c r="F30" s="500"/>
      <c r="G30" s="500"/>
      <c r="H30" s="500"/>
      <c r="I30" s="500"/>
      <c r="J30" s="500"/>
      <c r="K30" s="501"/>
      <c r="L30" s="609"/>
      <c r="M30" s="610"/>
      <c r="N30" s="610"/>
      <c r="O30" s="610"/>
      <c r="P30" s="611"/>
      <c r="Q30" s="609"/>
      <c r="R30" s="610"/>
      <c r="S30" s="610"/>
      <c r="T30" s="610"/>
      <c r="U30" s="610"/>
      <c r="V30" s="611"/>
      <c r="W30" s="612" t="s">
        <v>105</v>
      </c>
      <c r="X30" s="613"/>
      <c r="Y30" s="613"/>
      <c r="Z30" s="613"/>
      <c r="AA30" s="613"/>
      <c r="AB30" s="613"/>
      <c r="AC30" s="613"/>
      <c r="AD30" s="613"/>
      <c r="AE30" s="613"/>
      <c r="AF30" s="613"/>
      <c r="AG30" s="614"/>
      <c r="AH30" s="572">
        <v>97.3</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106</v>
      </c>
      <c r="BD30" s="562"/>
      <c r="BE30" s="562"/>
      <c r="BF30" s="562"/>
      <c r="BG30" s="562"/>
      <c r="BH30" s="562"/>
      <c r="BI30" s="562"/>
      <c r="BJ30" s="562"/>
      <c r="BK30" s="562"/>
      <c r="BL30" s="562"/>
      <c r="BM30" s="563"/>
      <c r="BN30" s="564">
        <v>14789205</v>
      </c>
      <c r="BO30" s="565"/>
      <c r="BP30" s="565"/>
      <c r="BQ30" s="565"/>
      <c r="BR30" s="565"/>
      <c r="BS30" s="565"/>
      <c r="BT30" s="565"/>
      <c r="BU30" s="566"/>
      <c r="BV30" s="564">
        <v>12727540</v>
      </c>
      <c r="BW30" s="565"/>
      <c r="BX30" s="565"/>
      <c r="BY30" s="565"/>
      <c r="BZ30" s="565"/>
      <c r="CA30" s="565"/>
      <c r="CB30" s="565"/>
      <c r="CC30" s="566"/>
      <c r="CD30" s="352"/>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c r="A31" s="181"/>
      <c r="B31" s="197"/>
      <c r="C31" s="354"/>
      <c r="D31" s="354"/>
      <c r="E31" s="354"/>
      <c r="F31" s="354"/>
      <c r="G31" s="354"/>
      <c r="H31" s="354"/>
      <c r="I31" s="354"/>
      <c r="J31" s="354"/>
      <c r="K31" s="354"/>
      <c r="L31" s="354"/>
      <c r="M31" s="354"/>
      <c r="N31" s="354"/>
      <c r="O31" s="354"/>
      <c r="P31" s="354"/>
      <c r="Q31" s="354"/>
      <c r="R31" s="354"/>
      <c r="S31" s="354"/>
      <c r="T31" s="354"/>
      <c r="U31" s="354"/>
      <c r="V31" s="354"/>
      <c r="W31" s="354"/>
      <c r="X31" s="354"/>
      <c r="Y31" s="354"/>
      <c r="Z31" s="354"/>
      <c r="AA31" s="354"/>
      <c r="AB31" s="354"/>
      <c r="AC31" s="354"/>
      <c r="AD31" s="354"/>
      <c r="AE31" s="354"/>
      <c r="AF31" s="354"/>
      <c r="AG31" s="354"/>
      <c r="AH31" s="354"/>
      <c r="AI31" s="354"/>
      <c r="AJ31" s="354"/>
      <c r="AK31" s="354"/>
      <c r="AL31" s="354"/>
      <c r="AM31" s="354"/>
      <c r="AN31" s="354"/>
      <c r="AO31" s="354"/>
      <c r="AP31" s="354"/>
      <c r="AQ31" s="354"/>
      <c r="AR31" s="354"/>
      <c r="AS31" s="354"/>
      <c r="AT31" s="354"/>
      <c r="AU31" s="354"/>
      <c r="AV31" s="354"/>
      <c r="AW31" s="354"/>
      <c r="AX31" s="354"/>
      <c r="AY31" s="354"/>
      <c r="AZ31" s="354"/>
      <c r="BA31" s="354"/>
      <c r="BB31" s="354"/>
      <c r="BC31" s="354"/>
      <c r="BD31" s="354"/>
      <c r="BE31" s="354"/>
      <c r="BF31" s="354"/>
      <c r="BG31" s="354"/>
      <c r="BH31" s="354"/>
      <c r="BI31" s="354"/>
      <c r="BJ31" s="354"/>
      <c r="BK31" s="354"/>
      <c r="BL31" s="354"/>
      <c r="BM31" s="354"/>
      <c r="BN31" s="354"/>
      <c r="BO31" s="354"/>
      <c r="BP31" s="354"/>
      <c r="BQ31" s="354"/>
      <c r="BR31" s="354"/>
      <c r="BS31" s="354"/>
      <c r="BT31" s="354"/>
      <c r="BU31" s="354"/>
      <c r="BV31" s="354"/>
      <c r="BW31" s="354"/>
      <c r="BX31" s="354"/>
      <c r="BY31" s="354"/>
      <c r="BZ31" s="354"/>
      <c r="CA31" s="354"/>
      <c r="CB31" s="354"/>
      <c r="CC31" s="354"/>
      <c r="CD31" s="354"/>
      <c r="CE31" s="354"/>
      <c r="CF31" s="354"/>
      <c r="CG31" s="354"/>
      <c r="CH31" s="354"/>
      <c r="CI31" s="354"/>
      <c r="CJ31" s="354"/>
      <c r="CK31" s="354"/>
      <c r="CL31" s="354"/>
      <c r="CM31" s="354"/>
      <c r="CN31" s="354"/>
      <c r="CO31" s="354"/>
      <c r="CP31" s="354"/>
      <c r="CQ31" s="354"/>
      <c r="CR31" s="354"/>
      <c r="CS31" s="354"/>
      <c r="CT31" s="354"/>
      <c r="CU31" s="354"/>
      <c r="CV31" s="354"/>
      <c r="CW31" s="354"/>
      <c r="CX31" s="354"/>
      <c r="CY31" s="354"/>
      <c r="CZ31" s="354"/>
      <c r="DA31" s="354"/>
      <c r="DB31" s="354"/>
      <c r="DC31" s="354"/>
      <c r="DD31" s="354"/>
      <c r="DE31" s="354"/>
      <c r="DF31" s="354"/>
      <c r="DG31" s="354"/>
      <c r="DH31" s="354"/>
      <c r="DI31" s="198"/>
    </row>
    <row r="32" spans="1:113" ht="13.5" customHeight="1">
      <c r="A32" s="181"/>
      <c r="B32" s="199"/>
      <c r="C32" s="608" t="s">
        <v>107</v>
      </c>
      <c r="D32" s="608"/>
      <c r="E32" s="608"/>
      <c r="F32" s="608"/>
      <c r="G32" s="608"/>
      <c r="H32" s="608"/>
      <c r="I32" s="608"/>
      <c r="J32" s="608"/>
      <c r="K32" s="608"/>
      <c r="L32" s="608"/>
      <c r="M32" s="608"/>
      <c r="N32" s="608"/>
      <c r="O32" s="608"/>
      <c r="P32" s="608"/>
      <c r="Q32" s="608"/>
      <c r="R32" s="608"/>
      <c r="S32" s="608"/>
      <c r="T32" s="354"/>
      <c r="U32" s="449" t="s">
        <v>108</v>
      </c>
      <c r="V32" s="449"/>
      <c r="W32" s="449"/>
      <c r="X32" s="449"/>
      <c r="Y32" s="449"/>
      <c r="Z32" s="449"/>
      <c r="AA32" s="449"/>
      <c r="AB32" s="449"/>
      <c r="AC32" s="449"/>
      <c r="AD32" s="449"/>
      <c r="AE32" s="449"/>
      <c r="AF32" s="449"/>
      <c r="AG32" s="449"/>
      <c r="AH32" s="449"/>
      <c r="AI32" s="449"/>
      <c r="AJ32" s="449"/>
      <c r="AK32" s="449"/>
      <c r="AL32" s="354"/>
      <c r="AM32" s="449" t="s">
        <v>109</v>
      </c>
      <c r="AN32" s="449"/>
      <c r="AO32" s="449"/>
      <c r="AP32" s="449"/>
      <c r="AQ32" s="449"/>
      <c r="AR32" s="449"/>
      <c r="AS32" s="449"/>
      <c r="AT32" s="449"/>
      <c r="AU32" s="449"/>
      <c r="AV32" s="449"/>
      <c r="AW32" s="449"/>
      <c r="AX32" s="449"/>
      <c r="AY32" s="449"/>
      <c r="AZ32" s="449"/>
      <c r="BA32" s="449"/>
      <c r="BB32" s="449"/>
      <c r="BC32" s="449"/>
      <c r="BD32" s="354"/>
      <c r="BE32" s="449" t="s">
        <v>110</v>
      </c>
      <c r="BF32" s="449"/>
      <c r="BG32" s="449"/>
      <c r="BH32" s="449"/>
      <c r="BI32" s="449"/>
      <c r="BJ32" s="449"/>
      <c r="BK32" s="449"/>
      <c r="BL32" s="449"/>
      <c r="BM32" s="449"/>
      <c r="BN32" s="449"/>
      <c r="BO32" s="449"/>
      <c r="BP32" s="449"/>
      <c r="BQ32" s="449"/>
      <c r="BR32" s="449"/>
      <c r="BS32" s="449"/>
      <c r="BT32" s="449"/>
      <c r="BU32" s="449"/>
      <c r="BV32" s="354"/>
      <c r="BW32" s="449" t="s">
        <v>111</v>
      </c>
      <c r="BX32" s="449"/>
      <c r="BY32" s="449"/>
      <c r="BZ32" s="449"/>
      <c r="CA32" s="449"/>
      <c r="CB32" s="449"/>
      <c r="CC32" s="449"/>
      <c r="CD32" s="449"/>
      <c r="CE32" s="449"/>
      <c r="CF32" s="449"/>
      <c r="CG32" s="449"/>
      <c r="CH32" s="449"/>
      <c r="CI32" s="449"/>
      <c r="CJ32" s="449"/>
      <c r="CK32" s="449"/>
      <c r="CL32" s="449"/>
      <c r="CM32" s="449"/>
      <c r="CN32" s="354"/>
      <c r="CO32" s="449" t="s">
        <v>112</v>
      </c>
      <c r="CP32" s="449"/>
      <c r="CQ32" s="449"/>
      <c r="CR32" s="449"/>
      <c r="CS32" s="449"/>
      <c r="CT32" s="449"/>
      <c r="CU32" s="449"/>
      <c r="CV32" s="449"/>
      <c r="CW32" s="449"/>
      <c r="CX32" s="449"/>
      <c r="CY32" s="449"/>
      <c r="CZ32" s="449"/>
      <c r="DA32" s="449"/>
      <c r="DB32" s="449"/>
      <c r="DC32" s="449"/>
      <c r="DD32" s="449"/>
      <c r="DE32" s="449"/>
      <c r="DF32" s="354"/>
      <c r="DG32" s="354"/>
      <c r="DH32" s="354"/>
      <c r="DI32" s="198"/>
    </row>
    <row r="33" spans="1:113" ht="13.5" customHeight="1">
      <c r="A33" s="181"/>
      <c r="B33" s="199"/>
      <c r="C33" s="469" t="s">
        <v>113</v>
      </c>
      <c r="D33" s="469"/>
      <c r="E33" s="434" t="s">
        <v>114</v>
      </c>
      <c r="F33" s="434"/>
      <c r="G33" s="434"/>
      <c r="H33" s="434"/>
      <c r="I33" s="434"/>
      <c r="J33" s="434"/>
      <c r="K33" s="434"/>
      <c r="L33" s="434"/>
      <c r="M33" s="434"/>
      <c r="N33" s="434"/>
      <c r="O33" s="434"/>
      <c r="P33" s="434"/>
      <c r="Q33" s="434"/>
      <c r="R33" s="434"/>
      <c r="S33" s="434"/>
      <c r="T33" s="349"/>
      <c r="U33" s="469" t="s">
        <v>113</v>
      </c>
      <c r="V33" s="469"/>
      <c r="W33" s="434" t="s">
        <v>114</v>
      </c>
      <c r="X33" s="434"/>
      <c r="Y33" s="434"/>
      <c r="Z33" s="434"/>
      <c r="AA33" s="434"/>
      <c r="AB33" s="434"/>
      <c r="AC33" s="434"/>
      <c r="AD33" s="434"/>
      <c r="AE33" s="434"/>
      <c r="AF33" s="434"/>
      <c r="AG33" s="434"/>
      <c r="AH33" s="434"/>
      <c r="AI33" s="434"/>
      <c r="AJ33" s="434"/>
      <c r="AK33" s="434"/>
      <c r="AL33" s="349"/>
      <c r="AM33" s="469" t="s">
        <v>113</v>
      </c>
      <c r="AN33" s="469"/>
      <c r="AO33" s="434" t="s">
        <v>114</v>
      </c>
      <c r="AP33" s="434"/>
      <c r="AQ33" s="434"/>
      <c r="AR33" s="434"/>
      <c r="AS33" s="434"/>
      <c r="AT33" s="434"/>
      <c r="AU33" s="434"/>
      <c r="AV33" s="434"/>
      <c r="AW33" s="434"/>
      <c r="AX33" s="434"/>
      <c r="AY33" s="434"/>
      <c r="AZ33" s="434"/>
      <c r="BA33" s="434"/>
      <c r="BB33" s="434"/>
      <c r="BC33" s="434"/>
      <c r="BD33" s="353"/>
      <c r="BE33" s="434" t="s">
        <v>115</v>
      </c>
      <c r="BF33" s="434"/>
      <c r="BG33" s="434" t="s">
        <v>116</v>
      </c>
      <c r="BH33" s="434"/>
      <c r="BI33" s="434"/>
      <c r="BJ33" s="434"/>
      <c r="BK33" s="434"/>
      <c r="BL33" s="434"/>
      <c r="BM33" s="434"/>
      <c r="BN33" s="434"/>
      <c r="BO33" s="434"/>
      <c r="BP33" s="434"/>
      <c r="BQ33" s="434"/>
      <c r="BR33" s="434"/>
      <c r="BS33" s="434"/>
      <c r="BT33" s="434"/>
      <c r="BU33" s="434"/>
      <c r="BV33" s="353"/>
      <c r="BW33" s="469" t="s">
        <v>115</v>
      </c>
      <c r="BX33" s="469"/>
      <c r="BY33" s="434" t="s">
        <v>117</v>
      </c>
      <c r="BZ33" s="434"/>
      <c r="CA33" s="434"/>
      <c r="CB33" s="434"/>
      <c r="CC33" s="434"/>
      <c r="CD33" s="434"/>
      <c r="CE33" s="434"/>
      <c r="CF33" s="434"/>
      <c r="CG33" s="434"/>
      <c r="CH33" s="434"/>
      <c r="CI33" s="434"/>
      <c r="CJ33" s="434"/>
      <c r="CK33" s="434"/>
      <c r="CL33" s="434"/>
      <c r="CM33" s="434"/>
      <c r="CN33" s="349"/>
      <c r="CO33" s="469" t="s">
        <v>113</v>
      </c>
      <c r="CP33" s="469"/>
      <c r="CQ33" s="434" t="s">
        <v>118</v>
      </c>
      <c r="CR33" s="434"/>
      <c r="CS33" s="434"/>
      <c r="CT33" s="434"/>
      <c r="CU33" s="434"/>
      <c r="CV33" s="434"/>
      <c r="CW33" s="434"/>
      <c r="CX33" s="434"/>
      <c r="CY33" s="434"/>
      <c r="CZ33" s="434"/>
      <c r="DA33" s="434"/>
      <c r="DB33" s="434"/>
      <c r="DC33" s="434"/>
      <c r="DD33" s="434"/>
      <c r="DE33" s="434"/>
      <c r="DF33" s="349"/>
      <c r="DG33" s="634" t="s">
        <v>119</v>
      </c>
      <c r="DH33" s="634"/>
      <c r="DI33" s="350"/>
    </row>
    <row r="34" spans="1:113" ht="32.25" customHeight="1">
      <c r="A34" s="181"/>
      <c r="B34" s="199"/>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81"/>
      <c r="U34" s="635">
        <f>IF(W34="","",MAX(C34:D43)+1)</f>
        <v>2</v>
      </c>
      <c r="V34" s="635"/>
      <c r="W34" s="636" t="str">
        <f>IF('各会計、関係団体の財政状況及び健全化判断比率'!B28="","",'各会計、関係団体の財政状況及び健全化判断比率'!B28)</f>
        <v>国民健康保険事業特別会計</v>
      </c>
      <c r="X34" s="636"/>
      <c r="Y34" s="636"/>
      <c r="Z34" s="636"/>
      <c r="AA34" s="636"/>
      <c r="AB34" s="636"/>
      <c r="AC34" s="636"/>
      <c r="AD34" s="636"/>
      <c r="AE34" s="636"/>
      <c r="AF34" s="636"/>
      <c r="AG34" s="636"/>
      <c r="AH34" s="636"/>
      <c r="AI34" s="636"/>
      <c r="AJ34" s="636"/>
      <c r="AK34" s="636"/>
      <c r="AL34" s="181"/>
      <c r="AM34" s="635">
        <f>IF(AO34="","",MAX(C34:D43,U34:V43)+1)</f>
        <v>5</v>
      </c>
      <c r="AN34" s="635"/>
      <c r="AO34" s="636" t="str">
        <f>IF('各会計、関係団体の財政状況及び健全化判断比率'!B31="","",'各会計、関係団体の財政状況及び健全化判断比率'!B31)</f>
        <v>水道事業</v>
      </c>
      <c r="AP34" s="636"/>
      <c r="AQ34" s="636"/>
      <c r="AR34" s="636"/>
      <c r="AS34" s="636"/>
      <c r="AT34" s="636"/>
      <c r="AU34" s="636"/>
      <c r="AV34" s="636"/>
      <c r="AW34" s="636"/>
      <c r="AX34" s="636"/>
      <c r="AY34" s="636"/>
      <c r="AZ34" s="636"/>
      <c r="BA34" s="636"/>
      <c r="BB34" s="636"/>
      <c r="BC34" s="636"/>
      <c r="BD34" s="181"/>
      <c r="BE34" s="635" t="str">
        <f>IF(BG34="","",MAX(C34:D43,U34:V43,AM34:AN43)+1)</f>
        <v/>
      </c>
      <c r="BF34" s="635"/>
      <c r="BG34" s="636"/>
      <c r="BH34" s="636"/>
      <c r="BI34" s="636"/>
      <c r="BJ34" s="636"/>
      <c r="BK34" s="636"/>
      <c r="BL34" s="636"/>
      <c r="BM34" s="636"/>
      <c r="BN34" s="636"/>
      <c r="BO34" s="636"/>
      <c r="BP34" s="636"/>
      <c r="BQ34" s="636"/>
      <c r="BR34" s="636"/>
      <c r="BS34" s="636"/>
      <c r="BT34" s="636"/>
      <c r="BU34" s="636"/>
      <c r="BV34" s="181"/>
      <c r="BW34" s="635">
        <f>IF(BY34="","",MAX(C34:D43,U34:V43,AM34:AN43,BE34:BF43)+1)</f>
        <v>7</v>
      </c>
      <c r="BX34" s="635"/>
      <c r="BY34" s="636" t="str">
        <f>IF('各会計、関係団体の財政状況及び健全化判断比率'!B68="","",'各会計、関係団体の財政状況及び健全化判断比率'!B68)</f>
        <v>鹿児島県市町村総合事務組合</v>
      </c>
      <c r="BZ34" s="636"/>
      <c r="CA34" s="636"/>
      <c r="CB34" s="636"/>
      <c r="CC34" s="636"/>
      <c r="CD34" s="636"/>
      <c r="CE34" s="636"/>
      <c r="CF34" s="636"/>
      <c r="CG34" s="636"/>
      <c r="CH34" s="636"/>
      <c r="CI34" s="636"/>
      <c r="CJ34" s="636"/>
      <c r="CK34" s="636"/>
      <c r="CL34" s="636"/>
      <c r="CM34" s="636"/>
      <c r="CN34" s="181"/>
      <c r="CO34" s="635">
        <f>IF(CQ34="","",MAX(C34:D43,U34:V43,AM34:AN43,BE34:BF43,BW34:BX43)+1)</f>
        <v>13</v>
      </c>
      <c r="CP34" s="635"/>
      <c r="CQ34" s="636" t="str">
        <f>IF('各会計、関係団体の財政状況及び健全化判断比率'!BS7="","",'各会計、関係団体の財政状況及び健全化判断比率'!BS7)</f>
        <v>鹿屋市農業公社</v>
      </c>
      <c r="CR34" s="636"/>
      <c r="CS34" s="636"/>
      <c r="CT34" s="636"/>
      <c r="CU34" s="636"/>
      <c r="CV34" s="636"/>
      <c r="CW34" s="636"/>
      <c r="CX34" s="636"/>
      <c r="CY34" s="636"/>
      <c r="CZ34" s="636"/>
      <c r="DA34" s="636"/>
      <c r="DB34" s="636"/>
      <c r="DC34" s="636"/>
      <c r="DD34" s="636"/>
      <c r="DE34" s="636"/>
      <c r="DF34" s="354"/>
      <c r="DG34" s="637" t="str">
        <f>IF('各会計、関係団体の財政状況及び健全化判断比率'!BR7="","",'各会計、関係団体の財政状況及び健全化判断比率'!BR7)</f>
        <v/>
      </c>
      <c r="DH34" s="637"/>
      <c r="DI34" s="350"/>
    </row>
    <row r="35" spans="1:113" ht="32.25" customHeight="1">
      <c r="A35" s="181"/>
      <c r="B35" s="199"/>
      <c r="C35" s="635" t="str">
        <f>IF(E35="","",C34+1)</f>
        <v/>
      </c>
      <c r="D35" s="635"/>
      <c r="E35" s="636" t="str">
        <f>IF('各会計、関係団体の財政状況及び健全化判断比率'!B8="","",'各会計、関係団体の財政状況及び健全化判断比率'!B8)</f>
        <v/>
      </c>
      <c r="F35" s="636"/>
      <c r="G35" s="636"/>
      <c r="H35" s="636"/>
      <c r="I35" s="636"/>
      <c r="J35" s="636"/>
      <c r="K35" s="636"/>
      <c r="L35" s="636"/>
      <c r="M35" s="636"/>
      <c r="N35" s="636"/>
      <c r="O35" s="636"/>
      <c r="P35" s="636"/>
      <c r="Q35" s="636"/>
      <c r="R35" s="636"/>
      <c r="S35" s="636"/>
      <c r="T35" s="181"/>
      <c r="U35" s="635">
        <f>IF(W35="","",U34+1)</f>
        <v>3</v>
      </c>
      <c r="V35" s="635"/>
      <c r="W35" s="636" t="str">
        <f>IF('各会計、関係団体の財政状況及び健全化判断比率'!B29="","",'各会計、関係団体の財政状況及び健全化判断比率'!B29)</f>
        <v>介護保険事業特別会計</v>
      </c>
      <c r="X35" s="636"/>
      <c r="Y35" s="636"/>
      <c r="Z35" s="636"/>
      <c r="AA35" s="636"/>
      <c r="AB35" s="636"/>
      <c r="AC35" s="636"/>
      <c r="AD35" s="636"/>
      <c r="AE35" s="636"/>
      <c r="AF35" s="636"/>
      <c r="AG35" s="636"/>
      <c r="AH35" s="636"/>
      <c r="AI35" s="636"/>
      <c r="AJ35" s="636"/>
      <c r="AK35" s="636"/>
      <c r="AL35" s="181"/>
      <c r="AM35" s="635">
        <f t="shared" ref="AM35:AM43" si="0">IF(AO35="","",AM34+1)</f>
        <v>6</v>
      </c>
      <c r="AN35" s="635"/>
      <c r="AO35" s="636" t="str">
        <f>IF('各会計、関係団体の財政状況及び健全化判断比率'!B32="","",'各会計、関係団体の財政状況及び健全化判断比率'!B32)</f>
        <v>下水道事業</v>
      </c>
      <c r="AP35" s="636"/>
      <c r="AQ35" s="636"/>
      <c r="AR35" s="636"/>
      <c r="AS35" s="636"/>
      <c r="AT35" s="636"/>
      <c r="AU35" s="636"/>
      <c r="AV35" s="636"/>
      <c r="AW35" s="636"/>
      <c r="AX35" s="636"/>
      <c r="AY35" s="636"/>
      <c r="AZ35" s="636"/>
      <c r="BA35" s="636"/>
      <c r="BB35" s="636"/>
      <c r="BC35" s="636"/>
      <c r="BD35" s="181"/>
      <c r="BE35" s="635" t="str">
        <f t="shared" ref="BE35:BE43" si="1">IF(BG35="","",BE34+1)</f>
        <v/>
      </c>
      <c r="BF35" s="635"/>
      <c r="BG35" s="636"/>
      <c r="BH35" s="636"/>
      <c r="BI35" s="636"/>
      <c r="BJ35" s="636"/>
      <c r="BK35" s="636"/>
      <c r="BL35" s="636"/>
      <c r="BM35" s="636"/>
      <c r="BN35" s="636"/>
      <c r="BO35" s="636"/>
      <c r="BP35" s="636"/>
      <c r="BQ35" s="636"/>
      <c r="BR35" s="636"/>
      <c r="BS35" s="636"/>
      <c r="BT35" s="636"/>
      <c r="BU35" s="636"/>
      <c r="BV35" s="181"/>
      <c r="BW35" s="635">
        <f t="shared" ref="BW35:BW43" si="2">IF(BY35="","",BW34+1)</f>
        <v>8</v>
      </c>
      <c r="BX35" s="635"/>
      <c r="BY35" s="636" t="str">
        <f>IF('各会計、関係団体の財政状況及び健全化判断比率'!B69="","",'各会計、関係団体の財政状況及び健全化判断比率'!B69)</f>
        <v>曽於北部衛生処理組合</v>
      </c>
      <c r="BZ35" s="636"/>
      <c r="CA35" s="636"/>
      <c r="CB35" s="636"/>
      <c r="CC35" s="636"/>
      <c r="CD35" s="636"/>
      <c r="CE35" s="636"/>
      <c r="CF35" s="636"/>
      <c r="CG35" s="636"/>
      <c r="CH35" s="636"/>
      <c r="CI35" s="636"/>
      <c r="CJ35" s="636"/>
      <c r="CK35" s="636"/>
      <c r="CL35" s="636"/>
      <c r="CM35" s="636"/>
      <c r="CN35" s="181"/>
      <c r="CO35" s="635">
        <f t="shared" ref="CO35:CO43" si="3">IF(CQ35="","",CO34+1)</f>
        <v>14</v>
      </c>
      <c r="CP35" s="635"/>
      <c r="CQ35" s="636" t="str">
        <f>IF('各会計、関係団体の財政状況及び健全化判断比率'!BS8="","",'各会計、関係団体の財政状況及び健全化判断比率'!BS8)</f>
        <v>まちづくり鹿屋</v>
      </c>
      <c r="CR35" s="636"/>
      <c r="CS35" s="636"/>
      <c r="CT35" s="636"/>
      <c r="CU35" s="636"/>
      <c r="CV35" s="636"/>
      <c r="CW35" s="636"/>
      <c r="CX35" s="636"/>
      <c r="CY35" s="636"/>
      <c r="CZ35" s="636"/>
      <c r="DA35" s="636"/>
      <c r="DB35" s="636"/>
      <c r="DC35" s="636"/>
      <c r="DD35" s="636"/>
      <c r="DE35" s="636"/>
      <c r="DF35" s="354"/>
      <c r="DG35" s="637" t="str">
        <f>IF('各会計、関係団体の財政状況及び健全化判断比率'!BR8="","",'各会計、関係団体の財政状況及び健全化判断比率'!BR8)</f>
        <v/>
      </c>
      <c r="DH35" s="637"/>
      <c r="DI35" s="350"/>
    </row>
    <row r="36" spans="1:113" ht="32.25" customHeight="1">
      <c r="A36" s="181"/>
      <c r="B36" s="199"/>
      <c r="C36" s="635" t="str">
        <f>IF(E36="","",C35+1)</f>
        <v/>
      </c>
      <c r="D36" s="635"/>
      <c r="E36" s="636" t="str">
        <f>IF('各会計、関係団体の財政状況及び健全化判断比率'!B9="","",'各会計、関係団体の財政状況及び健全化判断比率'!B9)</f>
        <v/>
      </c>
      <c r="F36" s="636"/>
      <c r="G36" s="636"/>
      <c r="H36" s="636"/>
      <c r="I36" s="636"/>
      <c r="J36" s="636"/>
      <c r="K36" s="636"/>
      <c r="L36" s="636"/>
      <c r="M36" s="636"/>
      <c r="N36" s="636"/>
      <c r="O36" s="636"/>
      <c r="P36" s="636"/>
      <c r="Q36" s="636"/>
      <c r="R36" s="636"/>
      <c r="S36" s="636"/>
      <c r="T36" s="181"/>
      <c r="U36" s="635">
        <f t="shared" ref="U36:U43" si="4">IF(W36="","",U35+1)</f>
        <v>4</v>
      </c>
      <c r="V36" s="635"/>
      <c r="W36" s="636" t="str">
        <f>IF('各会計、関係団体の財政状況及び健全化判断比率'!B30="","",'各会計、関係団体の財政状況及び健全化判断比率'!B30)</f>
        <v>後期高齢者医療特別会計</v>
      </c>
      <c r="X36" s="636"/>
      <c r="Y36" s="636"/>
      <c r="Z36" s="636"/>
      <c r="AA36" s="636"/>
      <c r="AB36" s="636"/>
      <c r="AC36" s="636"/>
      <c r="AD36" s="636"/>
      <c r="AE36" s="636"/>
      <c r="AF36" s="636"/>
      <c r="AG36" s="636"/>
      <c r="AH36" s="636"/>
      <c r="AI36" s="636"/>
      <c r="AJ36" s="636"/>
      <c r="AK36" s="636"/>
      <c r="AL36" s="181"/>
      <c r="AM36" s="635" t="str">
        <f t="shared" si="0"/>
        <v/>
      </c>
      <c r="AN36" s="635"/>
      <c r="AO36" s="636"/>
      <c r="AP36" s="636"/>
      <c r="AQ36" s="636"/>
      <c r="AR36" s="636"/>
      <c r="AS36" s="636"/>
      <c r="AT36" s="636"/>
      <c r="AU36" s="636"/>
      <c r="AV36" s="636"/>
      <c r="AW36" s="636"/>
      <c r="AX36" s="636"/>
      <c r="AY36" s="636"/>
      <c r="AZ36" s="636"/>
      <c r="BA36" s="636"/>
      <c r="BB36" s="636"/>
      <c r="BC36" s="636"/>
      <c r="BD36" s="181"/>
      <c r="BE36" s="635" t="str">
        <f t="shared" si="1"/>
        <v/>
      </c>
      <c r="BF36" s="635"/>
      <c r="BG36" s="636"/>
      <c r="BH36" s="636"/>
      <c r="BI36" s="636"/>
      <c r="BJ36" s="636"/>
      <c r="BK36" s="636"/>
      <c r="BL36" s="636"/>
      <c r="BM36" s="636"/>
      <c r="BN36" s="636"/>
      <c r="BO36" s="636"/>
      <c r="BP36" s="636"/>
      <c r="BQ36" s="636"/>
      <c r="BR36" s="636"/>
      <c r="BS36" s="636"/>
      <c r="BT36" s="636"/>
      <c r="BU36" s="636"/>
      <c r="BV36" s="181"/>
      <c r="BW36" s="635">
        <f t="shared" si="2"/>
        <v>9</v>
      </c>
      <c r="BX36" s="635"/>
      <c r="BY36" s="636" t="str">
        <f>IF('各会計、関係団体の財政状況及び健全化判断比率'!B70="","",'各会計、関係団体の財政状況及び健全化判断比率'!B70)</f>
        <v>大隅肝属地区消防組合</v>
      </c>
      <c r="BZ36" s="636"/>
      <c r="CA36" s="636"/>
      <c r="CB36" s="636"/>
      <c r="CC36" s="636"/>
      <c r="CD36" s="636"/>
      <c r="CE36" s="636"/>
      <c r="CF36" s="636"/>
      <c r="CG36" s="636"/>
      <c r="CH36" s="636"/>
      <c r="CI36" s="636"/>
      <c r="CJ36" s="636"/>
      <c r="CK36" s="636"/>
      <c r="CL36" s="636"/>
      <c r="CM36" s="636"/>
      <c r="CN36" s="181"/>
      <c r="CO36" s="635">
        <f t="shared" si="3"/>
        <v>15</v>
      </c>
      <c r="CP36" s="635"/>
      <c r="CQ36" s="636" t="str">
        <f>IF('各会計、関係団体の財政状況及び健全化判断比率'!BS9="","",'各会計、関係団体の財政状況及び健全化判断比率'!BS9)</f>
        <v>鹿屋市勤労者サービスセンター</v>
      </c>
      <c r="CR36" s="636"/>
      <c r="CS36" s="636"/>
      <c r="CT36" s="636"/>
      <c r="CU36" s="636"/>
      <c r="CV36" s="636"/>
      <c r="CW36" s="636"/>
      <c r="CX36" s="636"/>
      <c r="CY36" s="636"/>
      <c r="CZ36" s="636"/>
      <c r="DA36" s="636"/>
      <c r="DB36" s="636"/>
      <c r="DC36" s="636"/>
      <c r="DD36" s="636"/>
      <c r="DE36" s="636"/>
      <c r="DF36" s="354"/>
      <c r="DG36" s="637" t="str">
        <f>IF('各会計、関係団体の財政状況及び健全化判断比率'!BR9="","",'各会計、関係団体の財政状況及び健全化判断比率'!BR9)</f>
        <v/>
      </c>
      <c r="DH36" s="637"/>
      <c r="DI36" s="350"/>
    </row>
    <row r="37" spans="1:113" ht="32.25" customHeight="1">
      <c r="A37" s="181"/>
      <c r="B37" s="199"/>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81"/>
      <c r="U37" s="635" t="str">
        <f t="shared" si="4"/>
        <v/>
      </c>
      <c r="V37" s="635"/>
      <c r="W37" s="636"/>
      <c r="X37" s="636"/>
      <c r="Y37" s="636"/>
      <c r="Z37" s="636"/>
      <c r="AA37" s="636"/>
      <c r="AB37" s="636"/>
      <c r="AC37" s="636"/>
      <c r="AD37" s="636"/>
      <c r="AE37" s="636"/>
      <c r="AF37" s="636"/>
      <c r="AG37" s="636"/>
      <c r="AH37" s="636"/>
      <c r="AI37" s="636"/>
      <c r="AJ37" s="636"/>
      <c r="AK37" s="636"/>
      <c r="AL37" s="181"/>
      <c r="AM37" s="635" t="str">
        <f t="shared" si="0"/>
        <v/>
      </c>
      <c r="AN37" s="635"/>
      <c r="AO37" s="636"/>
      <c r="AP37" s="636"/>
      <c r="AQ37" s="636"/>
      <c r="AR37" s="636"/>
      <c r="AS37" s="636"/>
      <c r="AT37" s="636"/>
      <c r="AU37" s="636"/>
      <c r="AV37" s="636"/>
      <c r="AW37" s="636"/>
      <c r="AX37" s="636"/>
      <c r="AY37" s="636"/>
      <c r="AZ37" s="636"/>
      <c r="BA37" s="636"/>
      <c r="BB37" s="636"/>
      <c r="BC37" s="636"/>
      <c r="BD37" s="181"/>
      <c r="BE37" s="635" t="str">
        <f t="shared" si="1"/>
        <v/>
      </c>
      <c r="BF37" s="635"/>
      <c r="BG37" s="636"/>
      <c r="BH37" s="636"/>
      <c r="BI37" s="636"/>
      <c r="BJ37" s="636"/>
      <c r="BK37" s="636"/>
      <c r="BL37" s="636"/>
      <c r="BM37" s="636"/>
      <c r="BN37" s="636"/>
      <c r="BO37" s="636"/>
      <c r="BP37" s="636"/>
      <c r="BQ37" s="636"/>
      <c r="BR37" s="636"/>
      <c r="BS37" s="636"/>
      <c r="BT37" s="636"/>
      <c r="BU37" s="636"/>
      <c r="BV37" s="181"/>
      <c r="BW37" s="635">
        <f t="shared" si="2"/>
        <v>10</v>
      </c>
      <c r="BX37" s="635"/>
      <c r="BY37" s="636" t="str">
        <f>IF('各会計、関係団体の財政状況及び健全化判断比率'!B71="","",'各会計、関係団体の財政状況及び健全化判断比率'!B71)</f>
        <v>大隅肝属広域事務組合</v>
      </c>
      <c r="BZ37" s="636"/>
      <c r="CA37" s="636"/>
      <c r="CB37" s="636"/>
      <c r="CC37" s="636"/>
      <c r="CD37" s="636"/>
      <c r="CE37" s="636"/>
      <c r="CF37" s="636"/>
      <c r="CG37" s="636"/>
      <c r="CH37" s="636"/>
      <c r="CI37" s="636"/>
      <c r="CJ37" s="636"/>
      <c r="CK37" s="636"/>
      <c r="CL37" s="636"/>
      <c r="CM37" s="636"/>
      <c r="CN37" s="181"/>
      <c r="CO37" s="635">
        <f t="shared" si="3"/>
        <v>16</v>
      </c>
      <c r="CP37" s="635"/>
      <c r="CQ37" s="636" t="str">
        <f>IF('各会計、関係団体の財政状況及び健全化判断比率'!BS10="","",'各会計、関係団体の財政状況及び健全化判断比率'!BS10)</f>
        <v>おおすみ観光未来会議</v>
      </c>
      <c r="CR37" s="636"/>
      <c r="CS37" s="636"/>
      <c r="CT37" s="636"/>
      <c r="CU37" s="636"/>
      <c r="CV37" s="636"/>
      <c r="CW37" s="636"/>
      <c r="CX37" s="636"/>
      <c r="CY37" s="636"/>
      <c r="CZ37" s="636"/>
      <c r="DA37" s="636"/>
      <c r="DB37" s="636"/>
      <c r="DC37" s="636"/>
      <c r="DD37" s="636"/>
      <c r="DE37" s="636"/>
      <c r="DF37" s="354"/>
      <c r="DG37" s="637" t="str">
        <f>IF('各会計、関係団体の財政状況及び健全化判断比率'!BR10="","",'各会計、関係団体の財政状況及び健全化判断比率'!BR10)</f>
        <v/>
      </c>
      <c r="DH37" s="637"/>
      <c r="DI37" s="350"/>
    </row>
    <row r="38" spans="1:113" ht="32.25" customHeight="1">
      <c r="A38" s="181"/>
      <c r="B38" s="199"/>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81"/>
      <c r="U38" s="635" t="str">
        <f t="shared" si="4"/>
        <v/>
      </c>
      <c r="V38" s="635"/>
      <c r="W38" s="636"/>
      <c r="X38" s="636"/>
      <c r="Y38" s="636"/>
      <c r="Z38" s="636"/>
      <c r="AA38" s="636"/>
      <c r="AB38" s="636"/>
      <c r="AC38" s="636"/>
      <c r="AD38" s="636"/>
      <c r="AE38" s="636"/>
      <c r="AF38" s="636"/>
      <c r="AG38" s="636"/>
      <c r="AH38" s="636"/>
      <c r="AI38" s="636"/>
      <c r="AJ38" s="636"/>
      <c r="AK38" s="636"/>
      <c r="AL38" s="181"/>
      <c r="AM38" s="635" t="str">
        <f t="shared" si="0"/>
        <v/>
      </c>
      <c r="AN38" s="635"/>
      <c r="AO38" s="636"/>
      <c r="AP38" s="636"/>
      <c r="AQ38" s="636"/>
      <c r="AR38" s="636"/>
      <c r="AS38" s="636"/>
      <c r="AT38" s="636"/>
      <c r="AU38" s="636"/>
      <c r="AV38" s="636"/>
      <c r="AW38" s="636"/>
      <c r="AX38" s="636"/>
      <c r="AY38" s="636"/>
      <c r="AZ38" s="636"/>
      <c r="BA38" s="636"/>
      <c r="BB38" s="636"/>
      <c r="BC38" s="636"/>
      <c r="BD38" s="181"/>
      <c r="BE38" s="635" t="str">
        <f t="shared" si="1"/>
        <v/>
      </c>
      <c r="BF38" s="635"/>
      <c r="BG38" s="636"/>
      <c r="BH38" s="636"/>
      <c r="BI38" s="636"/>
      <c r="BJ38" s="636"/>
      <c r="BK38" s="636"/>
      <c r="BL38" s="636"/>
      <c r="BM38" s="636"/>
      <c r="BN38" s="636"/>
      <c r="BO38" s="636"/>
      <c r="BP38" s="636"/>
      <c r="BQ38" s="636"/>
      <c r="BR38" s="636"/>
      <c r="BS38" s="636"/>
      <c r="BT38" s="636"/>
      <c r="BU38" s="636"/>
      <c r="BV38" s="181"/>
      <c r="BW38" s="635">
        <f t="shared" si="2"/>
        <v>11</v>
      </c>
      <c r="BX38" s="635"/>
      <c r="BY38" s="636" t="str">
        <f>IF('各会計、関係団体の財政状況及び健全化判断比率'!B72="","",'各会計、関係団体の財政状況及び健全化判断比率'!B72)</f>
        <v>鹿児島県後期高齢者医療広域連合（一般会計）</v>
      </c>
      <c r="BZ38" s="636"/>
      <c r="CA38" s="636"/>
      <c r="CB38" s="636"/>
      <c r="CC38" s="636"/>
      <c r="CD38" s="636"/>
      <c r="CE38" s="636"/>
      <c r="CF38" s="636"/>
      <c r="CG38" s="636"/>
      <c r="CH38" s="636"/>
      <c r="CI38" s="636"/>
      <c r="CJ38" s="636"/>
      <c r="CK38" s="636"/>
      <c r="CL38" s="636"/>
      <c r="CM38" s="636"/>
      <c r="CN38" s="181"/>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F38" s="354"/>
      <c r="DG38" s="637" t="str">
        <f>IF('各会計、関係団体の財政状況及び健全化判断比率'!BR11="","",'各会計、関係団体の財政状況及び健全化判断比率'!BR11)</f>
        <v/>
      </c>
      <c r="DH38" s="637"/>
      <c r="DI38" s="350"/>
    </row>
    <row r="39" spans="1:113" ht="32.25" customHeight="1">
      <c r="A39" s="181"/>
      <c r="B39" s="199"/>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81"/>
      <c r="U39" s="635" t="str">
        <f t="shared" si="4"/>
        <v/>
      </c>
      <c r="V39" s="635"/>
      <c r="W39" s="636"/>
      <c r="X39" s="636"/>
      <c r="Y39" s="636"/>
      <c r="Z39" s="636"/>
      <c r="AA39" s="636"/>
      <c r="AB39" s="636"/>
      <c r="AC39" s="636"/>
      <c r="AD39" s="636"/>
      <c r="AE39" s="636"/>
      <c r="AF39" s="636"/>
      <c r="AG39" s="636"/>
      <c r="AH39" s="636"/>
      <c r="AI39" s="636"/>
      <c r="AJ39" s="636"/>
      <c r="AK39" s="636"/>
      <c r="AL39" s="181"/>
      <c r="AM39" s="635" t="str">
        <f t="shared" si="0"/>
        <v/>
      </c>
      <c r="AN39" s="635"/>
      <c r="AO39" s="636"/>
      <c r="AP39" s="636"/>
      <c r="AQ39" s="636"/>
      <c r="AR39" s="636"/>
      <c r="AS39" s="636"/>
      <c r="AT39" s="636"/>
      <c r="AU39" s="636"/>
      <c r="AV39" s="636"/>
      <c r="AW39" s="636"/>
      <c r="AX39" s="636"/>
      <c r="AY39" s="636"/>
      <c r="AZ39" s="636"/>
      <c r="BA39" s="636"/>
      <c r="BB39" s="636"/>
      <c r="BC39" s="636"/>
      <c r="BD39" s="181"/>
      <c r="BE39" s="635" t="str">
        <f t="shared" si="1"/>
        <v/>
      </c>
      <c r="BF39" s="635"/>
      <c r="BG39" s="636"/>
      <c r="BH39" s="636"/>
      <c r="BI39" s="636"/>
      <c r="BJ39" s="636"/>
      <c r="BK39" s="636"/>
      <c r="BL39" s="636"/>
      <c r="BM39" s="636"/>
      <c r="BN39" s="636"/>
      <c r="BO39" s="636"/>
      <c r="BP39" s="636"/>
      <c r="BQ39" s="636"/>
      <c r="BR39" s="636"/>
      <c r="BS39" s="636"/>
      <c r="BT39" s="636"/>
      <c r="BU39" s="636"/>
      <c r="BV39" s="181"/>
      <c r="BW39" s="635">
        <f t="shared" si="2"/>
        <v>12</v>
      </c>
      <c r="BX39" s="635"/>
      <c r="BY39" s="636" t="str">
        <f>IF('各会計、関係団体の財政状況及び健全化判断比率'!B73="","",'各会計、関係団体の財政状況及び健全化判断比率'!B73)</f>
        <v>鹿児島県後期高齢者医療広域連合（特別会計）</v>
      </c>
      <c r="BZ39" s="636"/>
      <c r="CA39" s="636"/>
      <c r="CB39" s="636"/>
      <c r="CC39" s="636"/>
      <c r="CD39" s="636"/>
      <c r="CE39" s="636"/>
      <c r="CF39" s="636"/>
      <c r="CG39" s="636"/>
      <c r="CH39" s="636"/>
      <c r="CI39" s="636"/>
      <c r="CJ39" s="636"/>
      <c r="CK39" s="636"/>
      <c r="CL39" s="636"/>
      <c r="CM39" s="636"/>
      <c r="CN39" s="181"/>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F39" s="354"/>
      <c r="DG39" s="637" t="str">
        <f>IF('各会計、関係団体の財政状況及び健全化判断比率'!BR12="","",'各会計、関係団体の財政状況及び健全化判断比率'!BR12)</f>
        <v/>
      </c>
      <c r="DH39" s="637"/>
      <c r="DI39" s="350"/>
    </row>
    <row r="40" spans="1:113" ht="32.25" customHeight="1">
      <c r="A40" s="181"/>
      <c r="B40" s="199"/>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81"/>
      <c r="U40" s="635" t="str">
        <f t="shared" si="4"/>
        <v/>
      </c>
      <c r="V40" s="635"/>
      <c r="W40" s="636"/>
      <c r="X40" s="636"/>
      <c r="Y40" s="636"/>
      <c r="Z40" s="636"/>
      <c r="AA40" s="636"/>
      <c r="AB40" s="636"/>
      <c r="AC40" s="636"/>
      <c r="AD40" s="636"/>
      <c r="AE40" s="636"/>
      <c r="AF40" s="636"/>
      <c r="AG40" s="636"/>
      <c r="AH40" s="636"/>
      <c r="AI40" s="636"/>
      <c r="AJ40" s="636"/>
      <c r="AK40" s="636"/>
      <c r="AL40" s="181"/>
      <c r="AM40" s="635" t="str">
        <f t="shared" si="0"/>
        <v/>
      </c>
      <c r="AN40" s="635"/>
      <c r="AO40" s="636"/>
      <c r="AP40" s="636"/>
      <c r="AQ40" s="636"/>
      <c r="AR40" s="636"/>
      <c r="AS40" s="636"/>
      <c r="AT40" s="636"/>
      <c r="AU40" s="636"/>
      <c r="AV40" s="636"/>
      <c r="AW40" s="636"/>
      <c r="AX40" s="636"/>
      <c r="AY40" s="636"/>
      <c r="AZ40" s="636"/>
      <c r="BA40" s="636"/>
      <c r="BB40" s="636"/>
      <c r="BC40" s="636"/>
      <c r="BD40" s="181"/>
      <c r="BE40" s="635" t="str">
        <f t="shared" si="1"/>
        <v/>
      </c>
      <c r="BF40" s="635"/>
      <c r="BG40" s="636"/>
      <c r="BH40" s="636"/>
      <c r="BI40" s="636"/>
      <c r="BJ40" s="636"/>
      <c r="BK40" s="636"/>
      <c r="BL40" s="636"/>
      <c r="BM40" s="636"/>
      <c r="BN40" s="636"/>
      <c r="BO40" s="636"/>
      <c r="BP40" s="636"/>
      <c r="BQ40" s="636"/>
      <c r="BR40" s="636"/>
      <c r="BS40" s="636"/>
      <c r="BT40" s="636"/>
      <c r="BU40" s="636"/>
      <c r="BV40" s="181"/>
      <c r="BW40" s="635" t="str">
        <f t="shared" si="2"/>
        <v/>
      </c>
      <c r="BX40" s="635"/>
      <c r="BY40" s="636" t="str">
        <f>IF('各会計、関係団体の財政状況及び健全化判断比率'!B74="","",'各会計、関係団体の財政状況及び健全化判断比率'!B74)</f>
        <v/>
      </c>
      <c r="BZ40" s="636"/>
      <c r="CA40" s="636"/>
      <c r="CB40" s="636"/>
      <c r="CC40" s="636"/>
      <c r="CD40" s="636"/>
      <c r="CE40" s="636"/>
      <c r="CF40" s="636"/>
      <c r="CG40" s="636"/>
      <c r="CH40" s="636"/>
      <c r="CI40" s="636"/>
      <c r="CJ40" s="636"/>
      <c r="CK40" s="636"/>
      <c r="CL40" s="636"/>
      <c r="CM40" s="636"/>
      <c r="CN40" s="181"/>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F40" s="354"/>
      <c r="DG40" s="637" t="str">
        <f>IF('各会計、関係団体の財政状況及び健全化判断比率'!BR13="","",'各会計、関係団体の財政状況及び健全化判断比率'!BR13)</f>
        <v/>
      </c>
      <c r="DH40" s="637"/>
      <c r="DI40" s="350"/>
    </row>
    <row r="41" spans="1:113" ht="32.25" customHeight="1">
      <c r="A41" s="181"/>
      <c r="B41" s="199"/>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81"/>
      <c r="U41" s="635" t="str">
        <f t="shared" si="4"/>
        <v/>
      </c>
      <c r="V41" s="635"/>
      <c r="W41" s="636"/>
      <c r="X41" s="636"/>
      <c r="Y41" s="636"/>
      <c r="Z41" s="636"/>
      <c r="AA41" s="636"/>
      <c r="AB41" s="636"/>
      <c r="AC41" s="636"/>
      <c r="AD41" s="636"/>
      <c r="AE41" s="636"/>
      <c r="AF41" s="636"/>
      <c r="AG41" s="636"/>
      <c r="AH41" s="636"/>
      <c r="AI41" s="636"/>
      <c r="AJ41" s="636"/>
      <c r="AK41" s="636"/>
      <c r="AL41" s="181"/>
      <c r="AM41" s="635" t="str">
        <f t="shared" si="0"/>
        <v/>
      </c>
      <c r="AN41" s="635"/>
      <c r="AO41" s="636"/>
      <c r="AP41" s="636"/>
      <c r="AQ41" s="636"/>
      <c r="AR41" s="636"/>
      <c r="AS41" s="636"/>
      <c r="AT41" s="636"/>
      <c r="AU41" s="636"/>
      <c r="AV41" s="636"/>
      <c r="AW41" s="636"/>
      <c r="AX41" s="636"/>
      <c r="AY41" s="636"/>
      <c r="AZ41" s="636"/>
      <c r="BA41" s="636"/>
      <c r="BB41" s="636"/>
      <c r="BC41" s="636"/>
      <c r="BD41" s="181"/>
      <c r="BE41" s="635" t="str">
        <f t="shared" si="1"/>
        <v/>
      </c>
      <c r="BF41" s="635"/>
      <c r="BG41" s="636"/>
      <c r="BH41" s="636"/>
      <c r="BI41" s="636"/>
      <c r="BJ41" s="636"/>
      <c r="BK41" s="636"/>
      <c r="BL41" s="636"/>
      <c r="BM41" s="636"/>
      <c r="BN41" s="636"/>
      <c r="BO41" s="636"/>
      <c r="BP41" s="636"/>
      <c r="BQ41" s="636"/>
      <c r="BR41" s="636"/>
      <c r="BS41" s="636"/>
      <c r="BT41" s="636"/>
      <c r="BU41" s="636"/>
      <c r="BV41" s="181"/>
      <c r="BW41" s="635" t="str">
        <f t="shared" si="2"/>
        <v/>
      </c>
      <c r="BX41" s="635"/>
      <c r="BY41" s="636" t="str">
        <f>IF('各会計、関係団体の財政状況及び健全化判断比率'!B75="","",'各会計、関係団体の財政状況及び健全化判断比率'!B75)</f>
        <v/>
      </c>
      <c r="BZ41" s="636"/>
      <c r="CA41" s="636"/>
      <c r="CB41" s="636"/>
      <c r="CC41" s="636"/>
      <c r="CD41" s="636"/>
      <c r="CE41" s="636"/>
      <c r="CF41" s="636"/>
      <c r="CG41" s="636"/>
      <c r="CH41" s="636"/>
      <c r="CI41" s="636"/>
      <c r="CJ41" s="636"/>
      <c r="CK41" s="636"/>
      <c r="CL41" s="636"/>
      <c r="CM41" s="636"/>
      <c r="CN41" s="181"/>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F41" s="354"/>
      <c r="DG41" s="637" t="str">
        <f>IF('各会計、関係団体の財政状況及び健全化判断比率'!BR14="","",'各会計、関係団体の財政状況及び健全化判断比率'!BR14)</f>
        <v/>
      </c>
      <c r="DH41" s="637"/>
      <c r="DI41" s="350"/>
    </row>
    <row r="42" spans="1:113" ht="32.25" customHeight="1">
      <c r="A42" s="354"/>
      <c r="B42" s="199"/>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81"/>
      <c r="U42" s="635" t="str">
        <f t="shared" si="4"/>
        <v/>
      </c>
      <c r="V42" s="635"/>
      <c r="W42" s="636"/>
      <c r="X42" s="636"/>
      <c r="Y42" s="636"/>
      <c r="Z42" s="636"/>
      <c r="AA42" s="636"/>
      <c r="AB42" s="636"/>
      <c r="AC42" s="636"/>
      <c r="AD42" s="636"/>
      <c r="AE42" s="636"/>
      <c r="AF42" s="636"/>
      <c r="AG42" s="636"/>
      <c r="AH42" s="636"/>
      <c r="AI42" s="636"/>
      <c r="AJ42" s="636"/>
      <c r="AK42" s="636"/>
      <c r="AL42" s="181"/>
      <c r="AM42" s="635" t="str">
        <f t="shared" si="0"/>
        <v/>
      </c>
      <c r="AN42" s="635"/>
      <c r="AO42" s="636"/>
      <c r="AP42" s="636"/>
      <c r="AQ42" s="636"/>
      <c r="AR42" s="636"/>
      <c r="AS42" s="636"/>
      <c r="AT42" s="636"/>
      <c r="AU42" s="636"/>
      <c r="AV42" s="636"/>
      <c r="AW42" s="636"/>
      <c r="AX42" s="636"/>
      <c r="AY42" s="636"/>
      <c r="AZ42" s="636"/>
      <c r="BA42" s="636"/>
      <c r="BB42" s="636"/>
      <c r="BC42" s="636"/>
      <c r="BD42" s="181"/>
      <c r="BE42" s="635" t="str">
        <f t="shared" si="1"/>
        <v/>
      </c>
      <c r="BF42" s="635"/>
      <c r="BG42" s="636"/>
      <c r="BH42" s="636"/>
      <c r="BI42" s="636"/>
      <c r="BJ42" s="636"/>
      <c r="BK42" s="636"/>
      <c r="BL42" s="636"/>
      <c r="BM42" s="636"/>
      <c r="BN42" s="636"/>
      <c r="BO42" s="636"/>
      <c r="BP42" s="636"/>
      <c r="BQ42" s="636"/>
      <c r="BR42" s="636"/>
      <c r="BS42" s="636"/>
      <c r="BT42" s="636"/>
      <c r="BU42" s="636"/>
      <c r="BV42" s="181"/>
      <c r="BW42" s="635" t="str">
        <f t="shared" si="2"/>
        <v/>
      </c>
      <c r="BX42" s="635"/>
      <c r="BY42" s="636" t="str">
        <f>IF('各会計、関係団体の財政状況及び健全化判断比率'!B76="","",'各会計、関係団体の財政状況及び健全化判断比率'!B76)</f>
        <v/>
      </c>
      <c r="BZ42" s="636"/>
      <c r="CA42" s="636"/>
      <c r="CB42" s="636"/>
      <c r="CC42" s="636"/>
      <c r="CD42" s="636"/>
      <c r="CE42" s="636"/>
      <c r="CF42" s="636"/>
      <c r="CG42" s="636"/>
      <c r="CH42" s="636"/>
      <c r="CI42" s="636"/>
      <c r="CJ42" s="636"/>
      <c r="CK42" s="636"/>
      <c r="CL42" s="636"/>
      <c r="CM42" s="636"/>
      <c r="CN42" s="181"/>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F42" s="354"/>
      <c r="DG42" s="637" t="str">
        <f>IF('各会計、関係団体の財政状況及び健全化判断比率'!BR15="","",'各会計、関係団体の財政状況及び健全化判断比率'!BR15)</f>
        <v/>
      </c>
      <c r="DH42" s="637"/>
      <c r="DI42" s="350"/>
    </row>
    <row r="43" spans="1:113" ht="32.25" customHeight="1">
      <c r="A43" s="354"/>
      <c r="B43" s="199"/>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81"/>
      <c r="U43" s="635" t="str">
        <f t="shared" si="4"/>
        <v/>
      </c>
      <c r="V43" s="635"/>
      <c r="W43" s="636"/>
      <c r="X43" s="636"/>
      <c r="Y43" s="636"/>
      <c r="Z43" s="636"/>
      <c r="AA43" s="636"/>
      <c r="AB43" s="636"/>
      <c r="AC43" s="636"/>
      <c r="AD43" s="636"/>
      <c r="AE43" s="636"/>
      <c r="AF43" s="636"/>
      <c r="AG43" s="636"/>
      <c r="AH43" s="636"/>
      <c r="AI43" s="636"/>
      <c r="AJ43" s="636"/>
      <c r="AK43" s="636"/>
      <c r="AL43" s="181"/>
      <c r="AM43" s="635" t="str">
        <f t="shared" si="0"/>
        <v/>
      </c>
      <c r="AN43" s="635"/>
      <c r="AO43" s="636"/>
      <c r="AP43" s="636"/>
      <c r="AQ43" s="636"/>
      <c r="AR43" s="636"/>
      <c r="AS43" s="636"/>
      <c r="AT43" s="636"/>
      <c r="AU43" s="636"/>
      <c r="AV43" s="636"/>
      <c r="AW43" s="636"/>
      <c r="AX43" s="636"/>
      <c r="AY43" s="636"/>
      <c r="AZ43" s="636"/>
      <c r="BA43" s="636"/>
      <c r="BB43" s="636"/>
      <c r="BC43" s="636"/>
      <c r="BD43" s="181"/>
      <c r="BE43" s="635" t="str">
        <f t="shared" si="1"/>
        <v/>
      </c>
      <c r="BF43" s="635"/>
      <c r="BG43" s="636"/>
      <c r="BH43" s="636"/>
      <c r="BI43" s="636"/>
      <c r="BJ43" s="636"/>
      <c r="BK43" s="636"/>
      <c r="BL43" s="636"/>
      <c r="BM43" s="636"/>
      <c r="BN43" s="636"/>
      <c r="BO43" s="636"/>
      <c r="BP43" s="636"/>
      <c r="BQ43" s="636"/>
      <c r="BR43" s="636"/>
      <c r="BS43" s="636"/>
      <c r="BT43" s="636"/>
      <c r="BU43" s="636"/>
      <c r="BV43" s="181"/>
      <c r="BW43" s="635" t="str">
        <f t="shared" si="2"/>
        <v/>
      </c>
      <c r="BX43" s="635"/>
      <c r="BY43" s="636" t="str">
        <f>IF('各会計、関係団体の財政状況及び健全化判断比率'!B77="","",'各会計、関係団体の財政状況及び健全化判断比率'!B77)</f>
        <v/>
      </c>
      <c r="BZ43" s="636"/>
      <c r="CA43" s="636"/>
      <c r="CB43" s="636"/>
      <c r="CC43" s="636"/>
      <c r="CD43" s="636"/>
      <c r="CE43" s="636"/>
      <c r="CF43" s="636"/>
      <c r="CG43" s="636"/>
      <c r="CH43" s="636"/>
      <c r="CI43" s="636"/>
      <c r="CJ43" s="636"/>
      <c r="CK43" s="636"/>
      <c r="CL43" s="636"/>
      <c r="CM43" s="636"/>
      <c r="CN43" s="181"/>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F43" s="354"/>
      <c r="DG43" s="637" t="str">
        <f>IF('各会計、関係団体の財政状況及び健全化判断比率'!BR16="","",'各会計、関係団体の財政状況及び健全化判断比率'!BR16)</f>
        <v/>
      </c>
      <c r="DH43" s="637"/>
      <c r="DI43" s="350"/>
    </row>
    <row r="44" spans="1:113" ht="13.5" customHeight="1" thickBot="1">
      <c r="A44" s="354"/>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c r="A45" s="354"/>
      <c r="B45" s="354"/>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c r="AA45" s="354"/>
      <c r="AB45" s="354"/>
      <c r="AC45" s="354"/>
      <c r="AD45" s="354"/>
      <c r="AE45" s="354"/>
      <c r="AF45" s="354"/>
      <c r="AG45" s="354"/>
      <c r="AH45" s="354"/>
      <c r="AI45" s="354"/>
      <c r="AJ45" s="354"/>
      <c r="AK45" s="354"/>
      <c r="AL45" s="354"/>
      <c r="AM45" s="354"/>
      <c r="AN45" s="354"/>
      <c r="AO45" s="354"/>
      <c r="AP45" s="354"/>
      <c r="AQ45" s="354"/>
      <c r="AR45" s="354"/>
      <c r="AS45" s="354"/>
      <c r="AT45" s="354"/>
      <c r="AU45" s="354"/>
      <c r="AV45" s="354"/>
      <c r="AW45" s="354"/>
      <c r="AX45" s="354"/>
      <c r="AY45" s="354"/>
      <c r="AZ45" s="354"/>
      <c r="BA45" s="354"/>
      <c r="BB45" s="354"/>
      <c r="BC45" s="354"/>
      <c r="BD45" s="354"/>
      <c r="BE45" s="354"/>
      <c r="BF45" s="354"/>
      <c r="BG45" s="354"/>
      <c r="BH45" s="354"/>
      <c r="BI45" s="354"/>
      <c r="BJ45" s="354"/>
      <c r="BK45" s="354"/>
      <c r="BL45" s="354"/>
      <c r="BM45" s="354"/>
      <c r="BN45" s="354"/>
      <c r="BO45" s="354"/>
      <c r="BP45" s="354"/>
      <c r="BQ45" s="354"/>
      <c r="BR45" s="354"/>
      <c r="BS45" s="354"/>
      <c r="BT45" s="354"/>
      <c r="BU45" s="354"/>
      <c r="BV45" s="354"/>
      <c r="BW45" s="354"/>
      <c r="BX45" s="354"/>
      <c r="BY45" s="354"/>
      <c r="BZ45" s="354"/>
      <c r="CA45" s="354"/>
      <c r="CB45" s="354"/>
      <c r="CC45" s="354"/>
      <c r="CD45" s="354"/>
      <c r="CE45" s="354"/>
      <c r="CF45" s="354"/>
      <c r="CG45" s="354"/>
      <c r="CH45" s="354"/>
      <c r="CI45" s="354"/>
      <c r="CJ45" s="354"/>
      <c r="CK45" s="354"/>
      <c r="CL45" s="354"/>
      <c r="CM45" s="354"/>
      <c r="CN45" s="354"/>
      <c r="CO45" s="354"/>
      <c r="CP45" s="354"/>
      <c r="CQ45" s="354"/>
      <c r="CR45" s="354"/>
      <c r="CS45" s="354"/>
      <c r="CT45" s="354"/>
      <c r="CU45" s="354"/>
      <c r="CV45" s="354"/>
      <c r="CW45" s="354"/>
      <c r="CX45" s="354"/>
      <c r="CY45" s="354"/>
      <c r="CZ45" s="354"/>
      <c r="DA45" s="354"/>
      <c r="DB45" s="354"/>
      <c r="DC45" s="354"/>
      <c r="DD45" s="354"/>
      <c r="DE45" s="354"/>
      <c r="DF45" s="354"/>
      <c r="DG45" s="354"/>
      <c r="DH45" s="354"/>
      <c r="DI45" s="354"/>
    </row>
    <row r="46" spans="1:113">
      <c r="A46" s="354"/>
      <c r="B46" s="354" t="s">
        <v>120</v>
      </c>
      <c r="C46" s="354"/>
      <c r="D46" s="354"/>
      <c r="E46" s="638" t="s">
        <v>121</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c r="A47" s="354"/>
      <c r="B47" s="354"/>
      <c r="C47" s="354"/>
      <c r="D47" s="354"/>
      <c r="E47" s="638" t="s">
        <v>122</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c r="A48" s="354"/>
      <c r="B48" s="354"/>
      <c r="C48" s="354"/>
      <c r="D48" s="354"/>
      <c r="E48" s="638" t="s">
        <v>123</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c r="E49" s="639" t="s">
        <v>124</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c r="E50" s="638" t="s">
        <v>125</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c r="E51" s="638" t="s">
        <v>126</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c r="E52" s="638" t="s">
        <v>127</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c r="E53" s="638" t="s">
        <v>128</v>
      </c>
      <c r="F53" s="638"/>
      <c r="G53" s="638"/>
      <c r="H53" s="638"/>
      <c r="I53" s="638"/>
      <c r="J53" s="638"/>
      <c r="K53" s="638"/>
      <c r="L53" s="638"/>
      <c r="M53" s="638"/>
      <c r="N53" s="638"/>
      <c r="O53" s="638"/>
      <c r="P53" s="638"/>
      <c r="Q53" s="638"/>
      <c r="R53" s="638"/>
      <c r="S53" s="638"/>
      <c r="T53" s="638"/>
      <c r="U53" s="638"/>
      <c r="V53" s="638"/>
      <c r="W53" s="638"/>
      <c r="X53" s="638"/>
      <c r="Y53" s="638"/>
      <c r="Z53" s="638"/>
      <c r="AA53" s="638"/>
      <c r="AB53" s="638"/>
      <c r="AC53" s="638"/>
      <c r="AD53" s="638"/>
      <c r="AE53" s="638"/>
      <c r="AF53" s="638"/>
      <c r="AG53" s="638"/>
      <c r="AH53" s="638"/>
      <c r="AI53" s="638"/>
      <c r="AJ53" s="638"/>
      <c r="AK53" s="638"/>
      <c r="AL53" s="638"/>
      <c r="AM53" s="638"/>
      <c r="AN53" s="638"/>
      <c r="AO53" s="638"/>
      <c r="AP53" s="638"/>
      <c r="AQ53" s="638"/>
      <c r="AR53" s="638"/>
      <c r="AS53" s="638"/>
      <c r="AT53" s="638"/>
      <c r="AU53" s="638"/>
      <c r="AV53" s="638"/>
      <c r="AW53" s="638"/>
      <c r="AX53" s="638"/>
      <c r="AY53" s="638"/>
      <c r="AZ53" s="638"/>
      <c r="BA53" s="638"/>
      <c r="BB53" s="638"/>
      <c r="BC53" s="638"/>
      <c r="BD53" s="638"/>
      <c r="BE53" s="638"/>
      <c r="BF53" s="638"/>
      <c r="BG53" s="638"/>
      <c r="BH53" s="638"/>
      <c r="BI53" s="638"/>
      <c r="BJ53" s="638"/>
      <c r="BK53" s="638"/>
      <c r="BL53" s="638"/>
      <c r="BM53" s="638"/>
      <c r="BN53" s="638"/>
      <c r="BO53" s="638"/>
      <c r="BP53" s="638"/>
      <c r="BQ53" s="638"/>
      <c r="BR53" s="638"/>
      <c r="BS53" s="638"/>
      <c r="BT53" s="638"/>
      <c r="BU53" s="638"/>
      <c r="BV53" s="638"/>
      <c r="BW53" s="638"/>
      <c r="BX53" s="638"/>
      <c r="BY53" s="638"/>
      <c r="BZ53" s="638"/>
      <c r="CA53" s="638"/>
      <c r="CB53" s="638"/>
      <c r="CC53" s="638"/>
      <c r="CD53" s="638"/>
      <c r="CE53" s="638"/>
      <c r="CF53" s="638"/>
      <c r="CG53" s="638"/>
      <c r="CH53" s="638"/>
      <c r="CI53" s="638"/>
      <c r="CJ53" s="638"/>
      <c r="CK53" s="638"/>
      <c r="CL53" s="638"/>
      <c r="CM53" s="638"/>
      <c r="CN53" s="638"/>
      <c r="CO53" s="638"/>
      <c r="CP53" s="638"/>
      <c r="CQ53" s="638"/>
      <c r="CR53" s="638"/>
      <c r="CS53" s="638"/>
      <c r="CT53" s="638"/>
      <c r="CU53" s="638"/>
      <c r="CV53" s="638"/>
      <c r="CW53" s="638"/>
      <c r="CX53" s="638"/>
      <c r="CY53" s="638"/>
      <c r="CZ53" s="638"/>
      <c r="DA53" s="638"/>
      <c r="DB53" s="638"/>
      <c r="DC53" s="638"/>
      <c r="DD53" s="638"/>
      <c r="DE53" s="638"/>
      <c r="DF53" s="638"/>
      <c r="DG53" s="638"/>
      <c r="DH53" s="638"/>
      <c r="DI53" s="638"/>
    </row>
    <row r="54" spans="5:113">
      <c r="E54" s="354"/>
      <c r="F54" s="354"/>
      <c r="G54" s="354"/>
      <c r="H54" s="354"/>
      <c r="I54" s="354"/>
      <c r="J54" s="354"/>
      <c r="K54" s="354"/>
      <c r="L54" s="354"/>
      <c r="M54" s="354"/>
      <c r="N54" s="354"/>
      <c r="O54" s="354"/>
      <c r="P54" s="354"/>
      <c r="Q54" s="354"/>
      <c r="R54" s="354"/>
      <c r="S54" s="354"/>
      <c r="T54" s="354"/>
      <c r="U54" s="354"/>
      <c r="V54" s="354"/>
      <c r="W54" s="354"/>
      <c r="X54" s="354"/>
      <c r="Y54" s="354"/>
      <c r="Z54" s="354"/>
      <c r="AA54" s="354"/>
      <c r="AB54" s="354"/>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4"/>
      <c r="AY54" s="354"/>
      <c r="AZ54" s="354"/>
      <c r="BA54" s="354"/>
      <c r="BB54" s="354"/>
      <c r="BC54" s="354"/>
      <c r="BD54" s="354"/>
      <c r="BE54" s="354"/>
      <c r="BF54" s="354"/>
      <c r="BG54" s="354"/>
      <c r="BH54" s="354"/>
      <c r="BI54" s="354"/>
      <c r="BJ54" s="354"/>
      <c r="BK54" s="354"/>
      <c r="BL54" s="354"/>
      <c r="BM54" s="354"/>
      <c r="BN54" s="354"/>
      <c r="BO54" s="354"/>
      <c r="BP54" s="354"/>
      <c r="BQ54" s="354"/>
      <c r="BR54" s="354"/>
      <c r="BS54" s="354"/>
      <c r="BT54" s="354"/>
      <c r="BU54" s="354"/>
      <c r="BV54" s="354"/>
      <c r="BW54" s="354"/>
      <c r="BX54" s="354"/>
      <c r="BY54" s="354"/>
      <c r="BZ54" s="354"/>
      <c r="CA54" s="354"/>
      <c r="CB54" s="354"/>
      <c r="CC54" s="354"/>
      <c r="CD54" s="354"/>
      <c r="CE54" s="354"/>
      <c r="CF54" s="354"/>
      <c r="CG54" s="354"/>
      <c r="CH54" s="354"/>
      <c r="CI54" s="354"/>
      <c r="CJ54" s="354"/>
      <c r="CK54" s="354"/>
      <c r="CL54" s="354"/>
      <c r="CM54" s="354"/>
      <c r="CN54" s="354"/>
      <c r="CO54" s="354"/>
      <c r="CP54" s="354"/>
      <c r="CQ54" s="354"/>
      <c r="CR54" s="354"/>
      <c r="CS54" s="354"/>
      <c r="CT54" s="354"/>
      <c r="CU54" s="354"/>
      <c r="CV54" s="354"/>
      <c r="CW54" s="354"/>
      <c r="CX54" s="354"/>
      <c r="CY54" s="354"/>
      <c r="CZ54" s="354"/>
      <c r="DA54" s="354"/>
      <c r="DB54" s="354"/>
      <c r="DC54" s="354"/>
      <c r="DD54" s="354"/>
      <c r="DE54" s="354"/>
      <c r="DF54" s="354"/>
      <c r="DG54" s="354"/>
      <c r="DH54" s="354"/>
      <c r="DI54" s="354"/>
    </row>
    <row r="55" spans="5:113">
      <c r="E55" s="354"/>
      <c r="F55" s="354"/>
      <c r="G55" s="354"/>
      <c r="H55" s="354"/>
      <c r="I55" s="354"/>
      <c r="J55" s="354"/>
      <c r="K55" s="354"/>
      <c r="L55" s="354"/>
      <c r="M55" s="354"/>
      <c r="N55" s="354"/>
      <c r="O55" s="354"/>
      <c r="P55" s="354"/>
      <c r="Q55" s="354"/>
      <c r="R55" s="354"/>
      <c r="S55" s="354"/>
      <c r="T55" s="354"/>
      <c r="U55" s="354"/>
      <c r="V55" s="354"/>
      <c r="W55" s="354"/>
      <c r="X55" s="354"/>
      <c r="Y55" s="354"/>
      <c r="Z55" s="354"/>
      <c r="AA55" s="354"/>
      <c r="AB55" s="354"/>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4"/>
      <c r="AY55" s="354"/>
      <c r="AZ55" s="354"/>
      <c r="BA55" s="354"/>
      <c r="BB55" s="354"/>
      <c r="BC55" s="354"/>
      <c r="BD55" s="354"/>
      <c r="BE55" s="354"/>
      <c r="BF55" s="354"/>
      <c r="BG55" s="354"/>
      <c r="BH55" s="354"/>
      <c r="BI55" s="354"/>
      <c r="BJ55" s="354"/>
      <c r="BK55" s="354"/>
      <c r="BL55" s="354"/>
      <c r="BM55" s="354"/>
      <c r="BN55" s="354"/>
      <c r="BO55" s="354"/>
      <c r="BP55" s="354"/>
      <c r="BQ55" s="354"/>
      <c r="BR55" s="354"/>
      <c r="BS55" s="354"/>
      <c r="BT55" s="354"/>
      <c r="BU55" s="354"/>
      <c r="BV55" s="354"/>
      <c r="BW55" s="354"/>
      <c r="BX55" s="354"/>
      <c r="BY55" s="354"/>
      <c r="BZ55" s="354"/>
      <c r="CA55" s="354"/>
      <c r="CB55" s="354"/>
      <c r="CC55" s="354"/>
      <c r="CD55" s="354"/>
      <c r="CE55" s="354"/>
      <c r="CF55" s="354"/>
      <c r="CG55" s="354"/>
      <c r="CH55" s="354"/>
      <c r="CI55" s="354"/>
      <c r="CJ55" s="354"/>
      <c r="CK55" s="354"/>
      <c r="CL55" s="354"/>
      <c r="CM55" s="354"/>
      <c r="CN55" s="354"/>
      <c r="CO55" s="354"/>
      <c r="CP55" s="354"/>
      <c r="CQ55" s="354"/>
      <c r="CR55" s="354"/>
      <c r="CS55" s="354"/>
      <c r="CT55" s="354"/>
      <c r="CU55" s="354"/>
      <c r="CV55" s="354"/>
      <c r="CW55" s="354"/>
      <c r="CX55" s="354"/>
      <c r="CY55" s="354"/>
      <c r="CZ55" s="354"/>
      <c r="DA55" s="354"/>
      <c r="DB55" s="354"/>
      <c r="DC55" s="354"/>
      <c r="DD55" s="354"/>
      <c r="DE55" s="354"/>
      <c r="DF55" s="354"/>
      <c r="DG55" s="354"/>
      <c r="DH55" s="354"/>
      <c r="DI55" s="354"/>
    </row>
    <row r="56" spans="5:113">
      <c r="E56" s="354"/>
      <c r="F56" s="354"/>
      <c r="G56" s="354"/>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4"/>
      <c r="AY56" s="354"/>
      <c r="AZ56" s="354"/>
      <c r="BA56" s="354"/>
      <c r="BB56" s="354"/>
      <c r="BC56" s="354"/>
      <c r="BD56" s="354"/>
      <c r="BE56" s="354"/>
      <c r="BF56" s="354"/>
      <c r="BG56" s="354"/>
      <c r="BH56" s="354"/>
      <c r="BI56" s="354"/>
      <c r="BJ56" s="354"/>
      <c r="BK56" s="354"/>
      <c r="BL56" s="354"/>
      <c r="BM56" s="354"/>
      <c r="BN56" s="354"/>
      <c r="BO56" s="354"/>
      <c r="BP56" s="354"/>
      <c r="BQ56" s="354"/>
      <c r="BR56" s="354"/>
      <c r="BS56" s="354"/>
      <c r="BT56" s="354"/>
      <c r="BU56" s="354"/>
      <c r="BV56" s="354"/>
      <c r="BW56" s="354"/>
      <c r="BX56" s="354"/>
      <c r="BY56" s="354"/>
      <c r="BZ56" s="354"/>
      <c r="CA56" s="354"/>
      <c r="CB56" s="354"/>
      <c r="CC56" s="354"/>
      <c r="CD56" s="354"/>
      <c r="CE56" s="354"/>
      <c r="CF56" s="354"/>
      <c r="CG56" s="354"/>
      <c r="CH56" s="354"/>
      <c r="CI56" s="354"/>
      <c r="CJ56" s="354"/>
      <c r="CK56" s="354"/>
      <c r="CL56" s="354"/>
      <c r="CM56" s="354"/>
      <c r="CN56" s="354"/>
      <c r="CO56" s="354"/>
      <c r="CP56" s="354"/>
      <c r="CQ56" s="354"/>
      <c r="CR56" s="354"/>
      <c r="CS56" s="354"/>
      <c r="CT56" s="354"/>
      <c r="CU56" s="354"/>
      <c r="CV56" s="354"/>
      <c r="CW56" s="354"/>
      <c r="CX56" s="354"/>
      <c r="CY56" s="354"/>
      <c r="CZ56" s="354"/>
      <c r="DA56" s="354"/>
      <c r="DB56" s="354"/>
      <c r="DC56" s="354"/>
      <c r="DD56" s="354"/>
      <c r="DE56" s="354"/>
      <c r="DF56" s="354"/>
      <c r="DG56" s="354"/>
      <c r="DH56" s="354"/>
      <c r="DI56" s="354"/>
    </row>
  </sheetData>
  <sheetProtection algorithmName="SHA-512" hashValue="v6oQ52qdY/tJYw+L3oU30Ak32vtf9QTPrMx05M1yAhboqVeN8LjSGt1ouDALi4Q/T046P2DjZeDUBeGWk2rkmA==" saltValue="jiUAm3GGrNtv4HcHhzYI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463</v>
      </c>
      <c r="K32" s="22"/>
      <c r="L32" s="22"/>
      <c r="M32" s="22"/>
      <c r="N32" s="22"/>
      <c r="O32" s="22"/>
      <c r="P32" s="22"/>
    </row>
    <row r="33" spans="1:16" ht="39" customHeight="1" thickBot="1">
      <c r="A33" s="22"/>
      <c r="B33" s="25" t="s">
        <v>474</v>
      </c>
      <c r="C33" s="26"/>
      <c r="D33" s="26"/>
      <c r="E33" s="27" t="s">
        <v>464</v>
      </c>
      <c r="F33" s="28" t="s">
        <v>465</v>
      </c>
      <c r="G33" s="29" t="s">
        <v>466</v>
      </c>
      <c r="H33" s="29" t="s">
        <v>467</v>
      </c>
      <c r="I33" s="29" t="s">
        <v>468</v>
      </c>
      <c r="J33" s="30" t="s">
        <v>469</v>
      </c>
      <c r="K33" s="22"/>
      <c r="L33" s="22"/>
      <c r="M33" s="22"/>
      <c r="N33" s="22"/>
      <c r="O33" s="22"/>
      <c r="P33" s="22"/>
    </row>
    <row r="34" spans="1:16" ht="39" customHeight="1">
      <c r="A34" s="22"/>
      <c r="B34" s="31"/>
      <c r="C34" s="1189" t="s">
        <v>475</v>
      </c>
      <c r="D34" s="1189"/>
      <c r="E34" s="1190"/>
      <c r="F34" s="32">
        <v>11</v>
      </c>
      <c r="G34" s="33">
        <v>12.15</v>
      </c>
      <c r="H34" s="33">
        <v>12.33</v>
      </c>
      <c r="I34" s="33">
        <v>11.91</v>
      </c>
      <c r="J34" s="34">
        <v>11.95</v>
      </c>
      <c r="K34" s="22"/>
      <c r="L34" s="22"/>
      <c r="M34" s="22"/>
      <c r="N34" s="22"/>
      <c r="O34" s="22"/>
      <c r="P34" s="22"/>
    </row>
    <row r="35" spans="1:16" ht="39" customHeight="1">
      <c r="A35" s="22"/>
      <c r="B35" s="35"/>
      <c r="C35" s="1183" t="s">
        <v>476</v>
      </c>
      <c r="D35" s="1184"/>
      <c r="E35" s="1185"/>
      <c r="F35" s="36">
        <v>9.44</v>
      </c>
      <c r="G35" s="37">
        <v>8.59</v>
      </c>
      <c r="H35" s="37">
        <v>10.31</v>
      </c>
      <c r="I35" s="37">
        <v>8.99</v>
      </c>
      <c r="J35" s="38">
        <v>5.7</v>
      </c>
      <c r="K35" s="22"/>
      <c r="L35" s="22"/>
      <c r="M35" s="22"/>
      <c r="N35" s="22"/>
      <c r="O35" s="22"/>
      <c r="P35" s="22"/>
    </row>
    <row r="36" spans="1:16" ht="39" customHeight="1">
      <c r="A36" s="22"/>
      <c r="B36" s="35"/>
      <c r="C36" s="1183" t="s">
        <v>477</v>
      </c>
      <c r="D36" s="1184"/>
      <c r="E36" s="1185"/>
      <c r="F36" s="36">
        <v>0.88</v>
      </c>
      <c r="G36" s="37">
        <v>0.98</v>
      </c>
      <c r="H36" s="37">
        <v>0.97</v>
      </c>
      <c r="I36" s="37">
        <v>1.31</v>
      </c>
      <c r="J36" s="38">
        <v>1.87</v>
      </c>
      <c r="K36" s="22"/>
      <c r="L36" s="22"/>
      <c r="M36" s="22"/>
      <c r="N36" s="22"/>
      <c r="O36" s="22"/>
      <c r="P36" s="22"/>
    </row>
    <row r="37" spans="1:16" ht="39" customHeight="1">
      <c r="A37" s="22"/>
      <c r="B37" s="35"/>
      <c r="C37" s="1183" t="s">
        <v>478</v>
      </c>
      <c r="D37" s="1184"/>
      <c r="E37" s="1185"/>
      <c r="F37" s="36">
        <v>1.06</v>
      </c>
      <c r="G37" s="37">
        <v>0.64</v>
      </c>
      <c r="H37" s="37">
        <v>0.55000000000000004</v>
      </c>
      <c r="I37" s="37">
        <v>0.98</v>
      </c>
      <c r="J37" s="38">
        <v>1.83</v>
      </c>
      <c r="K37" s="22"/>
      <c r="L37" s="22"/>
      <c r="M37" s="22"/>
      <c r="N37" s="22"/>
      <c r="O37" s="22"/>
      <c r="P37" s="22"/>
    </row>
    <row r="38" spans="1:16" ht="39" customHeight="1">
      <c r="A38" s="22"/>
      <c r="B38" s="35"/>
      <c r="C38" s="1183" t="s">
        <v>479</v>
      </c>
      <c r="D38" s="1184"/>
      <c r="E38" s="1185"/>
      <c r="F38" s="36" t="s">
        <v>304</v>
      </c>
      <c r="G38" s="37" t="s">
        <v>304</v>
      </c>
      <c r="H38" s="37">
        <v>0.71</v>
      </c>
      <c r="I38" s="37">
        <v>0.89</v>
      </c>
      <c r="J38" s="38">
        <v>1.1299999999999999</v>
      </c>
      <c r="K38" s="22"/>
      <c r="L38" s="22"/>
      <c r="M38" s="22"/>
      <c r="N38" s="22"/>
      <c r="O38" s="22"/>
      <c r="P38" s="22"/>
    </row>
    <row r="39" spans="1:16" ht="39" customHeight="1">
      <c r="A39" s="22"/>
      <c r="B39" s="35"/>
      <c r="C39" s="1183" t="s">
        <v>480</v>
      </c>
      <c r="D39" s="1184"/>
      <c r="E39" s="1185"/>
      <c r="F39" s="36">
        <v>0.03</v>
      </c>
      <c r="G39" s="37">
        <v>0.04</v>
      </c>
      <c r="H39" s="37">
        <v>0.03</v>
      </c>
      <c r="I39" s="37">
        <v>0.04</v>
      </c>
      <c r="J39" s="38">
        <v>0.04</v>
      </c>
      <c r="K39" s="22"/>
      <c r="L39" s="22"/>
      <c r="M39" s="22"/>
      <c r="N39" s="22"/>
      <c r="O39" s="22"/>
      <c r="P39" s="22"/>
    </row>
    <row r="40" spans="1:16" ht="39" customHeight="1">
      <c r="A40" s="22"/>
      <c r="B40" s="35"/>
      <c r="C40" s="1183"/>
      <c r="D40" s="1184"/>
      <c r="E40" s="1185"/>
      <c r="F40" s="36"/>
      <c r="G40" s="37"/>
      <c r="H40" s="37"/>
      <c r="I40" s="37"/>
      <c r="J40" s="38"/>
      <c r="K40" s="22"/>
      <c r="L40" s="22"/>
      <c r="M40" s="22"/>
      <c r="N40" s="22"/>
      <c r="O40" s="22"/>
      <c r="P40" s="22"/>
    </row>
    <row r="41" spans="1:16" ht="39" customHeight="1">
      <c r="A41" s="22"/>
      <c r="B41" s="35"/>
      <c r="C41" s="1183"/>
      <c r="D41" s="1184"/>
      <c r="E41" s="1185"/>
      <c r="F41" s="36"/>
      <c r="G41" s="37"/>
      <c r="H41" s="37"/>
      <c r="I41" s="37"/>
      <c r="J41" s="38"/>
      <c r="K41" s="22"/>
      <c r="L41" s="22"/>
      <c r="M41" s="22"/>
      <c r="N41" s="22"/>
      <c r="O41" s="22"/>
      <c r="P41" s="22"/>
    </row>
    <row r="42" spans="1:16" ht="39" customHeight="1">
      <c r="A42" s="22"/>
      <c r="B42" s="39"/>
      <c r="C42" s="1183" t="s">
        <v>481</v>
      </c>
      <c r="D42" s="1184"/>
      <c r="E42" s="1185"/>
      <c r="F42" s="36" t="s">
        <v>304</v>
      </c>
      <c r="G42" s="37" t="s">
        <v>304</v>
      </c>
      <c r="H42" s="37" t="s">
        <v>304</v>
      </c>
      <c r="I42" s="37" t="s">
        <v>304</v>
      </c>
      <c r="J42" s="38" t="s">
        <v>304</v>
      </c>
      <c r="K42" s="22"/>
      <c r="L42" s="22"/>
      <c r="M42" s="22"/>
      <c r="N42" s="22"/>
      <c r="O42" s="22"/>
      <c r="P42" s="22"/>
    </row>
    <row r="43" spans="1:16" ht="39" customHeight="1" thickBot="1">
      <c r="A43" s="22"/>
      <c r="B43" s="40"/>
      <c r="C43" s="1186" t="s">
        <v>482</v>
      </c>
      <c r="D43" s="1187"/>
      <c r="E43" s="1188"/>
      <c r="F43" s="41">
        <v>0.19</v>
      </c>
      <c r="G43" s="42">
        <v>0.3</v>
      </c>
      <c r="H43" s="42" t="s">
        <v>304</v>
      </c>
      <c r="I43" s="42" t="s">
        <v>304</v>
      </c>
      <c r="J43" s="43" t="s">
        <v>304</v>
      </c>
      <c r="K43" s="22"/>
      <c r="L43" s="22"/>
      <c r="M43" s="22"/>
      <c r="N43" s="22"/>
      <c r="O43" s="22"/>
      <c r="P43" s="22"/>
    </row>
    <row r="44" spans="1:16" ht="39" customHeight="1">
      <c r="A44" s="22"/>
      <c r="B44" s="44" t="s">
        <v>483</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opb9IpDmpfDvtbWVOGPECcndEcXk474nu0CXkAYpIg+saHCKM7zcm2Tp/JlsqXenJRzLP+CopCIwxv2YPUmaQQ==" saltValue="R3OXqybpccV6/MpC6T4n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484</v>
      </c>
      <c r="P43" s="48"/>
      <c r="Q43" s="48"/>
      <c r="R43" s="48"/>
      <c r="S43" s="48"/>
      <c r="T43" s="48"/>
      <c r="U43" s="48"/>
    </row>
    <row r="44" spans="1:21" ht="30.75" customHeight="1" thickBot="1">
      <c r="A44" s="48"/>
      <c r="B44" s="51" t="s">
        <v>485</v>
      </c>
      <c r="C44" s="52"/>
      <c r="D44" s="52"/>
      <c r="E44" s="53"/>
      <c r="F44" s="53"/>
      <c r="G44" s="53"/>
      <c r="H44" s="53"/>
      <c r="I44" s="53"/>
      <c r="J44" s="54" t="s">
        <v>464</v>
      </c>
      <c r="K44" s="55" t="s">
        <v>465</v>
      </c>
      <c r="L44" s="56" t="s">
        <v>466</v>
      </c>
      <c r="M44" s="56" t="s">
        <v>467</v>
      </c>
      <c r="N44" s="56" t="s">
        <v>468</v>
      </c>
      <c r="O44" s="57" t="s">
        <v>469</v>
      </c>
      <c r="P44" s="48"/>
      <c r="Q44" s="48"/>
      <c r="R44" s="48"/>
      <c r="S44" s="48"/>
      <c r="T44" s="48"/>
      <c r="U44" s="48"/>
    </row>
    <row r="45" spans="1:21" ht="30.75" customHeight="1">
      <c r="A45" s="48"/>
      <c r="B45" s="1191" t="s">
        <v>486</v>
      </c>
      <c r="C45" s="1192"/>
      <c r="D45" s="58"/>
      <c r="E45" s="1197" t="s">
        <v>487</v>
      </c>
      <c r="F45" s="1197"/>
      <c r="G45" s="1197"/>
      <c r="H45" s="1197"/>
      <c r="I45" s="1197"/>
      <c r="J45" s="1198"/>
      <c r="K45" s="59">
        <v>4310</v>
      </c>
      <c r="L45" s="60">
        <v>4209</v>
      </c>
      <c r="M45" s="60">
        <v>4410</v>
      </c>
      <c r="N45" s="60">
        <v>4472</v>
      </c>
      <c r="O45" s="61">
        <v>4607</v>
      </c>
      <c r="P45" s="48"/>
      <c r="Q45" s="48"/>
      <c r="R45" s="48"/>
      <c r="S45" s="48"/>
      <c r="T45" s="48"/>
      <c r="U45" s="48"/>
    </row>
    <row r="46" spans="1:21" ht="30.75" customHeight="1">
      <c r="A46" s="48"/>
      <c r="B46" s="1193"/>
      <c r="C46" s="1194"/>
      <c r="D46" s="62"/>
      <c r="E46" s="1199" t="s">
        <v>488</v>
      </c>
      <c r="F46" s="1199"/>
      <c r="G46" s="1199"/>
      <c r="H46" s="1199"/>
      <c r="I46" s="1199"/>
      <c r="J46" s="1200"/>
      <c r="K46" s="63" t="s">
        <v>304</v>
      </c>
      <c r="L46" s="64" t="s">
        <v>304</v>
      </c>
      <c r="M46" s="64" t="s">
        <v>304</v>
      </c>
      <c r="N46" s="64" t="s">
        <v>304</v>
      </c>
      <c r="O46" s="65" t="s">
        <v>304</v>
      </c>
      <c r="P46" s="48"/>
      <c r="Q46" s="48"/>
      <c r="R46" s="48"/>
      <c r="S46" s="48"/>
      <c r="T46" s="48"/>
      <c r="U46" s="48"/>
    </row>
    <row r="47" spans="1:21" ht="30.75" customHeight="1">
      <c r="A47" s="48"/>
      <c r="B47" s="1193"/>
      <c r="C47" s="1194"/>
      <c r="D47" s="62"/>
      <c r="E47" s="1199" t="s">
        <v>489</v>
      </c>
      <c r="F47" s="1199"/>
      <c r="G47" s="1199"/>
      <c r="H47" s="1199"/>
      <c r="I47" s="1199"/>
      <c r="J47" s="1200"/>
      <c r="K47" s="63" t="s">
        <v>304</v>
      </c>
      <c r="L47" s="64" t="s">
        <v>304</v>
      </c>
      <c r="M47" s="64" t="s">
        <v>304</v>
      </c>
      <c r="N47" s="64" t="s">
        <v>304</v>
      </c>
      <c r="O47" s="65" t="s">
        <v>304</v>
      </c>
      <c r="P47" s="48"/>
      <c r="Q47" s="48"/>
      <c r="R47" s="48"/>
      <c r="S47" s="48"/>
      <c r="T47" s="48"/>
      <c r="U47" s="48"/>
    </row>
    <row r="48" spans="1:21" ht="30.75" customHeight="1">
      <c r="A48" s="48"/>
      <c r="B48" s="1193"/>
      <c r="C48" s="1194"/>
      <c r="D48" s="62"/>
      <c r="E48" s="1199" t="s">
        <v>490</v>
      </c>
      <c r="F48" s="1199"/>
      <c r="G48" s="1199"/>
      <c r="H48" s="1199"/>
      <c r="I48" s="1199"/>
      <c r="J48" s="1200"/>
      <c r="K48" s="63">
        <v>427</v>
      </c>
      <c r="L48" s="64">
        <v>383</v>
      </c>
      <c r="M48" s="64">
        <v>370</v>
      </c>
      <c r="N48" s="64">
        <v>381</v>
      </c>
      <c r="O48" s="65">
        <v>394</v>
      </c>
      <c r="P48" s="48"/>
      <c r="Q48" s="48"/>
      <c r="R48" s="48"/>
      <c r="S48" s="48"/>
      <c r="T48" s="48"/>
      <c r="U48" s="48"/>
    </row>
    <row r="49" spans="1:21" ht="30.75" customHeight="1">
      <c r="A49" s="48"/>
      <c r="B49" s="1193"/>
      <c r="C49" s="1194"/>
      <c r="D49" s="62"/>
      <c r="E49" s="1199" t="s">
        <v>491</v>
      </c>
      <c r="F49" s="1199"/>
      <c r="G49" s="1199"/>
      <c r="H49" s="1199"/>
      <c r="I49" s="1199"/>
      <c r="J49" s="1200"/>
      <c r="K49" s="63">
        <v>474</v>
      </c>
      <c r="L49" s="64">
        <v>483</v>
      </c>
      <c r="M49" s="64">
        <v>462</v>
      </c>
      <c r="N49" s="64">
        <v>451</v>
      </c>
      <c r="O49" s="65">
        <v>406</v>
      </c>
      <c r="P49" s="48"/>
      <c r="Q49" s="48"/>
      <c r="R49" s="48"/>
      <c r="S49" s="48"/>
      <c r="T49" s="48"/>
      <c r="U49" s="48"/>
    </row>
    <row r="50" spans="1:21" ht="30.75" customHeight="1">
      <c r="A50" s="48"/>
      <c r="B50" s="1193"/>
      <c r="C50" s="1194"/>
      <c r="D50" s="62"/>
      <c r="E50" s="1199" t="s">
        <v>492</v>
      </c>
      <c r="F50" s="1199"/>
      <c r="G50" s="1199"/>
      <c r="H50" s="1199"/>
      <c r="I50" s="1199"/>
      <c r="J50" s="1200"/>
      <c r="K50" s="63">
        <v>109</v>
      </c>
      <c r="L50" s="64">
        <v>42</v>
      </c>
      <c r="M50" s="64">
        <v>34</v>
      </c>
      <c r="N50" s="64">
        <v>44</v>
      </c>
      <c r="O50" s="65">
        <v>36</v>
      </c>
      <c r="P50" s="48"/>
      <c r="Q50" s="48"/>
      <c r="R50" s="48"/>
      <c r="S50" s="48"/>
      <c r="T50" s="48"/>
      <c r="U50" s="48"/>
    </row>
    <row r="51" spans="1:21" ht="30.75" customHeight="1">
      <c r="A51" s="48"/>
      <c r="B51" s="1195"/>
      <c r="C51" s="1196"/>
      <c r="D51" s="66"/>
      <c r="E51" s="1199" t="s">
        <v>493</v>
      </c>
      <c r="F51" s="1199"/>
      <c r="G51" s="1199"/>
      <c r="H51" s="1199"/>
      <c r="I51" s="1199"/>
      <c r="J51" s="1200"/>
      <c r="K51" s="63" t="s">
        <v>304</v>
      </c>
      <c r="L51" s="64" t="s">
        <v>304</v>
      </c>
      <c r="M51" s="64" t="s">
        <v>304</v>
      </c>
      <c r="N51" s="64" t="s">
        <v>304</v>
      </c>
      <c r="O51" s="65" t="s">
        <v>304</v>
      </c>
      <c r="P51" s="48"/>
      <c r="Q51" s="48"/>
      <c r="R51" s="48"/>
      <c r="S51" s="48"/>
      <c r="T51" s="48"/>
      <c r="U51" s="48"/>
    </row>
    <row r="52" spans="1:21" ht="30.75" customHeight="1">
      <c r="A52" s="48"/>
      <c r="B52" s="1201" t="s">
        <v>494</v>
      </c>
      <c r="C52" s="1202"/>
      <c r="D52" s="66"/>
      <c r="E52" s="1199" t="s">
        <v>495</v>
      </c>
      <c r="F52" s="1199"/>
      <c r="G52" s="1199"/>
      <c r="H52" s="1199"/>
      <c r="I52" s="1199"/>
      <c r="J52" s="1200"/>
      <c r="K52" s="63">
        <v>3870</v>
      </c>
      <c r="L52" s="64">
        <v>3775</v>
      </c>
      <c r="M52" s="64">
        <v>3918</v>
      </c>
      <c r="N52" s="64">
        <v>4011</v>
      </c>
      <c r="O52" s="65">
        <v>4035</v>
      </c>
      <c r="P52" s="48"/>
      <c r="Q52" s="48"/>
      <c r="R52" s="48"/>
      <c r="S52" s="48"/>
      <c r="T52" s="48"/>
      <c r="U52" s="48"/>
    </row>
    <row r="53" spans="1:21" ht="30.75" customHeight="1" thickBot="1">
      <c r="A53" s="48"/>
      <c r="B53" s="1203" t="s">
        <v>496</v>
      </c>
      <c r="C53" s="1204"/>
      <c r="D53" s="67"/>
      <c r="E53" s="1205" t="s">
        <v>497</v>
      </c>
      <c r="F53" s="1205"/>
      <c r="G53" s="1205"/>
      <c r="H53" s="1205"/>
      <c r="I53" s="1205"/>
      <c r="J53" s="1206"/>
      <c r="K53" s="68">
        <v>1450</v>
      </c>
      <c r="L53" s="69">
        <v>1342</v>
      </c>
      <c r="M53" s="69">
        <v>1358</v>
      </c>
      <c r="N53" s="69">
        <v>1337</v>
      </c>
      <c r="O53" s="70">
        <v>1408</v>
      </c>
      <c r="P53" s="48"/>
      <c r="Q53" s="48"/>
      <c r="R53" s="48"/>
      <c r="S53" s="48"/>
      <c r="T53" s="48"/>
      <c r="U53" s="48"/>
    </row>
    <row r="54" spans="1:21" ht="24" customHeight="1">
      <c r="A54" s="48"/>
      <c r="B54" s="71" t="s">
        <v>498</v>
      </c>
      <c r="C54" s="48"/>
      <c r="D54" s="48"/>
      <c r="E54" s="48"/>
      <c r="F54" s="48"/>
      <c r="G54" s="48"/>
      <c r="H54" s="48"/>
      <c r="I54" s="48"/>
      <c r="J54" s="48"/>
      <c r="K54" s="48"/>
      <c r="L54" s="48"/>
      <c r="M54" s="48"/>
      <c r="N54" s="48"/>
      <c r="O54" s="48"/>
      <c r="P54" s="48"/>
      <c r="Q54" s="48"/>
      <c r="R54" s="48"/>
      <c r="S54" s="48"/>
      <c r="T54" s="48"/>
      <c r="U54" s="48"/>
    </row>
    <row r="55" spans="1:21" ht="24" customHeight="1">
      <c r="A55" s="48"/>
      <c r="B55" s="71" t="s">
        <v>499</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500</v>
      </c>
      <c r="C56" s="73"/>
      <c r="D56" s="73"/>
      <c r="E56" s="73"/>
      <c r="F56" s="73"/>
      <c r="G56" s="73"/>
      <c r="H56" s="73"/>
      <c r="I56" s="73"/>
      <c r="J56" s="73"/>
      <c r="K56" s="74"/>
      <c r="L56" s="74"/>
      <c r="M56" s="74"/>
      <c r="N56" s="74"/>
      <c r="O56" s="75" t="s">
        <v>501</v>
      </c>
      <c r="P56" s="48"/>
      <c r="Q56" s="48"/>
      <c r="R56" s="48"/>
      <c r="S56" s="48"/>
      <c r="T56" s="48"/>
      <c r="U56" s="48"/>
    </row>
    <row r="57" spans="1:21" ht="31.5" customHeight="1" thickBot="1">
      <c r="A57" s="48"/>
      <c r="B57" s="76"/>
      <c r="C57" s="77"/>
      <c r="D57" s="77"/>
      <c r="E57" s="78"/>
      <c r="F57" s="78"/>
      <c r="G57" s="78"/>
      <c r="H57" s="78"/>
      <c r="I57" s="78"/>
      <c r="J57" s="79" t="s">
        <v>464</v>
      </c>
      <c r="K57" s="80" t="s">
        <v>502</v>
      </c>
      <c r="L57" s="81" t="s">
        <v>503</v>
      </c>
      <c r="M57" s="81" t="s">
        <v>504</v>
      </c>
      <c r="N57" s="81" t="s">
        <v>505</v>
      </c>
      <c r="O57" s="82" t="s">
        <v>506</v>
      </c>
      <c r="P57" s="48"/>
      <c r="Q57" s="48"/>
      <c r="R57" s="48"/>
      <c r="S57" s="48"/>
      <c r="T57" s="48"/>
      <c r="U57" s="48"/>
    </row>
    <row r="58" spans="1:21" ht="31.5" customHeight="1">
      <c r="B58" s="1207" t="s">
        <v>507</v>
      </c>
      <c r="C58" s="1208"/>
      <c r="D58" s="1213" t="s">
        <v>508</v>
      </c>
      <c r="E58" s="1214"/>
      <c r="F58" s="1214"/>
      <c r="G58" s="1214"/>
      <c r="H58" s="1214"/>
      <c r="I58" s="1214"/>
      <c r="J58" s="1215"/>
      <c r="K58" s="83"/>
      <c r="L58" s="84"/>
      <c r="M58" s="84"/>
      <c r="N58" s="84"/>
      <c r="O58" s="85"/>
    </row>
    <row r="59" spans="1:21" ht="31.5" customHeight="1">
      <c r="B59" s="1209"/>
      <c r="C59" s="1210"/>
      <c r="D59" s="1216" t="s">
        <v>509</v>
      </c>
      <c r="E59" s="1217"/>
      <c r="F59" s="1217"/>
      <c r="G59" s="1217"/>
      <c r="H59" s="1217"/>
      <c r="I59" s="1217"/>
      <c r="J59" s="1218"/>
      <c r="K59" s="86"/>
      <c r="L59" s="87"/>
      <c r="M59" s="87"/>
      <c r="N59" s="87"/>
      <c r="O59" s="88"/>
    </row>
    <row r="60" spans="1:21" ht="31.5" customHeight="1" thickBot="1">
      <c r="B60" s="1211"/>
      <c r="C60" s="1212"/>
      <c r="D60" s="1219" t="s">
        <v>510</v>
      </c>
      <c r="E60" s="1220"/>
      <c r="F60" s="1220"/>
      <c r="G60" s="1220"/>
      <c r="H60" s="1220"/>
      <c r="I60" s="1220"/>
      <c r="J60" s="1221"/>
      <c r="K60" s="89"/>
      <c r="L60" s="90"/>
      <c r="M60" s="90"/>
      <c r="N60" s="90"/>
      <c r="O60" s="91"/>
    </row>
    <row r="61" spans="1:21" ht="24" customHeight="1">
      <c r="B61" s="92"/>
      <c r="C61" s="92"/>
      <c r="D61" s="93" t="s">
        <v>511</v>
      </c>
      <c r="E61" s="94"/>
      <c r="F61" s="94"/>
      <c r="G61" s="94"/>
      <c r="H61" s="94"/>
      <c r="I61" s="94"/>
      <c r="J61" s="94"/>
      <c r="K61" s="94"/>
      <c r="L61" s="94"/>
      <c r="M61" s="94"/>
      <c r="N61" s="94"/>
      <c r="O61" s="94"/>
    </row>
    <row r="62" spans="1:21" ht="24" customHeight="1">
      <c r="B62" s="95"/>
      <c r="C62" s="95"/>
      <c r="D62" s="93" t="s">
        <v>512</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Z+hdZEkw7TgJHul0QFm0P1z4EfFLSHXg7UD2mMuyrIV0ztSwaeIUfdiC3Xp+bbMCy+o7scNfwiQNdbW07gLWA==" saltValue="WTzlMP8dSb7++TGy3W7f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484</v>
      </c>
    </row>
    <row r="40" spans="2:13" ht="27.75" customHeight="1" thickBot="1">
      <c r="B40" s="98" t="s">
        <v>485</v>
      </c>
      <c r="C40" s="99"/>
      <c r="D40" s="99"/>
      <c r="E40" s="100"/>
      <c r="F40" s="100"/>
      <c r="G40" s="100"/>
      <c r="H40" s="101" t="s">
        <v>464</v>
      </c>
      <c r="I40" s="102" t="s">
        <v>465</v>
      </c>
      <c r="J40" s="103" t="s">
        <v>466</v>
      </c>
      <c r="K40" s="103" t="s">
        <v>467</v>
      </c>
      <c r="L40" s="103" t="s">
        <v>468</v>
      </c>
      <c r="M40" s="104" t="s">
        <v>469</v>
      </c>
    </row>
    <row r="41" spans="2:13" ht="27.75" customHeight="1">
      <c r="B41" s="1222" t="s">
        <v>513</v>
      </c>
      <c r="C41" s="1223"/>
      <c r="D41" s="105"/>
      <c r="E41" s="1228" t="s">
        <v>514</v>
      </c>
      <c r="F41" s="1228"/>
      <c r="G41" s="1228"/>
      <c r="H41" s="1229"/>
      <c r="I41" s="336">
        <v>40216</v>
      </c>
      <c r="J41" s="337">
        <v>40553</v>
      </c>
      <c r="K41" s="337">
        <v>40642</v>
      </c>
      <c r="L41" s="337">
        <v>40044</v>
      </c>
      <c r="M41" s="338">
        <v>37408</v>
      </c>
    </row>
    <row r="42" spans="2:13" ht="27.75" customHeight="1">
      <c r="B42" s="1224"/>
      <c r="C42" s="1225"/>
      <c r="D42" s="106"/>
      <c r="E42" s="1230" t="s">
        <v>515</v>
      </c>
      <c r="F42" s="1230"/>
      <c r="G42" s="1230"/>
      <c r="H42" s="1231"/>
      <c r="I42" s="339">
        <v>792</v>
      </c>
      <c r="J42" s="340">
        <v>699</v>
      </c>
      <c r="K42" s="340">
        <v>674</v>
      </c>
      <c r="L42" s="340">
        <v>649</v>
      </c>
      <c r="M42" s="341">
        <v>624</v>
      </c>
    </row>
    <row r="43" spans="2:13" ht="27.75" customHeight="1">
      <c r="B43" s="1224"/>
      <c r="C43" s="1225"/>
      <c r="D43" s="106"/>
      <c r="E43" s="1230" t="s">
        <v>516</v>
      </c>
      <c r="F43" s="1230"/>
      <c r="G43" s="1230"/>
      <c r="H43" s="1231"/>
      <c r="I43" s="339">
        <v>4862</v>
      </c>
      <c r="J43" s="340">
        <v>4792</v>
      </c>
      <c r="K43" s="340">
        <v>4669</v>
      </c>
      <c r="L43" s="340">
        <v>4352</v>
      </c>
      <c r="M43" s="341">
        <v>4180</v>
      </c>
    </row>
    <row r="44" spans="2:13" ht="27.75" customHeight="1">
      <c r="B44" s="1224"/>
      <c r="C44" s="1225"/>
      <c r="D44" s="106"/>
      <c r="E44" s="1230" t="s">
        <v>517</v>
      </c>
      <c r="F44" s="1230"/>
      <c r="G44" s="1230"/>
      <c r="H44" s="1231"/>
      <c r="I44" s="339">
        <v>1934</v>
      </c>
      <c r="J44" s="340">
        <v>1502</v>
      </c>
      <c r="K44" s="340">
        <v>1044</v>
      </c>
      <c r="L44" s="340">
        <v>581</v>
      </c>
      <c r="M44" s="341">
        <v>251</v>
      </c>
    </row>
    <row r="45" spans="2:13" ht="27.75" customHeight="1">
      <c r="B45" s="1224"/>
      <c r="C45" s="1225"/>
      <c r="D45" s="106"/>
      <c r="E45" s="1230" t="s">
        <v>518</v>
      </c>
      <c r="F45" s="1230"/>
      <c r="G45" s="1230"/>
      <c r="H45" s="1231"/>
      <c r="I45" s="339">
        <v>4698</v>
      </c>
      <c r="J45" s="340">
        <v>4656</v>
      </c>
      <c r="K45" s="340">
        <v>4578</v>
      </c>
      <c r="L45" s="340">
        <v>4411</v>
      </c>
      <c r="M45" s="341">
        <v>4262</v>
      </c>
    </row>
    <row r="46" spans="2:13" ht="27.75" customHeight="1">
      <c r="B46" s="1224"/>
      <c r="C46" s="1225"/>
      <c r="D46" s="107"/>
      <c r="E46" s="1230" t="s">
        <v>519</v>
      </c>
      <c r="F46" s="1230"/>
      <c r="G46" s="1230"/>
      <c r="H46" s="1231"/>
      <c r="I46" s="339" t="s">
        <v>304</v>
      </c>
      <c r="J46" s="340" t="s">
        <v>304</v>
      </c>
      <c r="K46" s="340" t="s">
        <v>304</v>
      </c>
      <c r="L46" s="340" t="s">
        <v>304</v>
      </c>
      <c r="M46" s="341" t="s">
        <v>304</v>
      </c>
    </row>
    <row r="47" spans="2:13" ht="27.75" customHeight="1">
      <c r="B47" s="1224"/>
      <c r="C47" s="1225"/>
      <c r="D47" s="108"/>
      <c r="E47" s="1232" t="s">
        <v>520</v>
      </c>
      <c r="F47" s="1233"/>
      <c r="G47" s="1233"/>
      <c r="H47" s="1234"/>
      <c r="I47" s="339" t="s">
        <v>304</v>
      </c>
      <c r="J47" s="340" t="s">
        <v>304</v>
      </c>
      <c r="K47" s="340" t="s">
        <v>304</v>
      </c>
      <c r="L47" s="340" t="s">
        <v>304</v>
      </c>
      <c r="M47" s="341" t="s">
        <v>304</v>
      </c>
    </row>
    <row r="48" spans="2:13" ht="27.75" customHeight="1">
      <c r="B48" s="1224"/>
      <c r="C48" s="1225"/>
      <c r="D48" s="106"/>
      <c r="E48" s="1230" t="s">
        <v>521</v>
      </c>
      <c r="F48" s="1230"/>
      <c r="G48" s="1230"/>
      <c r="H48" s="1231"/>
      <c r="I48" s="339" t="s">
        <v>304</v>
      </c>
      <c r="J48" s="340" t="s">
        <v>304</v>
      </c>
      <c r="K48" s="340" t="s">
        <v>304</v>
      </c>
      <c r="L48" s="340" t="s">
        <v>304</v>
      </c>
      <c r="M48" s="341" t="s">
        <v>304</v>
      </c>
    </row>
    <row r="49" spans="2:13" ht="27.75" customHeight="1">
      <c r="B49" s="1226"/>
      <c r="C49" s="1227"/>
      <c r="D49" s="106"/>
      <c r="E49" s="1230" t="s">
        <v>522</v>
      </c>
      <c r="F49" s="1230"/>
      <c r="G49" s="1230"/>
      <c r="H49" s="1231"/>
      <c r="I49" s="339" t="s">
        <v>304</v>
      </c>
      <c r="J49" s="340" t="s">
        <v>304</v>
      </c>
      <c r="K49" s="340" t="s">
        <v>304</v>
      </c>
      <c r="L49" s="340" t="s">
        <v>304</v>
      </c>
      <c r="M49" s="341" t="s">
        <v>304</v>
      </c>
    </row>
    <row r="50" spans="2:13" ht="27.75" customHeight="1">
      <c r="B50" s="1235" t="s">
        <v>523</v>
      </c>
      <c r="C50" s="1236"/>
      <c r="D50" s="109"/>
      <c r="E50" s="1230" t="s">
        <v>524</v>
      </c>
      <c r="F50" s="1230"/>
      <c r="G50" s="1230"/>
      <c r="H50" s="1231"/>
      <c r="I50" s="339">
        <v>16701</v>
      </c>
      <c r="J50" s="340">
        <v>15980</v>
      </c>
      <c r="K50" s="340">
        <v>15074</v>
      </c>
      <c r="L50" s="340">
        <v>19272</v>
      </c>
      <c r="M50" s="341">
        <v>23056</v>
      </c>
    </row>
    <row r="51" spans="2:13" ht="27.75" customHeight="1">
      <c r="B51" s="1224"/>
      <c r="C51" s="1225"/>
      <c r="D51" s="106"/>
      <c r="E51" s="1230" t="s">
        <v>525</v>
      </c>
      <c r="F51" s="1230"/>
      <c r="G51" s="1230"/>
      <c r="H51" s="1231"/>
      <c r="I51" s="339">
        <v>4864</v>
      </c>
      <c r="J51" s="340">
        <v>4668</v>
      </c>
      <c r="K51" s="340">
        <v>4575</v>
      </c>
      <c r="L51" s="340">
        <v>4625</v>
      </c>
      <c r="M51" s="341">
        <v>4267</v>
      </c>
    </row>
    <row r="52" spans="2:13" ht="27.75" customHeight="1">
      <c r="B52" s="1226"/>
      <c r="C52" s="1227"/>
      <c r="D52" s="106"/>
      <c r="E52" s="1230" t="s">
        <v>526</v>
      </c>
      <c r="F52" s="1230"/>
      <c r="G52" s="1230"/>
      <c r="H52" s="1231"/>
      <c r="I52" s="339">
        <v>34570</v>
      </c>
      <c r="J52" s="340">
        <v>34993</v>
      </c>
      <c r="K52" s="340">
        <v>34745</v>
      </c>
      <c r="L52" s="340">
        <v>34857</v>
      </c>
      <c r="M52" s="341">
        <v>32392</v>
      </c>
    </row>
    <row r="53" spans="2:13" ht="27.75" customHeight="1" thickBot="1">
      <c r="B53" s="1237" t="s">
        <v>496</v>
      </c>
      <c r="C53" s="1238"/>
      <c r="D53" s="110"/>
      <c r="E53" s="1239" t="s">
        <v>527</v>
      </c>
      <c r="F53" s="1239"/>
      <c r="G53" s="1239"/>
      <c r="H53" s="1240"/>
      <c r="I53" s="342">
        <v>-3633</v>
      </c>
      <c r="J53" s="343">
        <v>-3438</v>
      </c>
      <c r="K53" s="343">
        <v>-2787</v>
      </c>
      <c r="L53" s="343">
        <v>-8716</v>
      </c>
      <c r="M53" s="344">
        <v>-12990</v>
      </c>
    </row>
    <row r="54" spans="2:13" ht="27.75" customHeight="1">
      <c r="B54" s="111" t="s">
        <v>528</v>
      </c>
      <c r="C54" s="112"/>
      <c r="D54" s="112"/>
      <c r="E54" s="113"/>
      <c r="F54" s="113"/>
      <c r="G54" s="113"/>
      <c r="H54" s="113"/>
      <c r="I54" s="114"/>
      <c r="J54" s="114"/>
      <c r="K54" s="114"/>
      <c r="L54" s="114"/>
      <c r="M54" s="114"/>
    </row>
    <row r="55" spans="2:13"/>
  </sheetData>
  <sheetProtection algorithmName="SHA-512" hashValue="cgUwdx0xIeE5ae35rt58P711GqFMkUaa7IfCRSuufylNBWhoJaAAa2M5tHXknx+xgyN7BMKVWZwzsHnt9/1olw==" saltValue="ic+MbiGHa2W+MVoXD7nb1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529</v>
      </c>
    </row>
    <row r="54" spans="2:8" ht="29.25" customHeight="1" thickBot="1">
      <c r="B54" s="116" t="s">
        <v>7</v>
      </c>
      <c r="C54" s="117"/>
      <c r="D54" s="117"/>
      <c r="E54" s="118" t="s">
        <v>464</v>
      </c>
      <c r="F54" s="119" t="s">
        <v>467</v>
      </c>
      <c r="G54" s="119" t="s">
        <v>468</v>
      </c>
      <c r="H54" s="120" t="s">
        <v>469</v>
      </c>
    </row>
    <row r="55" spans="2:8" ht="52.5" customHeight="1">
      <c r="B55" s="121"/>
      <c r="C55" s="1249" t="s">
        <v>101</v>
      </c>
      <c r="D55" s="1249"/>
      <c r="E55" s="1250"/>
      <c r="F55" s="122">
        <v>5535</v>
      </c>
      <c r="G55" s="122">
        <v>5882</v>
      </c>
      <c r="H55" s="123">
        <v>6778</v>
      </c>
    </row>
    <row r="56" spans="2:8" ht="52.5" customHeight="1">
      <c r="B56" s="124"/>
      <c r="C56" s="1251" t="s">
        <v>530</v>
      </c>
      <c r="D56" s="1251"/>
      <c r="E56" s="1252"/>
      <c r="F56" s="125">
        <v>1082</v>
      </c>
      <c r="G56" s="125">
        <v>1482</v>
      </c>
      <c r="H56" s="126">
        <v>2383</v>
      </c>
    </row>
    <row r="57" spans="2:8" ht="53.25" customHeight="1">
      <c r="B57" s="124"/>
      <c r="C57" s="1253" t="s">
        <v>106</v>
      </c>
      <c r="D57" s="1253"/>
      <c r="E57" s="1254"/>
      <c r="F57" s="127">
        <v>8898</v>
      </c>
      <c r="G57" s="127">
        <v>12728</v>
      </c>
      <c r="H57" s="128">
        <v>14789</v>
      </c>
    </row>
    <row r="58" spans="2:8" ht="45.75" customHeight="1">
      <c r="B58" s="129"/>
      <c r="C58" s="1241" t="s">
        <v>531</v>
      </c>
      <c r="D58" s="1242"/>
      <c r="E58" s="1243"/>
      <c r="F58" s="130">
        <v>3963</v>
      </c>
      <c r="G58" s="130">
        <v>4767</v>
      </c>
      <c r="H58" s="131">
        <v>5570</v>
      </c>
    </row>
    <row r="59" spans="2:8" ht="45.75" customHeight="1">
      <c r="B59" s="129"/>
      <c r="C59" s="1241" t="s">
        <v>532</v>
      </c>
      <c r="D59" s="1242"/>
      <c r="E59" s="1243"/>
      <c r="F59" s="130">
        <v>1791</v>
      </c>
      <c r="G59" s="130">
        <v>4113</v>
      </c>
      <c r="H59" s="131">
        <v>5168</v>
      </c>
    </row>
    <row r="60" spans="2:8" ht="45.75" customHeight="1">
      <c r="B60" s="129"/>
      <c r="C60" s="1241" t="s">
        <v>533</v>
      </c>
      <c r="D60" s="1242"/>
      <c r="E60" s="1243"/>
      <c r="F60" s="130">
        <v>608</v>
      </c>
      <c r="G60" s="130">
        <v>1109</v>
      </c>
      <c r="H60" s="131">
        <v>1108</v>
      </c>
    </row>
    <row r="61" spans="2:8" ht="45.75" customHeight="1">
      <c r="B61" s="129"/>
      <c r="C61" s="1241" t="s">
        <v>534</v>
      </c>
      <c r="D61" s="1242"/>
      <c r="E61" s="1243"/>
      <c r="F61" s="130">
        <v>807</v>
      </c>
      <c r="G61" s="130">
        <v>896</v>
      </c>
      <c r="H61" s="131">
        <v>1067</v>
      </c>
    </row>
    <row r="62" spans="2:8" ht="45.75" customHeight="1" thickBot="1">
      <c r="B62" s="132"/>
      <c r="C62" s="1244" t="s">
        <v>535</v>
      </c>
      <c r="D62" s="1245"/>
      <c r="E62" s="1246"/>
      <c r="F62" s="133">
        <v>896</v>
      </c>
      <c r="G62" s="133">
        <v>896</v>
      </c>
      <c r="H62" s="134">
        <v>896</v>
      </c>
    </row>
    <row r="63" spans="2:8" ht="52.5" customHeight="1" thickBot="1">
      <c r="B63" s="135"/>
      <c r="C63" s="1247" t="s">
        <v>536</v>
      </c>
      <c r="D63" s="1247"/>
      <c r="E63" s="1248"/>
      <c r="F63" s="136">
        <v>15515</v>
      </c>
      <c r="G63" s="136">
        <v>20091</v>
      </c>
      <c r="H63" s="137">
        <v>23950</v>
      </c>
    </row>
    <row r="64" spans="2:8"/>
  </sheetData>
  <sheetProtection algorithmName="SHA-512" hashValue="vzDwL9lDtWyLTsltpMuENsci2G5LSUuaD3KpwZ4f/Sb8hwb1f6X4NNhbf4h/r0YNk0U+6K+55Q1FqTjymPBJKg==" saltValue="dR92E6/3Mc0zvnV0YVdg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D357D-2DD1-47A8-9E98-C6D10C32ECFC}">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75" style="368" customWidth="1"/>
    <col min="2" max="107" width="2.5" style="368" customWidth="1"/>
    <col min="108" max="108" width="6.125" style="375" customWidth="1"/>
    <col min="109" max="109" width="5.875" style="374" customWidth="1"/>
    <col min="110" max="16384" width="8.625" style="368" hidden="1"/>
  </cols>
  <sheetData>
    <row r="1" spans="1:109" ht="42.75" customHeight="1">
      <c r="A1" s="366"/>
      <c r="B1" s="367"/>
      <c r="DD1" s="368"/>
      <c r="DE1" s="368"/>
    </row>
    <row r="2" spans="1:109" ht="25.5" customHeight="1">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240" customFormat="1">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240" customFormat="1">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240" customFormat="1">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240" customFormat="1">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240" customFormat="1">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240" customFormat="1">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240" customFormat="1">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240" customFormat="1">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240" customFormat="1">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240" customFormat="1">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240" customForma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240" customFormat="1">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240" customFormat="1">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240" customFormat="1">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240" customFormat="1">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c r="DD19" s="368"/>
      <c r="DE19" s="368"/>
    </row>
    <row r="20" spans="1:109">
      <c r="DD20" s="368"/>
      <c r="DE20" s="368"/>
    </row>
    <row r="21" spans="1:109" ht="17.25" customHeight="1">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c r="B22" s="374"/>
    </row>
    <row r="23" spans="1:109">
      <c r="B23" s="374"/>
    </row>
    <row r="24" spans="1:109">
      <c r="B24" s="374"/>
    </row>
    <row r="25" spans="1:109">
      <c r="B25" s="374"/>
    </row>
    <row r="26" spans="1:109">
      <c r="B26" s="374"/>
    </row>
    <row r="27" spans="1:109">
      <c r="B27" s="374"/>
    </row>
    <row r="28" spans="1:109">
      <c r="B28" s="374"/>
    </row>
    <row r="29" spans="1:109">
      <c r="B29" s="374"/>
    </row>
    <row r="30" spans="1:109">
      <c r="B30" s="374"/>
    </row>
    <row r="31" spans="1:109">
      <c r="B31" s="374"/>
    </row>
    <row r="32" spans="1:109">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8"/>
    </row>
    <row r="41" spans="2:109" ht="17.25">
      <c r="B41" s="380" t="s">
        <v>562</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c r="B42" s="374"/>
      <c r="G42" s="381"/>
      <c r="I42" s="382"/>
      <c r="J42" s="382"/>
      <c r="K42" s="382"/>
      <c r="AM42" s="381"/>
      <c r="AN42" s="381" t="s">
        <v>563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67" t="s">
        <v>571</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c r="B44" s="374"/>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c r="B45" s="374"/>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c r="B46" s="374"/>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c r="B47" s="374"/>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8" t="s">
        <v>564</v>
      </c>
    </row>
    <row r="50" spans="1:109">
      <c r="B50" s="374"/>
      <c r="G50" s="1261"/>
      <c r="H50" s="1261"/>
      <c r="I50" s="1261"/>
      <c r="J50" s="1261"/>
      <c r="K50" s="384"/>
      <c r="L50" s="384"/>
      <c r="M50" s="385"/>
      <c r="N50" s="385"/>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465</v>
      </c>
      <c r="BQ50" s="1260"/>
      <c r="BR50" s="1260"/>
      <c r="BS50" s="1260"/>
      <c r="BT50" s="1260"/>
      <c r="BU50" s="1260"/>
      <c r="BV50" s="1260"/>
      <c r="BW50" s="1260"/>
      <c r="BX50" s="1260" t="s">
        <v>466</v>
      </c>
      <c r="BY50" s="1260"/>
      <c r="BZ50" s="1260"/>
      <c r="CA50" s="1260"/>
      <c r="CB50" s="1260"/>
      <c r="CC50" s="1260"/>
      <c r="CD50" s="1260"/>
      <c r="CE50" s="1260"/>
      <c r="CF50" s="1260" t="s">
        <v>467</v>
      </c>
      <c r="CG50" s="1260"/>
      <c r="CH50" s="1260"/>
      <c r="CI50" s="1260"/>
      <c r="CJ50" s="1260"/>
      <c r="CK50" s="1260"/>
      <c r="CL50" s="1260"/>
      <c r="CM50" s="1260"/>
      <c r="CN50" s="1260" t="s">
        <v>468</v>
      </c>
      <c r="CO50" s="1260"/>
      <c r="CP50" s="1260"/>
      <c r="CQ50" s="1260"/>
      <c r="CR50" s="1260"/>
      <c r="CS50" s="1260"/>
      <c r="CT50" s="1260"/>
      <c r="CU50" s="1260"/>
      <c r="CV50" s="1260" t="s">
        <v>469</v>
      </c>
      <c r="CW50" s="1260"/>
      <c r="CX50" s="1260"/>
      <c r="CY50" s="1260"/>
      <c r="CZ50" s="1260"/>
      <c r="DA50" s="1260"/>
      <c r="DB50" s="1260"/>
      <c r="DC50" s="1260"/>
    </row>
    <row r="51" spans="1:109" ht="13.5" customHeight="1">
      <c r="B51" s="374"/>
      <c r="G51" s="1263"/>
      <c r="H51" s="1263"/>
      <c r="I51" s="1276"/>
      <c r="J51" s="1276"/>
      <c r="K51" s="1262"/>
      <c r="L51" s="1262"/>
      <c r="M51" s="1262"/>
      <c r="N51" s="1262"/>
      <c r="AM51" s="383"/>
      <c r="AN51" s="1258" t="s">
        <v>565</v>
      </c>
      <c r="AO51" s="1258"/>
      <c r="AP51" s="1258"/>
      <c r="AQ51" s="1258"/>
      <c r="AR51" s="1258"/>
      <c r="AS51" s="1258"/>
      <c r="AT51" s="1258"/>
      <c r="AU51" s="1258"/>
      <c r="AV51" s="1258"/>
      <c r="AW51" s="1258"/>
      <c r="AX51" s="1258"/>
      <c r="AY51" s="1258"/>
      <c r="AZ51" s="1258"/>
      <c r="BA51" s="1258"/>
      <c r="BB51" s="1258" t="s">
        <v>566</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c r="B52" s="374"/>
      <c r="G52" s="1263"/>
      <c r="H52" s="1263"/>
      <c r="I52" s="1276"/>
      <c r="J52" s="1276"/>
      <c r="K52" s="1262"/>
      <c r="L52" s="1262"/>
      <c r="M52" s="1262"/>
      <c r="N52" s="1262"/>
      <c r="AM52" s="383"/>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c r="A53" s="382"/>
      <c r="B53" s="374"/>
      <c r="G53" s="1263"/>
      <c r="H53" s="1263"/>
      <c r="I53" s="1261"/>
      <c r="J53" s="1261"/>
      <c r="K53" s="1262"/>
      <c r="L53" s="1262"/>
      <c r="M53" s="1262"/>
      <c r="N53" s="1262"/>
      <c r="AM53" s="383"/>
      <c r="AN53" s="1258"/>
      <c r="AO53" s="1258"/>
      <c r="AP53" s="1258"/>
      <c r="AQ53" s="1258"/>
      <c r="AR53" s="1258"/>
      <c r="AS53" s="1258"/>
      <c r="AT53" s="1258"/>
      <c r="AU53" s="1258"/>
      <c r="AV53" s="1258"/>
      <c r="AW53" s="1258"/>
      <c r="AX53" s="1258"/>
      <c r="AY53" s="1258"/>
      <c r="AZ53" s="1258"/>
      <c r="BA53" s="1258"/>
      <c r="BB53" s="1258" t="s">
        <v>567</v>
      </c>
      <c r="BC53" s="1258"/>
      <c r="BD53" s="1258"/>
      <c r="BE53" s="1258"/>
      <c r="BF53" s="1258"/>
      <c r="BG53" s="1258"/>
      <c r="BH53" s="1258"/>
      <c r="BI53" s="1258"/>
      <c r="BJ53" s="1258"/>
      <c r="BK53" s="1258"/>
      <c r="BL53" s="1258"/>
      <c r="BM53" s="1258"/>
      <c r="BN53" s="1258"/>
      <c r="BO53" s="1258"/>
      <c r="BP53" s="1255">
        <v>57.5</v>
      </c>
      <c r="BQ53" s="1255"/>
      <c r="BR53" s="1255"/>
      <c r="BS53" s="1255"/>
      <c r="BT53" s="1255"/>
      <c r="BU53" s="1255"/>
      <c r="BV53" s="1255"/>
      <c r="BW53" s="1255"/>
      <c r="BX53" s="1255">
        <v>57.6</v>
      </c>
      <c r="BY53" s="1255"/>
      <c r="BZ53" s="1255"/>
      <c r="CA53" s="1255"/>
      <c r="CB53" s="1255"/>
      <c r="CC53" s="1255"/>
      <c r="CD53" s="1255"/>
      <c r="CE53" s="1255"/>
      <c r="CF53" s="1255">
        <v>58.4</v>
      </c>
      <c r="CG53" s="1255"/>
      <c r="CH53" s="1255"/>
      <c r="CI53" s="1255"/>
      <c r="CJ53" s="1255"/>
      <c r="CK53" s="1255"/>
      <c r="CL53" s="1255"/>
      <c r="CM53" s="1255"/>
      <c r="CN53" s="1255">
        <v>59.1</v>
      </c>
      <c r="CO53" s="1255"/>
      <c r="CP53" s="1255"/>
      <c r="CQ53" s="1255"/>
      <c r="CR53" s="1255"/>
      <c r="CS53" s="1255"/>
      <c r="CT53" s="1255"/>
      <c r="CU53" s="1255"/>
      <c r="CV53" s="1255">
        <v>60.9</v>
      </c>
      <c r="CW53" s="1255"/>
      <c r="CX53" s="1255"/>
      <c r="CY53" s="1255"/>
      <c r="CZ53" s="1255"/>
      <c r="DA53" s="1255"/>
      <c r="DB53" s="1255"/>
      <c r="DC53" s="1255"/>
    </row>
    <row r="54" spans="1:109">
      <c r="A54" s="382"/>
      <c r="B54" s="374"/>
      <c r="G54" s="1263"/>
      <c r="H54" s="1263"/>
      <c r="I54" s="1261"/>
      <c r="J54" s="1261"/>
      <c r="K54" s="1262"/>
      <c r="L54" s="1262"/>
      <c r="M54" s="1262"/>
      <c r="N54" s="1262"/>
      <c r="AM54" s="383"/>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c r="A55" s="382"/>
      <c r="B55" s="374"/>
      <c r="G55" s="1261"/>
      <c r="H55" s="1261"/>
      <c r="I55" s="1261"/>
      <c r="J55" s="1261"/>
      <c r="K55" s="1262"/>
      <c r="L55" s="1262"/>
      <c r="M55" s="1262"/>
      <c r="N55" s="1262"/>
      <c r="AN55" s="1260" t="s">
        <v>568</v>
      </c>
      <c r="AO55" s="1260"/>
      <c r="AP55" s="1260"/>
      <c r="AQ55" s="1260"/>
      <c r="AR55" s="1260"/>
      <c r="AS55" s="1260"/>
      <c r="AT55" s="1260"/>
      <c r="AU55" s="1260"/>
      <c r="AV55" s="1260"/>
      <c r="AW55" s="1260"/>
      <c r="AX55" s="1260"/>
      <c r="AY55" s="1260"/>
      <c r="AZ55" s="1260"/>
      <c r="BA55" s="1260"/>
      <c r="BB55" s="1258" t="s">
        <v>566</v>
      </c>
      <c r="BC55" s="1258"/>
      <c r="BD55" s="1258"/>
      <c r="BE55" s="1258"/>
      <c r="BF55" s="1258"/>
      <c r="BG55" s="1258"/>
      <c r="BH55" s="1258"/>
      <c r="BI55" s="1258"/>
      <c r="BJ55" s="1258"/>
      <c r="BK55" s="1258"/>
      <c r="BL55" s="1258"/>
      <c r="BM55" s="1258"/>
      <c r="BN55" s="1258"/>
      <c r="BO55" s="1258"/>
      <c r="BP55" s="1255">
        <v>47.2</v>
      </c>
      <c r="BQ55" s="1255"/>
      <c r="BR55" s="1255"/>
      <c r="BS55" s="1255"/>
      <c r="BT55" s="1255"/>
      <c r="BU55" s="1255"/>
      <c r="BV55" s="1255"/>
      <c r="BW55" s="1255"/>
      <c r="BX55" s="1255">
        <v>49.5</v>
      </c>
      <c r="BY55" s="1255"/>
      <c r="BZ55" s="1255"/>
      <c r="CA55" s="1255"/>
      <c r="CB55" s="1255"/>
      <c r="CC55" s="1255"/>
      <c r="CD55" s="1255"/>
      <c r="CE55" s="1255"/>
      <c r="CF55" s="1255">
        <v>46.9</v>
      </c>
      <c r="CG55" s="1255"/>
      <c r="CH55" s="1255"/>
      <c r="CI55" s="1255"/>
      <c r="CJ55" s="1255"/>
      <c r="CK55" s="1255"/>
      <c r="CL55" s="1255"/>
      <c r="CM55" s="1255"/>
      <c r="CN55" s="1255">
        <v>45.3</v>
      </c>
      <c r="CO55" s="1255"/>
      <c r="CP55" s="1255"/>
      <c r="CQ55" s="1255"/>
      <c r="CR55" s="1255"/>
      <c r="CS55" s="1255"/>
      <c r="CT55" s="1255"/>
      <c r="CU55" s="1255"/>
      <c r="CV55" s="1255">
        <v>38.9</v>
      </c>
      <c r="CW55" s="1255"/>
      <c r="CX55" s="1255"/>
      <c r="CY55" s="1255"/>
      <c r="CZ55" s="1255"/>
      <c r="DA55" s="1255"/>
      <c r="DB55" s="1255"/>
      <c r="DC55" s="1255"/>
    </row>
    <row r="56" spans="1:109">
      <c r="A56" s="382"/>
      <c r="B56" s="374"/>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2" customFormat="1">
      <c r="B57" s="386"/>
      <c r="G57" s="1261"/>
      <c r="H57" s="1261"/>
      <c r="I57" s="1256"/>
      <c r="J57" s="1256"/>
      <c r="K57" s="1262"/>
      <c r="L57" s="1262"/>
      <c r="M57" s="1262"/>
      <c r="N57" s="1262"/>
      <c r="AM57" s="368"/>
      <c r="AN57" s="1260"/>
      <c r="AO57" s="1260"/>
      <c r="AP57" s="1260"/>
      <c r="AQ57" s="1260"/>
      <c r="AR57" s="1260"/>
      <c r="AS57" s="1260"/>
      <c r="AT57" s="1260"/>
      <c r="AU57" s="1260"/>
      <c r="AV57" s="1260"/>
      <c r="AW57" s="1260"/>
      <c r="AX57" s="1260"/>
      <c r="AY57" s="1260"/>
      <c r="AZ57" s="1260"/>
      <c r="BA57" s="1260"/>
      <c r="BB57" s="1258" t="s">
        <v>567</v>
      </c>
      <c r="BC57" s="1258"/>
      <c r="BD57" s="1258"/>
      <c r="BE57" s="1258"/>
      <c r="BF57" s="1258"/>
      <c r="BG57" s="1258"/>
      <c r="BH57" s="1258"/>
      <c r="BI57" s="1258"/>
      <c r="BJ57" s="1258"/>
      <c r="BK57" s="1258"/>
      <c r="BL57" s="1258"/>
      <c r="BM57" s="1258"/>
      <c r="BN57" s="1258"/>
      <c r="BO57" s="1258"/>
      <c r="BP57" s="1255">
        <v>59.8</v>
      </c>
      <c r="BQ57" s="1255"/>
      <c r="BR57" s="1255"/>
      <c r="BS57" s="1255"/>
      <c r="BT57" s="1255"/>
      <c r="BU57" s="1255"/>
      <c r="BV57" s="1255"/>
      <c r="BW57" s="1255"/>
      <c r="BX57" s="1255">
        <v>60.9</v>
      </c>
      <c r="BY57" s="1255"/>
      <c r="BZ57" s="1255"/>
      <c r="CA57" s="1255"/>
      <c r="CB57" s="1255"/>
      <c r="CC57" s="1255"/>
      <c r="CD57" s="1255"/>
      <c r="CE57" s="1255"/>
      <c r="CF57" s="1255">
        <v>61.2</v>
      </c>
      <c r="CG57" s="1255"/>
      <c r="CH57" s="1255"/>
      <c r="CI57" s="1255"/>
      <c r="CJ57" s="1255"/>
      <c r="CK57" s="1255"/>
      <c r="CL57" s="1255"/>
      <c r="CM57" s="1255"/>
      <c r="CN57" s="1255">
        <v>64</v>
      </c>
      <c r="CO57" s="1255"/>
      <c r="CP57" s="1255"/>
      <c r="CQ57" s="1255"/>
      <c r="CR57" s="1255"/>
      <c r="CS57" s="1255"/>
      <c r="CT57" s="1255"/>
      <c r="CU57" s="1255"/>
      <c r="CV57" s="1255">
        <v>65.400000000000006</v>
      </c>
      <c r="CW57" s="1255"/>
      <c r="CX57" s="1255"/>
      <c r="CY57" s="1255"/>
      <c r="CZ57" s="1255"/>
      <c r="DA57" s="1255"/>
      <c r="DB57" s="1255"/>
      <c r="DC57" s="1255"/>
      <c r="DD57" s="387"/>
      <c r="DE57" s="386"/>
    </row>
    <row r="58" spans="1:109" s="382" customFormat="1">
      <c r="A58" s="368"/>
      <c r="B58" s="386"/>
      <c r="G58" s="1261"/>
      <c r="H58" s="1261"/>
      <c r="I58" s="1256"/>
      <c r="J58" s="1256"/>
      <c r="K58" s="1262"/>
      <c r="L58" s="1262"/>
      <c r="M58" s="1262"/>
      <c r="N58" s="1262"/>
      <c r="AM58" s="368"/>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7"/>
      <c r="DE58" s="386"/>
    </row>
    <row r="59" spans="1:109" s="382" customFormat="1">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7.25">
      <c r="B63" s="393" t="s">
        <v>569</v>
      </c>
    </row>
    <row r="64" spans="1:109">
      <c r="B64" s="374"/>
      <c r="G64" s="381"/>
      <c r="I64" s="394"/>
      <c r="J64" s="394"/>
      <c r="K64" s="394"/>
      <c r="L64" s="394"/>
      <c r="M64" s="394"/>
      <c r="N64" s="395"/>
      <c r="AM64" s="381"/>
      <c r="AN64" s="381" t="s">
        <v>563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67" t="s">
        <v>572</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c r="B66" s="374"/>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c r="B67" s="374"/>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c r="B68" s="374"/>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c r="B69" s="374"/>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8" t="s">
        <v>564</v>
      </c>
    </row>
    <row r="72" spans="2:107">
      <c r="B72" s="374"/>
      <c r="G72" s="1261"/>
      <c r="H72" s="1261"/>
      <c r="I72" s="1261"/>
      <c r="J72" s="1261"/>
      <c r="K72" s="384"/>
      <c r="L72" s="384"/>
      <c r="M72" s="385"/>
      <c r="N72" s="385"/>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465</v>
      </c>
      <c r="BQ72" s="1260"/>
      <c r="BR72" s="1260"/>
      <c r="BS72" s="1260"/>
      <c r="BT72" s="1260"/>
      <c r="BU72" s="1260"/>
      <c r="BV72" s="1260"/>
      <c r="BW72" s="1260"/>
      <c r="BX72" s="1260" t="s">
        <v>466</v>
      </c>
      <c r="BY72" s="1260"/>
      <c r="BZ72" s="1260"/>
      <c r="CA72" s="1260"/>
      <c r="CB72" s="1260"/>
      <c r="CC72" s="1260"/>
      <c r="CD72" s="1260"/>
      <c r="CE72" s="1260"/>
      <c r="CF72" s="1260" t="s">
        <v>467</v>
      </c>
      <c r="CG72" s="1260"/>
      <c r="CH72" s="1260"/>
      <c r="CI72" s="1260"/>
      <c r="CJ72" s="1260"/>
      <c r="CK72" s="1260"/>
      <c r="CL72" s="1260"/>
      <c r="CM72" s="1260"/>
      <c r="CN72" s="1260" t="s">
        <v>468</v>
      </c>
      <c r="CO72" s="1260"/>
      <c r="CP72" s="1260"/>
      <c r="CQ72" s="1260"/>
      <c r="CR72" s="1260"/>
      <c r="CS72" s="1260"/>
      <c r="CT72" s="1260"/>
      <c r="CU72" s="1260"/>
      <c r="CV72" s="1260" t="s">
        <v>469</v>
      </c>
      <c r="CW72" s="1260"/>
      <c r="CX72" s="1260"/>
      <c r="CY72" s="1260"/>
      <c r="CZ72" s="1260"/>
      <c r="DA72" s="1260"/>
      <c r="DB72" s="1260"/>
      <c r="DC72" s="1260"/>
    </row>
    <row r="73" spans="2:107">
      <c r="B73" s="374"/>
      <c r="G73" s="1263"/>
      <c r="H73" s="1263"/>
      <c r="I73" s="1263"/>
      <c r="J73" s="1263"/>
      <c r="K73" s="1259"/>
      <c r="L73" s="1259"/>
      <c r="M73" s="1259"/>
      <c r="N73" s="1259"/>
      <c r="AM73" s="383"/>
      <c r="AN73" s="1258" t="s">
        <v>565</v>
      </c>
      <c r="AO73" s="1258"/>
      <c r="AP73" s="1258"/>
      <c r="AQ73" s="1258"/>
      <c r="AR73" s="1258"/>
      <c r="AS73" s="1258"/>
      <c r="AT73" s="1258"/>
      <c r="AU73" s="1258"/>
      <c r="AV73" s="1258"/>
      <c r="AW73" s="1258"/>
      <c r="AX73" s="1258"/>
      <c r="AY73" s="1258"/>
      <c r="AZ73" s="1258"/>
      <c r="BA73" s="1258"/>
      <c r="BB73" s="1258" t="s">
        <v>566</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c r="B74" s="374"/>
      <c r="G74" s="1263"/>
      <c r="H74" s="1263"/>
      <c r="I74" s="1263"/>
      <c r="J74" s="1263"/>
      <c r="K74" s="1259"/>
      <c r="L74" s="1259"/>
      <c r="M74" s="1259"/>
      <c r="N74" s="1259"/>
      <c r="AM74" s="383"/>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c r="B75" s="374"/>
      <c r="G75" s="1263"/>
      <c r="H75" s="1263"/>
      <c r="I75" s="1261"/>
      <c r="J75" s="1261"/>
      <c r="K75" s="1262"/>
      <c r="L75" s="1262"/>
      <c r="M75" s="1262"/>
      <c r="N75" s="1262"/>
      <c r="AM75" s="383"/>
      <c r="AN75" s="1258"/>
      <c r="AO75" s="1258"/>
      <c r="AP75" s="1258"/>
      <c r="AQ75" s="1258"/>
      <c r="AR75" s="1258"/>
      <c r="AS75" s="1258"/>
      <c r="AT75" s="1258"/>
      <c r="AU75" s="1258"/>
      <c r="AV75" s="1258"/>
      <c r="AW75" s="1258"/>
      <c r="AX75" s="1258"/>
      <c r="AY75" s="1258"/>
      <c r="AZ75" s="1258"/>
      <c r="BA75" s="1258"/>
      <c r="BB75" s="1258" t="s">
        <v>570</v>
      </c>
      <c r="BC75" s="1258"/>
      <c r="BD75" s="1258"/>
      <c r="BE75" s="1258"/>
      <c r="BF75" s="1258"/>
      <c r="BG75" s="1258"/>
      <c r="BH75" s="1258"/>
      <c r="BI75" s="1258"/>
      <c r="BJ75" s="1258"/>
      <c r="BK75" s="1258"/>
      <c r="BL75" s="1258"/>
      <c r="BM75" s="1258"/>
      <c r="BN75" s="1258"/>
      <c r="BO75" s="1258"/>
      <c r="BP75" s="1255">
        <v>6.7</v>
      </c>
      <c r="BQ75" s="1255"/>
      <c r="BR75" s="1255"/>
      <c r="BS75" s="1255"/>
      <c r="BT75" s="1255"/>
      <c r="BU75" s="1255"/>
      <c r="BV75" s="1255"/>
      <c r="BW75" s="1255"/>
      <c r="BX75" s="1255">
        <v>6.4</v>
      </c>
      <c r="BY75" s="1255"/>
      <c r="BZ75" s="1255"/>
      <c r="CA75" s="1255"/>
      <c r="CB75" s="1255"/>
      <c r="CC75" s="1255"/>
      <c r="CD75" s="1255"/>
      <c r="CE75" s="1255"/>
      <c r="CF75" s="1255">
        <v>6.1</v>
      </c>
      <c r="CG75" s="1255"/>
      <c r="CH75" s="1255"/>
      <c r="CI75" s="1255"/>
      <c r="CJ75" s="1255"/>
      <c r="CK75" s="1255"/>
      <c r="CL75" s="1255"/>
      <c r="CM75" s="1255"/>
      <c r="CN75" s="1255">
        <v>5.8</v>
      </c>
      <c r="CO75" s="1255"/>
      <c r="CP75" s="1255"/>
      <c r="CQ75" s="1255"/>
      <c r="CR75" s="1255"/>
      <c r="CS75" s="1255"/>
      <c r="CT75" s="1255"/>
      <c r="CU75" s="1255"/>
      <c r="CV75" s="1255">
        <v>5.8</v>
      </c>
      <c r="CW75" s="1255"/>
      <c r="CX75" s="1255"/>
      <c r="CY75" s="1255"/>
      <c r="CZ75" s="1255"/>
      <c r="DA75" s="1255"/>
      <c r="DB75" s="1255"/>
      <c r="DC75" s="1255"/>
    </row>
    <row r="76" spans="2:107">
      <c r="B76" s="374"/>
      <c r="G76" s="1263"/>
      <c r="H76" s="1263"/>
      <c r="I76" s="1261"/>
      <c r="J76" s="1261"/>
      <c r="K76" s="1262"/>
      <c r="L76" s="1262"/>
      <c r="M76" s="1262"/>
      <c r="N76" s="1262"/>
      <c r="AM76" s="383"/>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c r="B77" s="374"/>
      <c r="G77" s="1261"/>
      <c r="H77" s="1261"/>
      <c r="I77" s="1261"/>
      <c r="J77" s="1261"/>
      <c r="K77" s="1259"/>
      <c r="L77" s="1259"/>
      <c r="M77" s="1259"/>
      <c r="N77" s="1259"/>
      <c r="AN77" s="1260" t="s">
        <v>568</v>
      </c>
      <c r="AO77" s="1260"/>
      <c r="AP77" s="1260"/>
      <c r="AQ77" s="1260"/>
      <c r="AR77" s="1260"/>
      <c r="AS77" s="1260"/>
      <c r="AT77" s="1260"/>
      <c r="AU77" s="1260"/>
      <c r="AV77" s="1260"/>
      <c r="AW77" s="1260"/>
      <c r="AX77" s="1260"/>
      <c r="AY77" s="1260"/>
      <c r="AZ77" s="1260"/>
      <c r="BA77" s="1260"/>
      <c r="BB77" s="1258" t="s">
        <v>566</v>
      </c>
      <c r="BC77" s="1258"/>
      <c r="BD77" s="1258"/>
      <c r="BE77" s="1258"/>
      <c r="BF77" s="1258"/>
      <c r="BG77" s="1258"/>
      <c r="BH77" s="1258"/>
      <c r="BI77" s="1258"/>
      <c r="BJ77" s="1258"/>
      <c r="BK77" s="1258"/>
      <c r="BL77" s="1258"/>
      <c r="BM77" s="1258"/>
      <c r="BN77" s="1258"/>
      <c r="BO77" s="1258"/>
      <c r="BP77" s="1255">
        <v>47.2</v>
      </c>
      <c r="BQ77" s="1255"/>
      <c r="BR77" s="1255"/>
      <c r="BS77" s="1255"/>
      <c r="BT77" s="1255"/>
      <c r="BU77" s="1255"/>
      <c r="BV77" s="1255"/>
      <c r="BW77" s="1255"/>
      <c r="BX77" s="1255">
        <v>49.5</v>
      </c>
      <c r="BY77" s="1255"/>
      <c r="BZ77" s="1255"/>
      <c r="CA77" s="1255"/>
      <c r="CB77" s="1255"/>
      <c r="CC77" s="1255"/>
      <c r="CD77" s="1255"/>
      <c r="CE77" s="1255"/>
      <c r="CF77" s="1255">
        <v>46.9</v>
      </c>
      <c r="CG77" s="1255"/>
      <c r="CH77" s="1255"/>
      <c r="CI77" s="1255"/>
      <c r="CJ77" s="1255"/>
      <c r="CK77" s="1255"/>
      <c r="CL77" s="1255"/>
      <c r="CM77" s="1255"/>
      <c r="CN77" s="1255">
        <v>45.3</v>
      </c>
      <c r="CO77" s="1255"/>
      <c r="CP77" s="1255"/>
      <c r="CQ77" s="1255"/>
      <c r="CR77" s="1255"/>
      <c r="CS77" s="1255"/>
      <c r="CT77" s="1255"/>
      <c r="CU77" s="1255"/>
      <c r="CV77" s="1255">
        <v>38.9</v>
      </c>
      <c r="CW77" s="1255"/>
      <c r="CX77" s="1255"/>
      <c r="CY77" s="1255"/>
      <c r="CZ77" s="1255"/>
      <c r="DA77" s="1255"/>
      <c r="DB77" s="1255"/>
      <c r="DC77" s="1255"/>
    </row>
    <row r="78" spans="2:107">
      <c r="B78" s="374"/>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c r="B79" s="374"/>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570</v>
      </c>
      <c r="BC79" s="1258"/>
      <c r="BD79" s="1258"/>
      <c r="BE79" s="1258"/>
      <c r="BF79" s="1258"/>
      <c r="BG79" s="1258"/>
      <c r="BH79" s="1258"/>
      <c r="BI79" s="1258"/>
      <c r="BJ79" s="1258"/>
      <c r="BK79" s="1258"/>
      <c r="BL79" s="1258"/>
      <c r="BM79" s="1258"/>
      <c r="BN79" s="1258"/>
      <c r="BO79" s="1258"/>
      <c r="BP79" s="1255">
        <v>7.8</v>
      </c>
      <c r="BQ79" s="1255"/>
      <c r="BR79" s="1255"/>
      <c r="BS79" s="1255"/>
      <c r="BT79" s="1255"/>
      <c r="BU79" s="1255"/>
      <c r="BV79" s="1255"/>
      <c r="BW79" s="1255"/>
      <c r="BX79" s="1255">
        <v>7.6</v>
      </c>
      <c r="BY79" s="1255"/>
      <c r="BZ79" s="1255"/>
      <c r="CA79" s="1255"/>
      <c r="CB79" s="1255"/>
      <c r="CC79" s="1255"/>
      <c r="CD79" s="1255"/>
      <c r="CE79" s="1255"/>
      <c r="CF79" s="1255">
        <v>7.2</v>
      </c>
      <c r="CG79" s="1255"/>
      <c r="CH79" s="1255"/>
      <c r="CI79" s="1255"/>
      <c r="CJ79" s="1255"/>
      <c r="CK79" s="1255"/>
      <c r="CL79" s="1255"/>
      <c r="CM79" s="1255"/>
      <c r="CN79" s="1255">
        <v>7.9</v>
      </c>
      <c r="CO79" s="1255"/>
      <c r="CP79" s="1255"/>
      <c r="CQ79" s="1255"/>
      <c r="CR79" s="1255"/>
      <c r="CS79" s="1255"/>
      <c r="CT79" s="1255"/>
      <c r="CU79" s="1255"/>
      <c r="CV79" s="1255">
        <v>8.1999999999999993</v>
      </c>
      <c r="CW79" s="1255"/>
      <c r="CX79" s="1255"/>
      <c r="CY79" s="1255"/>
      <c r="CZ79" s="1255"/>
      <c r="DA79" s="1255"/>
      <c r="DB79" s="1255"/>
      <c r="DC79" s="1255"/>
    </row>
    <row r="80" spans="2:107">
      <c r="B80" s="374"/>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8"/>
      <c r="DE84" s="368"/>
    </row>
    <row r="85" spans="2:109">
      <c r="DD85" s="368"/>
      <c r="DE85" s="368"/>
    </row>
  </sheetData>
  <sheetProtection algorithmName="SHA-512" hashValue="Q9cXNGr6jxOWphx1ArGyrXnhZHYzTkS9QZAoCgKtYxj8TTxJf8Q0m1tJXC48qXFh3MAk3RbJ5yPUFB9v4HAbTg==" saltValue="BHGq4qx5i3u/xEqIovghZ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63587-CAF9-4B36-BBCE-83ADC62A4F59}">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41" customWidth="1"/>
    <col min="35" max="122" width="2.5" style="240" customWidth="1"/>
    <col min="123" max="16384" width="2.5" style="240" hidden="1"/>
  </cols>
  <sheetData>
    <row r="1" spans="1:34" ht="13.5" customHeight="1">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c r="S2" s="240"/>
      <c r="AH2" s="240"/>
    </row>
    <row r="3" spans="1: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row r="5" spans="1:34"/>
    <row r="6" spans="1:34"/>
    <row r="7" spans="1:34"/>
    <row r="8" spans="1:34"/>
    <row r="9" spans="1:34">
      <c r="AH9" s="240"/>
    </row>
    <row r="10" spans="1:34"/>
    <row r="11" spans="1:34"/>
    <row r="12" spans="1:34"/>
    <row r="13" spans="1:34"/>
    <row r="14" spans="1:34"/>
    <row r="15" spans="1:34"/>
    <row r="16" spans="1:34"/>
    <row r="17" spans="12:34">
      <c r="AH17" s="240"/>
    </row>
    <row r="18" spans="12:34"/>
    <row r="19" spans="12:34"/>
    <row r="20" spans="12:34">
      <c r="AH20" s="240"/>
    </row>
    <row r="21" spans="12:34">
      <c r="AH21" s="240"/>
    </row>
    <row r="22" spans="12:34"/>
    <row r="23" spans="12:34"/>
    <row r="24" spans="12:34">
      <c r="Q24" s="240"/>
    </row>
    <row r="25" spans="12:34"/>
    <row r="26" spans="12:34"/>
    <row r="27" spans="12:34"/>
    <row r="28" spans="12:34">
      <c r="O28" s="240"/>
      <c r="T28" s="240"/>
      <c r="AH28" s="240"/>
    </row>
    <row r="29" spans="12:34"/>
    <row r="30" spans="12:34"/>
    <row r="31" spans="12:34">
      <c r="Q31" s="240"/>
    </row>
    <row r="32" spans="12:34">
      <c r="L32" s="240"/>
    </row>
    <row r="33" spans="2:34">
      <c r="C33" s="240"/>
      <c r="E33" s="240"/>
      <c r="G33" s="240"/>
      <c r="I33" s="240"/>
      <c r="X33" s="240"/>
    </row>
    <row r="34" spans="2:34">
      <c r="B34" s="240"/>
      <c r="P34" s="240"/>
      <c r="R34" s="240"/>
      <c r="T34" s="240"/>
    </row>
    <row r="35" spans="2:34">
      <c r="D35" s="240"/>
      <c r="W35" s="240"/>
      <c r="AC35" s="240"/>
      <c r="AD35" s="240"/>
      <c r="AE35" s="240"/>
      <c r="AF35" s="240"/>
      <c r="AG35" s="240"/>
      <c r="AH35" s="240"/>
    </row>
    <row r="36" spans="2:34">
      <c r="H36" s="240"/>
      <c r="J36" s="240"/>
      <c r="K36" s="240"/>
      <c r="M36" s="240"/>
      <c r="Y36" s="240"/>
      <c r="Z36" s="240"/>
      <c r="AA36" s="240"/>
      <c r="AB36" s="240"/>
      <c r="AC36" s="240"/>
      <c r="AD36" s="240"/>
      <c r="AE36" s="240"/>
      <c r="AF36" s="240"/>
      <c r="AG36" s="240"/>
      <c r="AH36" s="240"/>
    </row>
    <row r="37" spans="2:34">
      <c r="AH37" s="240"/>
    </row>
    <row r="38" spans="2:34">
      <c r="AG38" s="240"/>
      <c r="AH38" s="240"/>
    </row>
    <row r="39" spans="2:34"/>
    <row r="40" spans="2:34">
      <c r="X40" s="240"/>
    </row>
    <row r="41" spans="2:34">
      <c r="R41" s="240"/>
    </row>
    <row r="42" spans="2:34">
      <c r="W42" s="240"/>
    </row>
    <row r="43" spans="2:34">
      <c r="Y43" s="240"/>
      <c r="Z43" s="240"/>
      <c r="AA43" s="240"/>
      <c r="AB43" s="240"/>
      <c r="AC43" s="240"/>
      <c r="AD43" s="240"/>
      <c r="AE43" s="240"/>
      <c r="AF43" s="240"/>
      <c r="AG43" s="240"/>
      <c r="AH43" s="240"/>
    </row>
    <row r="44" spans="2:34">
      <c r="AH44" s="240"/>
    </row>
    <row r="45" spans="2:34">
      <c r="X45" s="240"/>
    </row>
    <row r="46" spans="2:34"/>
    <row r="47" spans="2:34"/>
    <row r="48" spans="2:34">
      <c r="W48" s="240"/>
      <c r="Y48" s="240"/>
      <c r="Z48" s="240"/>
      <c r="AA48" s="240"/>
      <c r="AB48" s="240"/>
      <c r="AC48" s="240"/>
      <c r="AD48" s="240"/>
      <c r="AE48" s="240"/>
      <c r="AF48" s="240"/>
      <c r="AG48" s="240"/>
      <c r="AH48" s="240"/>
    </row>
    <row r="49" spans="28:34"/>
    <row r="50" spans="28:34">
      <c r="AE50" s="240"/>
      <c r="AF50" s="240"/>
      <c r="AG50" s="240"/>
      <c r="AH50" s="240"/>
    </row>
    <row r="51" spans="28:34">
      <c r="AC51" s="240"/>
      <c r="AD51" s="240"/>
      <c r="AE51" s="240"/>
      <c r="AF51" s="240"/>
      <c r="AG51" s="240"/>
      <c r="AH51" s="240"/>
    </row>
    <row r="52" spans="28:34"/>
    <row r="53" spans="28:34">
      <c r="AF53" s="240"/>
      <c r="AG53" s="240"/>
      <c r="AH53" s="240"/>
    </row>
    <row r="54" spans="28:34">
      <c r="AH54" s="240"/>
    </row>
    <row r="55" spans="28:34"/>
    <row r="56" spans="28:34">
      <c r="AB56" s="240"/>
      <c r="AC56" s="240"/>
      <c r="AD56" s="240"/>
      <c r="AE56" s="240"/>
      <c r="AF56" s="240"/>
      <c r="AG56" s="240"/>
      <c r="AH56" s="240"/>
    </row>
    <row r="57" spans="28:34">
      <c r="AH57" s="240"/>
    </row>
    <row r="58" spans="28:34">
      <c r="AH58" s="240"/>
    </row>
    <row r="59" spans="28:34"/>
    <row r="60" spans="28:34"/>
    <row r="61" spans="28:34"/>
    <row r="62" spans="28:34"/>
    <row r="63" spans="28:34">
      <c r="AH63" s="240"/>
    </row>
    <row r="64" spans="28:34">
      <c r="AG64" s="240"/>
      <c r="AH64" s="240"/>
    </row>
    <row r="65" spans="28:34"/>
    <row r="66" spans="28:34"/>
    <row r="67" spans="28:34"/>
    <row r="68" spans="28:34">
      <c r="AB68" s="240"/>
      <c r="AC68" s="240"/>
      <c r="AD68" s="240"/>
      <c r="AE68" s="240"/>
      <c r="AF68" s="240"/>
      <c r="AG68" s="240"/>
      <c r="AH68" s="240"/>
    </row>
    <row r="69" spans="28:34">
      <c r="AF69" s="240"/>
      <c r="AG69" s="240"/>
      <c r="AH69" s="240"/>
    </row>
    <row r="70" spans="28:34"/>
    <row r="71" spans="28:34"/>
    <row r="72" spans="28:34"/>
    <row r="73" spans="28:34"/>
    <row r="74" spans="28:34"/>
    <row r="75" spans="28:34">
      <c r="AH75" s="240"/>
    </row>
    <row r="76" spans="28:34">
      <c r="AF76" s="240"/>
      <c r="AG76" s="240"/>
      <c r="AH76" s="240"/>
    </row>
    <row r="77" spans="28:34">
      <c r="AG77" s="240"/>
      <c r="AH77" s="240"/>
    </row>
    <row r="78" spans="28:34"/>
    <row r="79" spans="28:34"/>
    <row r="80" spans="28:34"/>
    <row r="81" spans="25:34"/>
    <row r="82" spans="25:34">
      <c r="Y82" s="240"/>
    </row>
    <row r="83" spans="25:34">
      <c r="Y83" s="240"/>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0"/>
    </row>
    <row r="117" spans="34:122" ht="13.5" customHeight="1"/>
    <row r="118" spans="34:122" ht="13.5" customHeight="1"/>
    <row r="119" spans="34:122" ht="13.5" customHeight="1"/>
    <row r="120" spans="34:122" ht="13.5" customHeight="1">
      <c r="AH120" s="240"/>
    </row>
    <row r="121" spans="34:122" ht="13.5" customHeight="1">
      <c r="AH121" s="240"/>
    </row>
    <row r="122" spans="34:122" ht="13.5" customHeight="1"/>
    <row r="123" spans="34:122" ht="13.5" customHeight="1"/>
    <row r="124" spans="34:122" ht="13.5" customHeight="1"/>
    <row r="125" spans="34:122" ht="13.5" customHeight="1">
      <c r="DR125" s="240" t="s">
        <v>414</v>
      </c>
    </row>
  </sheetData>
  <sheetProtection algorithmName="SHA-512" hashValue="yZaE7bKQ8m5wI1A2FQeRT258oxMllR3A2O0EEaHKASU9OHbo2mh4F2LcA3IuRyxI9ZFSf8cttjcwXTKQF3lwXQ==" saltValue="uB2bvb9O7vfKQmoSE9Rk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B4CD0-6E36-42A9-9307-7914B50EC5F4}">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241" customWidth="1"/>
    <col min="35" max="122" width="2.5" style="240" customWidth="1"/>
    <col min="123" max="16384" width="2.5" style="240" hidden="1"/>
  </cols>
  <sheetData>
    <row r="1" spans="2:34" ht="13.5" customHeight="1">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c r="S2" s="240"/>
      <c r="AH2" s="240"/>
    </row>
    <row r="3" spans="2:34">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row r="5" spans="2:34"/>
    <row r="6" spans="2:34"/>
    <row r="7" spans="2:34"/>
    <row r="8" spans="2:34"/>
    <row r="9" spans="2:34">
      <c r="AH9" s="240"/>
    </row>
    <row r="10" spans="2:34"/>
    <row r="11" spans="2:34"/>
    <row r="12" spans="2:34"/>
    <row r="13" spans="2:34"/>
    <row r="14" spans="2:34"/>
    <row r="15" spans="2:34"/>
    <row r="16" spans="2:34"/>
    <row r="17" spans="12:34">
      <c r="AH17" s="240"/>
    </row>
    <row r="18" spans="12:34"/>
    <row r="19" spans="12:34"/>
    <row r="20" spans="12:34">
      <c r="AH20" s="240"/>
    </row>
    <row r="21" spans="12:34">
      <c r="AH21" s="240"/>
    </row>
    <row r="22" spans="12:34"/>
    <row r="23" spans="12:34"/>
    <row r="24" spans="12:34">
      <c r="Q24" s="240"/>
    </row>
    <row r="25" spans="12:34"/>
    <row r="26" spans="12:34"/>
    <row r="27" spans="12:34"/>
    <row r="28" spans="12:34">
      <c r="O28" s="240"/>
      <c r="T28" s="240"/>
      <c r="AH28" s="240"/>
    </row>
    <row r="29" spans="12:34"/>
    <row r="30" spans="12:34"/>
    <row r="31" spans="12:34">
      <c r="Q31" s="240"/>
    </row>
    <row r="32" spans="12:34">
      <c r="L32" s="240"/>
    </row>
    <row r="33" spans="2:34">
      <c r="C33" s="240"/>
      <c r="E33" s="240"/>
      <c r="G33" s="240"/>
      <c r="I33" s="240"/>
      <c r="X33" s="240"/>
    </row>
    <row r="34" spans="2:34">
      <c r="B34" s="240"/>
      <c r="P34" s="240"/>
      <c r="R34" s="240"/>
      <c r="T34" s="240"/>
    </row>
    <row r="35" spans="2:34">
      <c r="D35" s="240"/>
      <c r="W35" s="240"/>
      <c r="AC35" s="240"/>
      <c r="AD35" s="240"/>
      <c r="AE35" s="240"/>
      <c r="AF35" s="240"/>
      <c r="AG35" s="240"/>
      <c r="AH35" s="240"/>
    </row>
    <row r="36" spans="2:34">
      <c r="H36" s="240"/>
      <c r="J36" s="240"/>
      <c r="K36" s="240"/>
      <c r="M36" s="240"/>
      <c r="Y36" s="240"/>
      <c r="Z36" s="240"/>
      <c r="AA36" s="240"/>
      <c r="AB36" s="240"/>
      <c r="AC36" s="240"/>
      <c r="AD36" s="240"/>
      <c r="AE36" s="240"/>
      <c r="AF36" s="240"/>
      <c r="AG36" s="240"/>
      <c r="AH36" s="240"/>
    </row>
    <row r="37" spans="2:34">
      <c r="AH37" s="240"/>
    </row>
    <row r="38" spans="2:34">
      <c r="AG38" s="240"/>
      <c r="AH38" s="240"/>
    </row>
    <row r="39" spans="2:34"/>
    <row r="40" spans="2:34">
      <c r="X40" s="240"/>
    </row>
    <row r="41" spans="2:34">
      <c r="R41" s="240"/>
    </row>
    <row r="42" spans="2:34">
      <c r="W42" s="240"/>
    </row>
    <row r="43" spans="2:34">
      <c r="Y43" s="240"/>
      <c r="Z43" s="240"/>
      <c r="AA43" s="240"/>
      <c r="AB43" s="240"/>
      <c r="AC43" s="240"/>
      <c r="AD43" s="240"/>
      <c r="AE43" s="240"/>
      <c r="AF43" s="240"/>
      <c r="AG43" s="240"/>
      <c r="AH43" s="240"/>
    </row>
    <row r="44" spans="2:34">
      <c r="AH44" s="240"/>
    </row>
    <row r="45" spans="2:34">
      <c r="X45" s="240"/>
    </row>
    <row r="46" spans="2:34"/>
    <row r="47" spans="2:34"/>
    <row r="48" spans="2:34">
      <c r="W48" s="240"/>
      <c r="Y48" s="240"/>
      <c r="Z48" s="240"/>
      <c r="AA48" s="240"/>
      <c r="AB48" s="240"/>
      <c r="AC48" s="240"/>
      <c r="AD48" s="240"/>
      <c r="AE48" s="240"/>
      <c r="AF48" s="240"/>
      <c r="AG48" s="240"/>
      <c r="AH48" s="240"/>
    </row>
    <row r="49" spans="28:34"/>
    <row r="50" spans="28:34">
      <c r="AE50" s="240"/>
      <c r="AF50" s="240"/>
      <c r="AG50" s="240"/>
      <c r="AH50" s="240"/>
    </row>
    <row r="51" spans="28:34">
      <c r="AC51" s="240"/>
      <c r="AD51" s="240"/>
      <c r="AE51" s="240"/>
      <c r="AF51" s="240"/>
      <c r="AG51" s="240"/>
      <c r="AH51" s="240"/>
    </row>
    <row r="52" spans="28:34"/>
    <row r="53" spans="28:34">
      <c r="AF53" s="240"/>
      <c r="AG53" s="240"/>
      <c r="AH53" s="240"/>
    </row>
    <row r="54" spans="28:34">
      <c r="AH54" s="240"/>
    </row>
    <row r="55" spans="28:34"/>
    <row r="56" spans="28:34">
      <c r="AB56" s="240"/>
      <c r="AC56" s="240"/>
      <c r="AD56" s="240"/>
      <c r="AE56" s="240"/>
      <c r="AF56" s="240"/>
      <c r="AG56" s="240"/>
      <c r="AH56" s="240"/>
    </row>
    <row r="57" spans="28:34">
      <c r="AH57" s="240"/>
    </row>
    <row r="58" spans="28:34">
      <c r="AH58" s="240"/>
    </row>
    <row r="59" spans="28:34">
      <c r="AG59" s="240"/>
      <c r="AH59" s="240"/>
    </row>
    <row r="60" spans="28:34"/>
    <row r="61" spans="28:34"/>
    <row r="62" spans="28:34"/>
    <row r="63" spans="28:34">
      <c r="AH63" s="240"/>
    </row>
    <row r="64" spans="28:34">
      <c r="AG64" s="240"/>
      <c r="AH64" s="240"/>
    </row>
    <row r="65" spans="28:34"/>
    <row r="66" spans="28:34"/>
    <row r="67" spans="28:34"/>
    <row r="68" spans="28:34">
      <c r="AB68" s="240"/>
      <c r="AC68" s="240"/>
      <c r="AD68" s="240"/>
      <c r="AE68" s="240"/>
      <c r="AF68" s="240"/>
      <c r="AG68" s="240"/>
      <c r="AH68" s="240"/>
    </row>
    <row r="69" spans="28:34">
      <c r="AF69" s="240"/>
      <c r="AG69" s="240"/>
      <c r="AH69" s="240"/>
    </row>
    <row r="70" spans="28:34"/>
    <row r="71" spans="28:34"/>
    <row r="72" spans="28:34"/>
    <row r="73" spans="28:34"/>
    <row r="74" spans="28:34"/>
    <row r="75" spans="28:34">
      <c r="AH75" s="240"/>
    </row>
    <row r="76" spans="28:34">
      <c r="AF76" s="240"/>
      <c r="AG76" s="240"/>
      <c r="AH76" s="240"/>
    </row>
    <row r="77" spans="28:34">
      <c r="AG77" s="240"/>
      <c r="AH77" s="240"/>
    </row>
    <row r="78" spans="28:34"/>
    <row r="79" spans="28:34"/>
    <row r="80" spans="28:34"/>
    <row r="81" spans="25:34"/>
    <row r="82" spans="25:34">
      <c r="Y82" s="240"/>
    </row>
    <row r="83" spans="25:34">
      <c r="Y83" s="240"/>
      <c r="Z83" s="240"/>
      <c r="AA83" s="240"/>
      <c r="AB83" s="240"/>
      <c r="AC83" s="240"/>
      <c r="AD83" s="240"/>
      <c r="AE83" s="240"/>
      <c r="AF83" s="240"/>
      <c r="AG83" s="240"/>
      <c r="AH83" s="240"/>
    </row>
    <row r="84" spans="25:34"/>
    <row r="85" spans="25:34"/>
    <row r="86" spans="25:34"/>
    <row r="87" spans="25:34"/>
    <row r="88" spans="25:34">
      <c r="AH88" s="240"/>
    </row>
    <row r="89" spans="25:34"/>
    <row r="90" spans="25:34"/>
    <row r="91" spans="25:34"/>
    <row r="92" spans="25:34" ht="13.5" customHeight="1"/>
    <row r="93" spans="25:34" ht="13.5" customHeight="1"/>
    <row r="94" spans="25:34" ht="13.5" customHeight="1">
      <c r="AF94" s="240"/>
      <c r="AG94" s="240"/>
      <c r="AH94" s="240"/>
    </row>
    <row r="95" spans="25:34" ht="13.5" customHeight="1">
      <c r="AH95" s="240"/>
    </row>
    <row r="96" spans="25:34" ht="13.5" customHeight="1"/>
    <row r="97" spans="33:34" ht="13.5" customHeight="1"/>
    <row r="98" spans="33:34" ht="13.5" customHeight="1"/>
    <row r="99" spans="33:34" ht="13.5" customHeight="1"/>
    <row r="100" spans="33:34" ht="13.5" customHeight="1"/>
    <row r="101" spans="33:34" ht="13.5" customHeight="1">
      <c r="AH101" s="240"/>
    </row>
    <row r="102" spans="33:34" ht="13.5" customHeight="1"/>
    <row r="103" spans="33:34" ht="13.5" customHeight="1"/>
    <row r="104" spans="33:34" ht="13.5" customHeight="1">
      <c r="AG104" s="240"/>
      <c r="AH104" s="24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0"/>
    </row>
    <row r="117" spans="34:122" ht="13.5" customHeight="1"/>
    <row r="118" spans="34:122" ht="13.5" customHeight="1"/>
    <row r="119" spans="34:122" ht="13.5" customHeight="1"/>
    <row r="120" spans="34:122" ht="13.5" customHeight="1">
      <c r="AH120" s="240"/>
    </row>
    <row r="121" spans="34:122" ht="13.5" customHeight="1">
      <c r="AH121" s="240"/>
    </row>
    <row r="122" spans="34:122" ht="13.5" customHeight="1"/>
    <row r="123" spans="34:122" ht="13.5" customHeight="1"/>
    <row r="124" spans="34:122" ht="13.5" customHeight="1"/>
    <row r="125" spans="34:122" ht="13.5" customHeight="1">
      <c r="DR125" s="240" t="s">
        <v>414</v>
      </c>
    </row>
  </sheetData>
  <sheetProtection algorithmName="SHA-512" hashValue="4xdL4VO7TYned1/87tzSteWH5ysht95iO6UGgFK8lWCOMucBDYPMF8OvQ2aqiusBEq0csY6RE7QMHCVmuTyolQ==" saltValue="q/uWPqoWejHrL1SU6Xbl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537</v>
      </c>
      <c r="E2" s="149"/>
      <c r="F2" s="150" t="s">
        <v>538</v>
      </c>
      <c r="G2" s="151"/>
      <c r="H2" s="152"/>
    </row>
    <row r="3" spans="1:8">
      <c r="A3" s="148" t="s">
        <v>456</v>
      </c>
      <c r="B3" s="153"/>
      <c r="C3" s="154"/>
      <c r="D3" s="155">
        <v>71032</v>
      </c>
      <c r="E3" s="156"/>
      <c r="F3" s="157">
        <v>66863</v>
      </c>
      <c r="G3" s="158"/>
      <c r="H3" s="159"/>
    </row>
    <row r="4" spans="1:8">
      <c r="A4" s="160"/>
      <c r="B4" s="161"/>
      <c r="C4" s="162"/>
      <c r="D4" s="163">
        <v>38947</v>
      </c>
      <c r="E4" s="164"/>
      <c r="F4" s="165">
        <v>32770</v>
      </c>
      <c r="G4" s="166"/>
      <c r="H4" s="167"/>
    </row>
    <row r="5" spans="1:8">
      <c r="A5" s="148" t="s">
        <v>458</v>
      </c>
      <c r="B5" s="153"/>
      <c r="C5" s="154"/>
      <c r="D5" s="155">
        <v>73449</v>
      </c>
      <c r="E5" s="156"/>
      <c r="F5" s="157">
        <v>72051</v>
      </c>
      <c r="G5" s="158"/>
      <c r="H5" s="159"/>
    </row>
    <row r="6" spans="1:8">
      <c r="A6" s="160"/>
      <c r="B6" s="161"/>
      <c r="C6" s="162"/>
      <c r="D6" s="163">
        <v>40502</v>
      </c>
      <c r="E6" s="164"/>
      <c r="F6" s="165">
        <v>34140</v>
      </c>
      <c r="G6" s="166"/>
      <c r="H6" s="167"/>
    </row>
    <row r="7" spans="1:8">
      <c r="A7" s="148" t="s">
        <v>459</v>
      </c>
      <c r="B7" s="153"/>
      <c r="C7" s="154"/>
      <c r="D7" s="155">
        <v>65542</v>
      </c>
      <c r="E7" s="156"/>
      <c r="F7" s="157">
        <v>72756</v>
      </c>
      <c r="G7" s="158"/>
      <c r="H7" s="159"/>
    </row>
    <row r="8" spans="1:8">
      <c r="A8" s="160"/>
      <c r="B8" s="161"/>
      <c r="C8" s="162"/>
      <c r="D8" s="163">
        <v>30085</v>
      </c>
      <c r="E8" s="164"/>
      <c r="F8" s="165">
        <v>32117</v>
      </c>
      <c r="G8" s="166"/>
      <c r="H8" s="167"/>
    </row>
    <row r="9" spans="1:8">
      <c r="A9" s="148" t="s">
        <v>460</v>
      </c>
      <c r="B9" s="153"/>
      <c r="C9" s="154"/>
      <c r="D9" s="155">
        <v>55568</v>
      </c>
      <c r="E9" s="156"/>
      <c r="F9" s="157">
        <v>62281</v>
      </c>
      <c r="G9" s="158"/>
      <c r="H9" s="159"/>
    </row>
    <row r="10" spans="1:8">
      <c r="A10" s="160"/>
      <c r="B10" s="161"/>
      <c r="C10" s="162"/>
      <c r="D10" s="163">
        <v>28861</v>
      </c>
      <c r="E10" s="164"/>
      <c r="F10" s="165">
        <v>38152</v>
      </c>
      <c r="G10" s="166"/>
      <c r="H10" s="167"/>
    </row>
    <row r="11" spans="1:8">
      <c r="A11" s="148" t="s">
        <v>461</v>
      </c>
      <c r="B11" s="153"/>
      <c r="C11" s="154"/>
      <c r="D11" s="155">
        <v>44109</v>
      </c>
      <c r="E11" s="156"/>
      <c r="F11" s="157">
        <v>58940</v>
      </c>
      <c r="G11" s="158"/>
      <c r="H11" s="159"/>
    </row>
    <row r="12" spans="1:8">
      <c r="A12" s="160"/>
      <c r="B12" s="161"/>
      <c r="C12" s="168"/>
      <c r="D12" s="163">
        <v>21761</v>
      </c>
      <c r="E12" s="164"/>
      <c r="F12" s="165">
        <v>33486</v>
      </c>
      <c r="G12" s="166"/>
      <c r="H12" s="167"/>
    </row>
    <row r="13" spans="1:8">
      <c r="A13" s="148"/>
      <c r="B13" s="153"/>
      <c r="C13" s="169"/>
      <c r="D13" s="170">
        <v>61940</v>
      </c>
      <c r="E13" s="171"/>
      <c r="F13" s="172">
        <v>66578</v>
      </c>
      <c r="G13" s="173"/>
      <c r="H13" s="159"/>
    </row>
    <row r="14" spans="1:8">
      <c r="A14" s="160"/>
      <c r="B14" s="161"/>
      <c r="C14" s="162"/>
      <c r="D14" s="163">
        <v>32031</v>
      </c>
      <c r="E14" s="164"/>
      <c r="F14" s="165">
        <v>34133</v>
      </c>
      <c r="G14" s="166"/>
      <c r="H14" s="167"/>
    </row>
    <row r="17" spans="1:11">
      <c r="A17" s="144" t="s">
        <v>539</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540</v>
      </c>
      <c r="B19" s="174">
        <f>ROUND(VALUE(SUBSTITUTE(実質収支比率等に係る経年分析!F$48,"▲","-")),2)</f>
        <v>9.4499999999999993</v>
      </c>
      <c r="C19" s="174">
        <f>ROUND(VALUE(SUBSTITUTE(実質収支比率等に係る経年分析!G$48,"▲","-")),2)</f>
        <v>8.6</v>
      </c>
      <c r="D19" s="174">
        <f>ROUND(VALUE(SUBSTITUTE(実質収支比率等に係る経年分析!H$48,"▲","-")),2)</f>
        <v>10.31</v>
      </c>
      <c r="E19" s="174">
        <f>ROUND(VALUE(SUBSTITUTE(実質収支比率等に係る経年分析!I$48,"▲","-")),2)</f>
        <v>8.99</v>
      </c>
      <c r="F19" s="174">
        <f>ROUND(VALUE(SUBSTITUTE(実質収支比率等に係る経年分析!J$48,"▲","-")),2)</f>
        <v>5.71</v>
      </c>
    </row>
    <row r="20" spans="1:11">
      <c r="A20" s="174" t="s">
        <v>541</v>
      </c>
      <c r="B20" s="174">
        <f>ROUND(VALUE(SUBSTITUTE(実質収支比率等に係る経年分析!F$47,"▲","-")),2)</f>
        <v>21.63</v>
      </c>
      <c r="C20" s="174">
        <f>ROUND(VALUE(SUBSTITUTE(実質収支比率等に係る経年分析!G$47,"▲","-")),2)</f>
        <v>23.24</v>
      </c>
      <c r="D20" s="174">
        <f>ROUND(VALUE(SUBSTITUTE(実質収支比率等に係る経年分析!H$47,"▲","-")),2)</f>
        <v>21.14</v>
      </c>
      <c r="E20" s="174">
        <f>ROUND(VALUE(SUBSTITUTE(実質収支比率等に係る経年分析!I$47,"▲","-")),2)</f>
        <v>21.24</v>
      </c>
      <c r="F20" s="174">
        <f>ROUND(VALUE(SUBSTITUTE(実質収支比率等に係る経年分析!J$47,"▲","-")),2)</f>
        <v>24.92</v>
      </c>
    </row>
    <row r="21" spans="1:11">
      <c r="A21" s="174" t="s">
        <v>542</v>
      </c>
      <c r="B21" s="174">
        <f>IF(ISNUMBER(VALUE(SUBSTITUTE(実質収支比率等に係る経年分析!F$49,"▲","-"))),ROUND(VALUE(SUBSTITUTE(実質収支比率等に係る経年分析!F$49,"▲","-")),2),NA())</f>
        <v>1.27</v>
      </c>
      <c r="C21" s="174">
        <f>IF(ISNUMBER(VALUE(SUBSTITUTE(実質収支比率等に係る経年分析!G$49,"▲","-"))),ROUND(VALUE(SUBSTITUTE(実質収支比率等に係る経年分析!G$49,"▲","-")),2),NA())</f>
        <v>0.69</v>
      </c>
      <c r="D21" s="174">
        <f>IF(ISNUMBER(VALUE(SUBSTITUTE(実質収支比率等に係る経年分析!H$49,"▲","-"))),ROUND(VALUE(SUBSTITUTE(実質収支比率等に係る経年分析!H$49,"▲","-")),2),NA())</f>
        <v>0.32</v>
      </c>
      <c r="E21" s="174">
        <f>IF(ISNUMBER(VALUE(SUBSTITUTE(実質収支比率等に係る経年分析!I$49,"▲","-"))),ROUND(VALUE(SUBSTITUTE(実質収支比率等に係る経年分析!I$49,"▲","-")),2),NA())</f>
        <v>0.5</v>
      </c>
      <c r="F21" s="174">
        <f>IF(ISNUMBER(VALUE(SUBSTITUTE(実質収支比率等に係る経年分析!J$49,"▲","-"))),ROUND(VALUE(SUBSTITUTE(実質収支比率等に係る経年分析!J$49,"▲","-")),2),NA())</f>
        <v>-0.15</v>
      </c>
    </row>
    <row r="24" spans="1:11">
      <c r="A24" s="144" t="s">
        <v>543</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544</v>
      </c>
      <c r="C26" s="175" t="s">
        <v>545</v>
      </c>
      <c r="D26" s="175" t="s">
        <v>544</v>
      </c>
      <c r="E26" s="175" t="s">
        <v>545</v>
      </c>
      <c r="F26" s="175" t="s">
        <v>544</v>
      </c>
      <c r="G26" s="175" t="s">
        <v>545</v>
      </c>
      <c r="H26" s="175" t="s">
        <v>544</v>
      </c>
      <c r="I26" s="175" t="s">
        <v>545</v>
      </c>
      <c r="J26" s="175" t="s">
        <v>544</v>
      </c>
      <c r="K26" s="175" t="s">
        <v>545</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c r="A32" s="175" t="str">
        <f>IF(連結実質赤字比率に係る赤字・黒字の構成分析!C$38="",NA(),連結実質赤字比率に係る赤字・黒字の構成分析!C$38)</f>
        <v>下水道事業</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1.1299999999999999</v>
      </c>
    </row>
    <row r="33" spans="1:16">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1.83</v>
      </c>
    </row>
    <row r="34" spans="1:16">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1.87</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v>
      </c>
    </row>
    <row r="36" spans="1:16">
      <c r="A36" s="175" t="str">
        <f>IF(連結実質赤字比率に係る赤字・黒字の構成分析!C$34="",NA(),連結実質赤字比率に係る赤字・黒字の構成分析!C$34)</f>
        <v>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12.15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11.95</v>
      </c>
    </row>
    <row r="39" spans="1:16">
      <c r="A39" s="144" t="s">
        <v>546</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547</v>
      </c>
      <c r="C41" s="176"/>
      <c r="D41" s="176" t="s">
        <v>548</v>
      </c>
      <c r="E41" s="176" t="s">
        <v>547</v>
      </c>
      <c r="F41" s="176"/>
      <c r="G41" s="176" t="s">
        <v>548</v>
      </c>
      <c r="H41" s="176" t="s">
        <v>547</v>
      </c>
      <c r="I41" s="176"/>
      <c r="J41" s="176" t="s">
        <v>548</v>
      </c>
      <c r="K41" s="176" t="s">
        <v>547</v>
      </c>
      <c r="L41" s="176"/>
      <c r="M41" s="176" t="s">
        <v>548</v>
      </c>
      <c r="N41" s="176" t="s">
        <v>547</v>
      </c>
      <c r="O41" s="176"/>
      <c r="P41" s="176" t="s">
        <v>548</v>
      </c>
    </row>
    <row r="42" spans="1:16">
      <c r="A42" s="176" t="s">
        <v>549</v>
      </c>
      <c r="B42" s="176"/>
      <c r="C42" s="176"/>
      <c r="D42" s="176">
        <f>'実質公債費比率（分子）の構造'!K$52</f>
        <v>3870</v>
      </c>
      <c r="E42" s="176"/>
      <c r="F42" s="176"/>
      <c r="G42" s="176">
        <f>'実質公債費比率（分子）の構造'!L$52</f>
        <v>3775</v>
      </c>
      <c r="H42" s="176"/>
      <c r="I42" s="176"/>
      <c r="J42" s="176">
        <f>'実質公債費比率（分子）の構造'!M$52</f>
        <v>3918</v>
      </c>
      <c r="K42" s="176"/>
      <c r="L42" s="176"/>
      <c r="M42" s="176">
        <f>'実質公債費比率（分子）の構造'!N$52</f>
        <v>4011</v>
      </c>
      <c r="N42" s="176"/>
      <c r="O42" s="176"/>
      <c r="P42" s="176">
        <f>'実質公債費比率（分子）の構造'!O$52</f>
        <v>4035</v>
      </c>
    </row>
    <row r="43" spans="1:16">
      <c r="A43" s="176" t="s">
        <v>493</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550</v>
      </c>
      <c r="B44" s="176">
        <f>'実質公債費比率（分子）の構造'!K$50</f>
        <v>109</v>
      </c>
      <c r="C44" s="176"/>
      <c r="D44" s="176"/>
      <c r="E44" s="176">
        <f>'実質公債費比率（分子）の構造'!L$50</f>
        <v>42</v>
      </c>
      <c r="F44" s="176"/>
      <c r="G44" s="176"/>
      <c r="H44" s="176">
        <f>'実質公債費比率（分子）の構造'!M$50</f>
        <v>34</v>
      </c>
      <c r="I44" s="176"/>
      <c r="J44" s="176"/>
      <c r="K44" s="176">
        <f>'実質公債費比率（分子）の構造'!N$50</f>
        <v>44</v>
      </c>
      <c r="L44" s="176"/>
      <c r="M44" s="176"/>
      <c r="N44" s="176">
        <f>'実質公債費比率（分子）の構造'!O$50</f>
        <v>36</v>
      </c>
      <c r="O44" s="176"/>
      <c r="P44" s="176"/>
    </row>
    <row r="45" spans="1:16">
      <c r="A45" s="176" t="s">
        <v>551</v>
      </c>
      <c r="B45" s="176">
        <f>'実質公債費比率（分子）の構造'!K$49</f>
        <v>474</v>
      </c>
      <c r="C45" s="176"/>
      <c r="D45" s="176"/>
      <c r="E45" s="176">
        <f>'実質公債費比率（分子）の構造'!L$49</f>
        <v>483</v>
      </c>
      <c r="F45" s="176"/>
      <c r="G45" s="176"/>
      <c r="H45" s="176">
        <f>'実質公債費比率（分子）の構造'!M$49</f>
        <v>462</v>
      </c>
      <c r="I45" s="176"/>
      <c r="J45" s="176"/>
      <c r="K45" s="176">
        <f>'実質公債費比率（分子）の構造'!N$49</f>
        <v>451</v>
      </c>
      <c r="L45" s="176"/>
      <c r="M45" s="176"/>
      <c r="N45" s="176">
        <f>'実質公債費比率（分子）の構造'!O$49</f>
        <v>406</v>
      </c>
      <c r="O45" s="176"/>
      <c r="P45" s="176"/>
    </row>
    <row r="46" spans="1:16">
      <c r="A46" s="176" t="s">
        <v>552</v>
      </c>
      <c r="B46" s="176">
        <f>'実質公債費比率（分子）の構造'!K$48</f>
        <v>427</v>
      </c>
      <c r="C46" s="176"/>
      <c r="D46" s="176"/>
      <c r="E46" s="176">
        <f>'実質公債費比率（分子）の構造'!L$48</f>
        <v>383</v>
      </c>
      <c r="F46" s="176"/>
      <c r="G46" s="176"/>
      <c r="H46" s="176">
        <f>'実質公債費比率（分子）の構造'!M$48</f>
        <v>370</v>
      </c>
      <c r="I46" s="176"/>
      <c r="J46" s="176"/>
      <c r="K46" s="176">
        <f>'実質公債費比率（分子）の構造'!N$48</f>
        <v>381</v>
      </c>
      <c r="L46" s="176"/>
      <c r="M46" s="176"/>
      <c r="N46" s="176">
        <f>'実質公債費比率（分子）の構造'!O$48</f>
        <v>394</v>
      </c>
      <c r="O46" s="176"/>
      <c r="P46" s="176"/>
    </row>
    <row r="47" spans="1:16">
      <c r="A47" s="176" t="s">
        <v>489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553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220</v>
      </c>
      <c r="B49" s="176">
        <f>'実質公債費比率（分子）の構造'!K$45</f>
        <v>4310</v>
      </c>
      <c r="C49" s="176"/>
      <c r="D49" s="176"/>
      <c r="E49" s="176">
        <f>'実質公債費比率（分子）の構造'!L$45</f>
        <v>4209</v>
      </c>
      <c r="F49" s="176"/>
      <c r="G49" s="176"/>
      <c r="H49" s="176">
        <f>'実質公債費比率（分子）の構造'!M$45</f>
        <v>4410</v>
      </c>
      <c r="I49" s="176"/>
      <c r="J49" s="176"/>
      <c r="K49" s="176">
        <f>'実質公債費比率（分子）の構造'!N$45</f>
        <v>4472</v>
      </c>
      <c r="L49" s="176"/>
      <c r="M49" s="176"/>
      <c r="N49" s="176">
        <f>'実質公債費比率（分子）の構造'!O$45</f>
        <v>4607</v>
      </c>
      <c r="O49" s="176"/>
      <c r="P49" s="176"/>
    </row>
    <row r="50" spans="1:16">
      <c r="A50" s="176" t="s">
        <v>554</v>
      </c>
      <c r="B50" s="176" t="e">
        <f>NA()</f>
        <v>#N/A</v>
      </c>
      <c r="C50" s="176">
        <f>IF(ISNUMBER('実質公債費比率（分子）の構造'!K$53),'実質公債費比率（分子）の構造'!K$53,NA())</f>
        <v>1450</v>
      </c>
      <c r="D50" s="176" t="e">
        <f>NA()</f>
        <v>#N/A</v>
      </c>
      <c r="E50" s="176" t="e">
        <f>NA()</f>
        <v>#N/A</v>
      </c>
      <c r="F50" s="176">
        <f>IF(ISNUMBER('実質公債費比率（分子）の構造'!L$53),'実質公債費比率（分子）の構造'!L$53,NA())</f>
        <v>1342</v>
      </c>
      <c r="G50" s="176" t="e">
        <f>NA()</f>
        <v>#N/A</v>
      </c>
      <c r="H50" s="176" t="e">
        <f>NA()</f>
        <v>#N/A</v>
      </c>
      <c r="I50" s="176">
        <f>IF(ISNUMBER('実質公債費比率（分子）の構造'!M$53),'実質公債費比率（分子）の構造'!M$53,NA())</f>
        <v>1358</v>
      </c>
      <c r="J50" s="176" t="e">
        <f>NA()</f>
        <v>#N/A</v>
      </c>
      <c r="K50" s="176" t="e">
        <f>NA()</f>
        <v>#N/A</v>
      </c>
      <c r="L50" s="176">
        <f>IF(ISNUMBER('実質公債費比率（分子）の構造'!N$53),'実質公債費比率（分子）の構造'!N$53,NA())</f>
        <v>1337</v>
      </c>
      <c r="M50" s="176" t="e">
        <f>NA()</f>
        <v>#N/A</v>
      </c>
      <c r="N50" s="176" t="e">
        <f>NA()</f>
        <v>#N/A</v>
      </c>
      <c r="O50" s="176">
        <f>IF(ISNUMBER('実質公債費比率（分子）の構造'!O$53),'実質公債費比率（分子）の構造'!O$53,NA())</f>
        <v>1408</v>
      </c>
      <c r="P50" s="176" t="e">
        <f>NA()</f>
        <v>#N/A</v>
      </c>
    </row>
    <row r="53" spans="1:16">
      <c r="A53" s="144" t="s">
        <v>555</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352</v>
      </c>
      <c r="C55" s="175"/>
      <c r="D55" s="175" t="s">
        <v>556</v>
      </c>
      <c r="E55" s="175" t="s">
        <v>352</v>
      </c>
      <c r="F55" s="175"/>
      <c r="G55" s="175" t="s">
        <v>556</v>
      </c>
      <c r="H55" s="175" t="s">
        <v>352</v>
      </c>
      <c r="I55" s="175"/>
      <c r="J55" s="175" t="s">
        <v>556</v>
      </c>
      <c r="K55" s="175" t="s">
        <v>352</v>
      </c>
      <c r="L55" s="175"/>
      <c r="M55" s="175" t="s">
        <v>556</v>
      </c>
      <c r="N55" s="175" t="s">
        <v>352</v>
      </c>
      <c r="O55" s="175"/>
      <c r="P55" s="175" t="s">
        <v>556</v>
      </c>
    </row>
    <row r="56" spans="1:16">
      <c r="A56" s="175" t="s">
        <v>526</v>
      </c>
      <c r="B56" s="175"/>
      <c r="C56" s="175"/>
      <c r="D56" s="175">
        <f>'将来負担比率（分子）の構造'!I$52</f>
        <v>34570</v>
      </c>
      <c r="E56" s="175"/>
      <c r="F56" s="175"/>
      <c r="G56" s="175">
        <f>'将来負担比率（分子）の構造'!J$52</f>
        <v>34993</v>
      </c>
      <c r="H56" s="175"/>
      <c r="I56" s="175"/>
      <c r="J56" s="175">
        <f>'将来負担比率（分子）の構造'!K$52</f>
        <v>34745</v>
      </c>
      <c r="K56" s="175"/>
      <c r="L56" s="175"/>
      <c r="M56" s="175">
        <f>'将来負担比率（分子）の構造'!L$52</f>
        <v>34857</v>
      </c>
      <c r="N56" s="175"/>
      <c r="O56" s="175"/>
      <c r="P56" s="175">
        <f>'将来負担比率（分子）の構造'!M$52</f>
        <v>32392</v>
      </c>
    </row>
    <row r="57" spans="1:16">
      <c r="A57" s="175" t="s">
        <v>525</v>
      </c>
      <c r="B57" s="175"/>
      <c r="C57" s="175"/>
      <c r="D57" s="175">
        <f>'将来負担比率（分子）の構造'!I$51</f>
        <v>4864</v>
      </c>
      <c r="E57" s="175"/>
      <c r="F57" s="175"/>
      <c r="G57" s="175">
        <f>'将来負担比率（分子）の構造'!J$51</f>
        <v>4668</v>
      </c>
      <c r="H57" s="175"/>
      <c r="I57" s="175"/>
      <c r="J57" s="175">
        <f>'将来負担比率（分子）の構造'!K$51</f>
        <v>4575</v>
      </c>
      <c r="K57" s="175"/>
      <c r="L57" s="175"/>
      <c r="M57" s="175">
        <f>'将来負担比率（分子）の構造'!L$51</f>
        <v>4625</v>
      </c>
      <c r="N57" s="175"/>
      <c r="O57" s="175"/>
      <c r="P57" s="175">
        <f>'将来負担比率（分子）の構造'!M$51</f>
        <v>4267</v>
      </c>
    </row>
    <row r="58" spans="1:16">
      <c r="A58" s="175" t="s">
        <v>524</v>
      </c>
      <c r="B58" s="175"/>
      <c r="C58" s="175"/>
      <c r="D58" s="175">
        <f>'将来負担比率（分子）の構造'!I$50</f>
        <v>16701</v>
      </c>
      <c r="E58" s="175"/>
      <c r="F58" s="175"/>
      <c r="G58" s="175">
        <f>'将来負担比率（分子）の構造'!J$50</f>
        <v>15980</v>
      </c>
      <c r="H58" s="175"/>
      <c r="I58" s="175"/>
      <c r="J58" s="175">
        <f>'将来負担比率（分子）の構造'!K$50</f>
        <v>15074</v>
      </c>
      <c r="K58" s="175"/>
      <c r="L58" s="175"/>
      <c r="M58" s="175">
        <f>'将来負担比率（分子）の構造'!L$50</f>
        <v>19272</v>
      </c>
      <c r="N58" s="175"/>
      <c r="O58" s="175"/>
      <c r="P58" s="175">
        <f>'将来負担比率（分子）の構造'!M$50</f>
        <v>23056</v>
      </c>
    </row>
    <row r="59" spans="1:16">
      <c r="A59" s="175" t="s">
        <v>522</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521</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519</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518</v>
      </c>
      <c r="B62" s="175">
        <f>'将来負担比率（分子）の構造'!I$45</f>
        <v>4698</v>
      </c>
      <c r="C62" s="175"/>
      <c r="D62" s="175"/>
      <c r="E62" s="175">
        <f>'将来負担比率（分子）の構造'!J$45</f>
        <v>4656</v>
      </c>
      <c r="F62" s="175"/>
      <c r="G62" s="175"/>
      <c r="H62" s="175">
        <f>'将来負担比率（分子）の構造'!K$45</f>
        <v>4578</v>
      </c>
      <c r="I62" s="175"/>
      <c r="J62" s="175"/>
      <c r="K62" s="175">
        <f>'将来負担比率（分子）の構造'!L$45</f>
        <v>4411</v>
      </c>
      <c r="L62" s="175"/>
      <c r="M62" s="175"/>
      <c r="N62" s="175">
        <f>'将来負担比率（分子）の構造'!M$45</f>
        <v>4262</v>
      </c>
      <c r="O62" s="175"/>
      <c r="P62" s="175"/>
    </row>
    <row r="63" spans="1:16">
      <c r="A63" s="175" t="s">
        <v>517</v>
      </c>
      <c r="B63" s="175">
        <f>'将来負担比率（分子）の構造'!I$44</f>
        <v>1934</v>
      </c>
      <c r="C63" s="175"/>
      <c r="D63" s="175"/>
      <c r="E63" s="175">
        <f>'将来負担比率（分子）の構造'!J$44</f>
        <v>1502</v>
      </c>
      <c r="F63" s="175"/>
      <c r="G63" s="175"/>
      <c r="H63" s="175">
        <f>'将来負担比率（分子）の構造'!K$44</f>
        <v>1044</v>
      </c>
      <c r="I63" s="175"/>
      <c r="J63" s="175"/>
      <c r="K63" s="175">
        <f>'将来負担比率（分子）の構造'!L$44</f>
        <v>581</v>
      </c>
      <c r="L63" s="175"/>
      <c r="M63" s="175"/>
      <c r="N63" s="175">
        <f>'将来負担比率（分子）の構造'!M$44</f>
        <v>251</v>
      </c>
      <c r="O63" s="175"/>
      <c r="P63" s="175"/>
    </row>
    <row r="64" spans="1:16">
      <c r="A64" s="175" t="s">
        <v>516</v>
      </c>
      <c r="B64" s="175">
        <f>'将来負担比率（分子）の構造'!I$43</f>
        <v>4862</v>
      </c>
      <c r="C64" s="175"/>
      <c r="D64" s="175"/>
      <c r="E64" s="175">
        <f>'将来負担比率（分子）の構造'!J$43</f>
        <v>4792</v>
      </c>
      <c r="F64" s="175"/>
      <c r="G64" s="175"/>
      <c r="H64" s="175">
        <f>'将来負担比率（分子）の構造'!K$43</f>
        <v>4669</v>
      </c>
      <c r="I64" s="175"/>
      <c r="J64" s="175"/>
      <c r="K64" s="175">
        <f>'将来負担比率（分子）の構造'!L$43</f>
        <v>4352</v>
      </c>
      <c r="L64" s="175"/>
      <c r="M64" s="175"/>
      <c r="N64" s="175">
        <f>'将来負担比率（分子）の構造'!M$43</f>
        <v>4180</v>
      </c>
      <c r="O64" s="175"/>
      <c r="P64" s="175"/>
    </row>
    <row r="65" spans="1:16">
      <c r="A65" s="175" t="s">
        <v>515</v>
      </c>
      <c r="B65" s="175">
        <f>'将来負担比率（分子）の構造'!I$42</f>
        <v>792</v>
      </c>
      <c r="C65" s="175"/>
      <c r="D65" s="175"/>
      <c r="E65" s="175">
        <f>'将来負担比率（分子）の構造'!J$42</f>
        <v>699</v>
      </c>
      <c r="F65" s="175"/>
      <c r="G65" s="175"/>
      <c r="H65" s="175">
        <f>'将来負担比率（分子）の構造'!K$42</f>
        <v>674</v>
      </c>
      <c r="I65" s="175"/>
      <c r="J65" s="175"/>
      <c r="K65" s="175">
        <f>'将来負担比率（分子）の構造'!L$42</f>
        <v>649</v>
      </c>
      <c r="L65" s="175"/>
      <c r="M65" s="175"/>
      <c r="N65" s="175">
        <f>'将来負担比率（分子）の構造'!M$42</f>
        <v>624</v>
      </c>
      <c r="O65" s="175"/>
      <c r="P65" s="175"/>
    </row>
    <row r="66" spans="1:16">
      <c r="A66" s="175" t="s">
        <v>514</v>
      </c>
      <c r="B66" s="175">
        <f>'将来負担比率（分子）の構造'!I$41</f>
        <v>40216</v>
      </c>
      <c r="C66" s="175"/>
      <c r="D66" s="175"/>
      <c r="E66" s="175">
        <f>'将来負担比率（分子）の構造'!J$41</f>
        <v>40553</v>
      </c>
      <c r="F66" s="175"/>
      <c r="G66" s="175"/>
      <c r="H66" s="175">
        <f>'将来負担比率（分子）の構造'!K$41</f>
        <v>40642</v>
      </c>
      <c r="I66" s="175"/>
      <c r="J66" s="175"/>
      <c r="K66" s="175">
        <f>'将来負担比率（分子）の構造'!L$41</f>
        <v>40044</v>
      </c>
      <c r="L66" s="175"/>
      <c r="M66" s="175"/>
      <c r="N66" s="175">
        <f>'将来負担比率（分子）の構造'!M$41</f>
        <v>37408</v>
      </c>
      <c r="O66" s="175"/>
      <c r="P66" s="175"/>
    </row>
    <row r="67" spans="1:16">
      <c r="A67" s="175" t="s">
        <v>557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558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559</v>
      </c>
      <c r="B72" s="179">
        <f>基金残高に係る経年分析!F55</f>
        <v>5535</v>
      </c>
      <c r="C72" s="179">
        <f>基金残高に係る経年分析!G55</f>
        <v>5882</v>
      </c>
      <c r="D72" s="179">
        <f>基金残高に係る経年分析!H55</f>
        <v>6778</v>
      </c>
    </row>
    <row r="73" spans="1:16">
      <c r="A73" s="178" t="s">
        <v>560</v>
      </c>
      <c r="B73" s="179">
        <f>基金残高に係る経年分析!F56</f>
        <v>1082</v>
      </c>
      <c r="C73" s="179">
        <f>基金残高に係る経年分析!G56</f>
        <v>1482</v>
      </c>
      <c r="D73" s="179">
        <f>基金残高に係る経年分析!H56</f>
        <v>2383</v>
      </c>
    </row>
    <row r="74" spans="1:16">
      <c r="A74" s="178" t="s">
        <v>561</v>
      </c>
      <c r="B74" s="179">
        <f>基金残高に係る経年分析!F57</f>
        <v>8898</v>
      </c>
      <c r="C74" s="179">
        <f>基金残高に係る経年分析!G57</f>
        <v>12728</v>
      </c>
      <c r="D74" s="179">
        <f>基金残高に係る経年分析!H57</f>
        <v>14789</v>
      </c>
    </row>
  </sheetData>
  <sheetProtection algorithmName="SHA-512" hashValue="nKLsAC1t9rubyAB6r2S8tFOg5iT/XbyUQwP91e7OU3b43OOSWZjyzXJ50frOsyEBiMqPrJig+UvBVA+8jf3lSQ==" saltValue="Ib00Mz3wsCZrMERnSRqCc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5" customWidth="1"/>
    <col min="2" max="2" width="2.375" style="205" customWidth="1"/>
    <col min="3" max="16" width="2.625" style="205" customWidth="1"/>
    <col min="17" max="17" width="2.375" style="205" customWidth="1"/>
    <col min="18" max="95" width="1.625" style="205" customWidth="1"/>
    <col min="96" max="133" width="1.625" style="212" customWidth="1"/>
    <col min="134" max="143" width="1.625" style="205" customWidth="1"/>
    <col min="144" max="16384" width="0" style="205" hidden="1"/>
  </cols>
  <sheetData>
    <row r="1" spans="2:143" ht="22.5" customHeight="1" thickBot="1">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40" t="s">
        <v>129</v>
      </c>
      <c r="DI1" s="641"/>
      <c r="DJ1" s="641"/>
      <c r="DK1" s="641"/>
      <c r="DL1" s="641"/>
      <c r="DM1" s="641"/>
      <c r="DN1" s="642"/>
      <c r="DO1" s="356"/>
      <c r="DP1" s="640" t="s">
        <v>130</v>
      </c>
      <c r="DQ1" s="641"/>
      <c r="DR1" s="641"/>
      <c r="DS1" s="641"/>
      <c r="DT1" s="641"/>
      <c r="DU1" s="641"/>
      <c r="DV1" s="641"/>
      <c r="DW1" s="641"/>
      <c r="DX1" s="641"/>
      <c r="DY1" s="641"/>
      <c r="DZ1" s="641"/>
      <c r="EA1" s="641"/>
      <c r="EB1" s="641"/>
      <c r="EC1" s="642"/>
      <c r="ED1" s="204"/>
      <c r="EE1" s="204"/>
      <c r="EF1" s="204"/>
      <c r="EG1" s="204"/>
      <c r="EH1" s="204"/>
      <c r="EI1" s="204"/>
      <c r="EJ1" s="204"/>
      <c r="EK1" s="204"/>
      <c r="EL1" s="204"/>
      <c r="EM1" s="204"/>
    </row>
    <row r="2" spans="2:143" ht="22.5" customHeight="1">
      <c r="B2" s="206" t="s">
        <v>131</v>
      </c>
      <c r="C2" s="356"/>
      <c r="D2" s="356"/>
      <c r="E2" s="356"/>
      <c r="F2" s="356"/>
      <c r="G2" s="356"/>
      <c r="H2" s="356"/>
      <c r="I2" s="356"/>
      <c r="J2" s="356"/>
      <c r="K2" s="356"/>
      <c r="L2" s="356"/>
      <c r="M2" s="356"/>
      <c r="N2" s="356"/>
      <c r="O2" s="356"/>
      <c r="P2" s="356"/>
      <c r="Q2" s="356"/>
      <c r="R2" s="207"/>
      <c r="S2" s="207"/>
      <c r="T2" s="207"/>
      <c r="U2" s="207"/>
      <c r="V2" s="207"/>
      <c r="W2" s="207"/>
      <c r="X2" s="207"/>
      <c r="Y2" s="207"/>
      <c r="Z2" s="207"/>
      <c r="AA2" s="207"/>
      <c r="AB2" s="207"/>
      <c r="AC2" s="207"/>
      <c r="AD2" s="356"/>
      <c r="AE2" s="208"/>
      <c r="AF2" s="208"/>
      <c r="AG2" s="208"/>
      <c r="AH2" s="208"/>
      <c r="AI2" s="208"/>
      <c r="AJ2" s="207"/>
      <c r="AK2" s="207"/>
      <c r="AL2" s="207"/>
      <c r="AM2" s="207"/>
      <c r="AN2" s="207"/>
      <c r="AO2" s="207"/>
      <c r="AP2" s="207"/>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6"/>
      <c r="BW2" s="356"/>
      <c r="BX2" s="356"/>
      <c r="BY2" s="356"/>
      <c r="BZ2" s="356"/>
      <c r="CA2" s="356"/>
      <c r="CB2" s="356"/>
      <c r="CC2" s="356"/>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c r="ED2" s="356"/>
      <c r="EE2" s="356"/>
      <c r="EF2" s="356"/>
      <c r="EG2" s="356"/>
      <c r="EH2" s="356"/>
      <c r="EI2" s="356"/>
      <c r="EJ2" s="356"/>
      <c r="EK2" s="356"/>
      <c r="EL2" s="356"/>
      <c r="EM2" s="356"/>
    </row>
    <row r="3" spans="2:143" ht="11.25" customHeight="1">
      <c r="B3" s="643" t="s">
        <v>132</v>
      </c>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644"/>
      <c r="AJ3" s="644"/>
      <c r="AK3" s="644"/>
      <c r="AL3" s="644"/>
      <c r="AM3" s="644"/>
      <c r="AN3" s="644"/>
      <c r="AO3" s="644"/>
      <c r="AP3" s="643" t="s">
        <v>133</v>
      </c>
      <c r="AQ3" s="644"/>
      <c r="AR3" s="644"/>
      <c r="AS3" s="644"/>
      <c r="AT3" s="644"/>
      <c r="AU3" s="644"/>
      <c r="AV3" s="644"/>
      <c r="AW3" s="644"/>
      <c r="AX3" s="644"/>
      <c r="AY3" s="644"/>
      <c r="AZ3" s="644"/>
      <c r="BA3" s="644"/>
      <c r="BB3" s="644"/>
      <c r="BC3" s="644"/>
      <c r="BD3" s="644"/>
      <c r="BE3" s="644"/>
      <c r="BF3" s="644"/>
      <c r="BG3" s="644"/>
      <c r="BH3" s="644"/>
      <c r="BI3" s="644"/>
      <c r="BJ3" s="644"/>
      <c r="BK3" s="644"/>
      <c r="BL3" s="644"/>
      <c r="BM3" s="644"/>
      <c r="BN3" s="644"/>
      <c r="BO3" s="644"/>
      <c r="BP3" s="644"/>
      <c r="BQ3" s="644"/>
      <c r="BR3" s="644"/>
      <c r="BS3" s="644"/>
      <c r="BT3" s="644"/>
      <c r="BU3" s="644"/>
      <c r="BV3" s="644"/>
      <c r="BW3" s="644"/>
      <c r="BX3" s="644"/>
      <c r="BY3" s="644"/>
      <c r="BZ3" s="644"/>
      <c r="CA3" s="644"/>
      <c r="CB3" s="645"/>
      <c r="CC3" s="356"/>
      <c r="CD3" s="643" t="s">
        <v>134</v>
      </c>
      <c r="CE3" s="644"/>
      <c r="CF3" s="644"/>
      <c r="CG3" s="644"/>
      <c r="CH3" s="644"/>
      <c r="CI3" s="644"/>
      <c r="CJ3" s="644"/>
      <c r="CK3" s="644"/>
      <c r="CL3" s="644"/>
      <c r="CM3" s="644"/>
      <c r="CN3" s="644"/>
      <c r="CO3" s="644"/>
      <c r="CP3" s="644"/>
      <c r="CQ3" s="644"/>
      <c r="CR3" s="644"/>
      <c r="CS3" s="644"/>
      <c r="CT3" s="644"/>
      <c r="CU3" s="644"/>
      <c r="CV3" s="644"/>
      <c r="CW3" s="644"/>
      <c r="CX3" s="644"/>
      <c r="CY3" s="644"/>
      <c r="CZ3" s="644"/>
      <c r="DA3" s="644"/>
      <c r="DB3" s="644"/>
      <c r="DC3" s="644"/>
      <c r="DD3" s="644"/>
      <c r="DE3" s="644"/>
      <c r="DF3" s="644"/>
      <c r="DG3" s="644"/>
      <c r="DH3" s="644"/>
      <c r="DI3" s="644"/>
      <c r="DJ3" s="644"/>
      <c r="DK3" s="644"/>
      <c r="DL3" s="644"/>
      <c r="DM3" s="644"/>
      <c r="DN3" s="644"/>
      <c r="DO3" s="644"/>
      <c r="DP3" s="644"/>
      <c r="DQ3" s="644"/>
      <c r="DR3" s="644"/>
      <c r="DS3" s="644"/>
      <c r="DT3" s="644"/>
      <c r="DU3" s="644"/>
      <c r="DV3" s="644"/>
      <c r="DW3" s="644"/>
      <c r="DX3" s="644"/>
      <c r="DY3" s="644"/>
      <c r="DZ3" s="644"/>
      <c r="EA3" s="644"/>
      <c r="EB3" s="644"/>
      <c r="EC3" s="645"/>
      <c r="ED3" s="356"/>
      <c r="EE3" s="356"/>
      <c r="EF3" s="356"/>
      <c r="EG3" s="356"/>
      <c r="EH3" s="356"/>
      <c r="EI3" s="356"/>
      <c r="EJ3" s="356"/>
      <c r="EK3" s="356"/>
      <c r="EL3" s="356"/>
      <c r="EM3" s="356"/>
    </row>
    <row r="4" spans="2:143" ht="11.25" customHeight="1">
      <c r="B4" s="643" t="s">
        <v>7</v>
      </c>
      <c r="C4" s="644"/>
      <c r="D4" s="644"/>
      <c r="E4" s="644"/>
      <c r="F4" s="644"/>
      <c r="G4" s="644"/>
      <c r="H4" s="644"/>
      <c r="I4" s="644"/>
      <c r="J4" s="644"/>
      <c r="K4" s="644"/>
      <c r="L4" s="644"/>
      <c r="M4" s="644"/>
      <c r="N4" s="644"/>
      <c r="O4" s="644"/>
      <c r="P4" s="644"/>
      <c r="Q4" s="645"/>
      <c r="R4" s="643" t="s">
        <v>135</v>
      </c>
      <c r="S4" s="644"/>
      <c r="T4" s="644"/>
      <c r="U4" s="644"/>
      <c r="V4" s="644"/>
      <c r="W4" s="644"/>
      <c r="X4" s="644"/>
      <c r="Y4" s="645"/>
      <c r="Z4" s="643" t="s">
        <v>136</v>
      </c>
      <c r="AA4" s="644"/>
      <c r="AB4" s="644"/>
      <c r="AC4" s="645"/>
      <c r="AD4" s="643" t="s">
        <v>137</v>
      </c>
      <c r="AE4" s="644"/>
      <c r="AF4" s="644"/>
      <c r="AG4" s="644"/>
      <c r="AH4" s="644"/>
      <c r="AI4" s="644"/>
      <c r="AJ4" s="644"/>
      <c r="AK4" s="645"/>
      <c r="AL4" s="643" t="s">
        <v>136</v>
      </c>
      <c r="AM4" s="644"/>
      <c r="AN4" s="644"/>
      <c r="AO4" s="645"/>
      <c r="AP4" s="646" t="s">
        <v>138</v>
      </c>
      <c r="AQ4" s="646"/>
      <c r="AR4" s="646"/>
      <c r="AS4" s="646"/>
      <c r="AT4" s="646"/>
      <c r="AU4" s="646"/>
      <c r="AV4" s="646"/>
      <c r="AW4" s="646"/>
      <c r="AX4" s="646"/>
      <c r="AY4" s="646"/>
      <c r="AZ4" s="646"/>
      <c r="BA4" s="646"/>
      <c r="BB4" s="646"/>
      <c r="BC4" s="646"/>
      <c r="BD4" s="646"/>
      <c r="BE4" s="646"/>
      <c r="BF4" s="646"/>
      <c r="BG4" s="646" t="s">
        <v>139</v>
      </c>
      <c r="BH4" s="646"/>
      <c r="BI4" s="646"/>
      <c r="BJ4" s="646"/>
      <c r="BK4" s="646"/>
      <c r="BL4" s="646"/>
      <c r="BM4" s="646"/>
      <c r="BN4" s="646"/>
      <c r="BO4" s="646" t="s">
        <v>136</v>
      </c>
      <c r="BP4" s="646"/>
      <c r="BQ4" s="646"/>
      <c r="BR4" s="646"/>
      <c r="BS4" s="646" t="s">
        <v>140</v>
      </c>
      <c r="BT4" s="646"/>
      <c r="BU4" s="646"/>
      <c r="BV4" s="646"/>
      <c r="BW4" s="646"/>
      <c r="BX4" s="646"/>
      <c r="BY4" s="646"/>
      <c r="BZ4" s="646"/>
      <c r="CA4" s="646"/>
      <c r="CB4" s="646"/>
      <c r="CC4" s="356"/>
      <c r="CD4" s="643" t="s">
        <v>141</v>
      </c>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5"/>
      <c r="ED4" s="356"/>
      <c r="EE4" s="356"/>
      <c r="EF4" s="356"/>
      <c r="EG4" s="356"/>
      <c r="EH4" s="356"/>
      <c r="EI4" s="356"/>
      <c r="EJ4" s="356"/>
      <c r="EK4" s="356"/>
      <c r="EL4" s="356"/>
      <c r="EM4" s="356"/>
    </row>
    <row r="5" spans="2:143" ht="11.25" customHeight="1">
      <c r="B5" s="647" t="s">
        <v>142</v>
      </c>
      <c r="C5" s="648"/>
      <c r="D5" s="648"/>
      <c r="E5" s="648"/>
      <c r="F5" s="648"/>
      <c r="G5" s="648"/>
      <c r="H5" s="648"/>
      <c r="I5" s="648"/>
      <c r="J5" s="648"/>
      <c r="K5" s="648"/>
      <c r="L5" s="648"/>
      <c r="M5" s="648"/>
      <c r="N5" s="648"/>
      <c r="O5" s="648"/>
      <c r="P5" s="648"/>
      <c r="Q5" s="649"/>
      <c r="R5" s="650">
        <v>11811471</v>
      </c>
      <c r="S5" s="651"/>
      <c r="T5" s="651"/>
      <c r="U5" s="651"/>
      <c r="V5" s="651"/>
      <c r="W5" s="651"/>
      <c r="X5" s="651"/>
      <c r="Y5" s="652"/>
      <c r="Z5" s="653">
        <v>18.7</v>
      </c>
      <c r="AA5" s="653"/>
      <c r="AB5" s="653"/>
      <c r="AC5" s="653"/>
      <c r="AD5" s="654">
        <v>11350744</v>
      </c>
      <c r="AE5" s="654"/>
      <c r="AF5" s="654"/>
      <c r="AG5" s="654"/>
      <c r="AH5" s="654"/>
      <c r="AI5" s="654"/>
      <c r="AJ5" s="654"/>
      <c r="AK5" s="654"/>
      <c r="AL5" s="655">
        <v>41</v>
      </c>
      <c r="AM5" s="656"/>
      <c r="AN5" s="656"/>
      <c r="AO5" s="657"/>
      <c r="AP5" s="647" t="s">
        <v>143</v>
      </c>
      <c r="AQ5" s="648"/>
      <c r="AR5" s="648"/>
      <c r="AS5" s="648"/>
      <c r="AT5" s="648"/>
      <c r="AU5" s="648"/>
      <c r="AV5" s="648"/>
      <c r="AW5" s="648"/>
      <c r="AX5" s="648"/>
      <c r="AY5" s="648"/>
      <c r="AZ5" s="648"/>
      <c r="BA5" s="648"/>
      <c r="BB5" s="648"/>
      <c r="BC5" s="648"/>
      <c r="BD5" s="648"/>
      <c r="BE5" s="648"/>
      <c r="BF5" s="649"/>
      <c r="BG5" s="661">
        <v>11350744</v>
      </c>
      <c r="BH5" s="662"/>
      <c r="BI5" s="662"/>
      <c r="BJ5" s="662"/>
      <c r="BK5" s="662"/>
      <c r="BL5" s="662"/>
      <c r="BM5" s="662"/>
      <c r="BN5" s="663"/>
      <c r="BO5" s="664">
        <v>96.1</v>
      </c>
      <c r="BP5" s="664"/>
      <c r="BQ5" s="664"/>
      <c r="BR5" s="664"/>
      <c r="BS5" s="665">
        <v>124637</v>
      </c>
      <c r="BT5" s="665"/>
      <c r="BU5" s="665"/>
      <c r="BV5" s="665"/>
      <c r="BW5" s="665"/>
      <c r="BX5" s="665"/>
      <c r="BY5" s="665"/>
      <c r="BZ5" s="665"/>
      <c r="CA5" s="665"/>
      <c r="CB5" s="669"/>
      <c r="CC5" s="356"/>
      <c r="CD5" s="643" t="s">
        <v>138</v>
      </c>
      <c r="CE5" s="644"/>
      <c r="CF5" s="644"/>
      <c r="CG5" s="644"/>
      <c r="CH5" s="644"/>
      <c r="CI5" s="644"/>
      <c r="CJ5" s="644"/>
      <c r="CK5" s="644"/>
      <c r="CL5" s="644"/>
      <c r="CM5" s="644"/>
      <c r="CN5" s="644"/>
      <c r="CO5" s="644"/>
      <c r="CP5" s="644"/>
      <c r="CQ5" s="645"/>
      <c r="CR5" s="643" t="s">
        <v>144</v>
      </c>
      <c r="CS5" s="644"/>
      <c r="CT5" s="644"/>
      <c r="CU5" s="644"/>
      <c r="CV5" s="644"/>
      <c r="CW5" s="644"/>
      <c r="CX5" s="644"/>
      <c r="CY5" s="645"/>
      <c r="CZ5" s="643" t="s">
        <v>136</v>
      </c>
      <c r="DA5" s="644"/>
      <c r="DB5" s="644"/>
      <c r="DC5" s="645"/>
      <c r="DD5" s="643" t="s">
        <v>145</v>
      </c>
      <c r="DE5" s="644"/>
      <c r="DF5" s="644"/>
      <c r="DG5" s="644"/>
      <c r="DH5" s="644"/>
      <c r="DI5" s="644"/>
      <c r="DJ5" s="644"/>
      <c r="DK5" s="644"/>
      <c r="DL5" s="644"/>
      <c r="DM5" s="644"/>
      <c r="DN5" s="644"/>
      <c r="DO5" s="644"/>
      <c r="DP5" s="645"/>
      <c r="DQ5" s="643" t="s">
        <v>146</v>
      </c>
      <c r="DR5" s="644"/>
      <c r="DS5" s="644"/>
      <c r="DT5" s="644"/>
      <c r="DU5" s="644"/>
      <c r="DV5" s="644"/>
      <c r="DW5" s="644"/>
      <c r="DX5" s="644"/>
      <c r="DY5" s="644"/>
      <c r="DZ5" s="644"/>
      <c r="EA5" s="644"/>
      <c r="EB5" s="644"/>
      <c r="EC5" s="645"/>
      <c r="ED5" s="356"/>
      <c r="EE5" s="356"/>
      <c r="EF5" s="356"/>
      <c r="EG5" s="356"/>
      <c r="EH5" s="356"/>
      <c r="EI5" s="356"/>
      <c r="EJ5" s="356"/>
      <c r="EK5" s="356"/>
      <c r="EL5" s="356"/>
      <c r="EM5" s="356"/>
    </row>
    <row r="6" spans="2:143" ht="11.25" customHeight="1">
      <c r="B6" s="658" t="s">
        <v>147</v>
      </c>
      <c r="C6" s="659"/>
      <c r="D6" s="659"/>
      <c r="E6" s="659"/>
      <c r="F6" s="659"/>
      <c r="G6" s="659"/>
      <c r="H6" s="659"/>
      <c r="I6" s="659"/>
      <c r="J6" s="659"/>
      <c r="K6" s="659"/>
      <c r="L6" s="659"/>
      <c r="M6" s="659"/>
      <c r="N6" s="659"/>
      <c r="O6" s="659"/>
      <c r="P6" s="659"/>
      <c r="Q6" s="660"/>
      <c r="R6" s="661">
        <v>532408</v>
      </c>
      <c r="S6" s="662"/>
      <c r="T6" s="662"/>
      <c r="U6" s="662"/>
      <c r="V6" s="662"/>
      <c r="W6" s="662"/>
      <c r="X6" s="662"/>
      <c r="Y6" s="663"/>
      <c r="Z6" s="664">
        <v>0.8</v>
      </c>
      <c r="AA6" s="664"/>
      <c r="AB6" s="664"/>
      <c r="AC6" s="664"/>
      <c r="AD6" s="665">
        <v>532408</v>
      </c>
      <c r="AE6" s="665"/>
      <c r="AF6" s="665"/>
      <c r="AG6" s="665"/>
      <c r="AH6" s="665"/>
      <c r="AI6" s="665"/>
      <c r="AJ6" s="665"/>
      <c r="AK6" s="665"/>
      <c r="AL6" s="666">
        <v>1.9</v>
      </c>
      <c r="AM6" s="667"/>
      <c r="AN6" s="667"/>
      <c r="AO6" s="668"/>
      <c r="AP6" s="658" t="s">
        <v>148</v>
      </c>
      <c r="AQ6" s="659"/>
      <c r="AR6" s="659"/>
      <c r="AS6" s="659"/>
      <c r="AT6" s="659"/>
      <c r="AU6" s="659"/>
      <c r="AV6" s="659"/>
      <c r="AW6" s="659"/>
      <c r="AX6" s="659"/>
      <c r="AY6" s="659"/>
      <c r="AZ6" s="659"/>
      <c r="BA6" s="659"/>
      <c r="BB6" s="659"/>
      <c r="BC6" s="659"/>
      <c r="BD6" s="659"/>
      <c r="BE6" s="659"/>
      <c r="BF6" s="660"/>
      <c r="BG6" s="661">
        <v>11350744</v>
      </c>
      <c r="BH6" s="662"/>
      <c r="BI6" s="662"/>
      <c r="BJ6" s="662"/>
      <c r="BK6" s="662"/>
      <c r="BL6" s="662"/>
      <c r="BM6" s="662"/>
      <c r="BN6" s="663"/>
      <c r="BO6" s="664">
        <v>96.1</v>
      </c>
      <c r="BP6" s="664"/>
      <c r="BQ6" s="664"/>
      <c r="BR6" s="664"/>
      <c r="BS6" s="665">
        <v>124637</v>
      </c>
      <c r="BT6" s="665"/>
      <c r="BU6" s="665"/>
      <c r="BV6" s="665"/>
      <c r="BW6" s="665"/>
      <c r="BX6" s="665"/>
      <c r="BY6" s="665"/>
      <c r="BZ6" s="665"/>
      <c r="CA6" s="665"/>
      <c r="CB6" s="669"/>
      <c r="CC6" s="356"/>
      <c r="CD6" s="647" t="s">
        <v>149</v>
      </c>
      <c r="CE6" s="648"/>
      <c r="CF6" s="648"/>
      <c r="CG6" s="648"/>
      <c r="CH6" s="648"/>
      <c r="CI6" s="648"/>
      <c r="CJ6" s="648"/>
      <c r="CK6" s="648"/>
      <c r="CL6" s="648"/>
      <c r="CM6" s="648"/>
      <c r="CN6" s="648"/>
      <c r="CO6" s="648"/>
      <c r="CP6" s="648"/>
      <c r="CQ6" s="649"/>
      <c r="CR6" s="661">
        <v>269425</v>
      </c>
      <c r="CS6" s="662"/>
      <c r="CT6" s="662"/>
      <c r="CU6" s="662"/>
      <c r="CV6" s="662"/>
      <c r="CW6" s="662"/>
      <c r="CX6" s="662"/>
      <c r="CY6" s="663"/>
      <c r="CZ6" s="655">
        <v>0.4</v>
      </c>
      <c r="DA6" s="656"/>
      <c r="DB6" s="656"/>
      <c r="DC6" s="672"/>
      <c r="DD6" s="670" t="s">
        <v>47</v>
      </c>
      <c r="DE6" s="662"/>
      <c r="DF6" s="662"/>
      <c r="DG6" s="662"/>
      <c r="DH6" s="662"/>
      <c r="DI6" s="662"/>
      <c r="DJ6" s="662"/>
      <c r="DK6" s="662"/>
      <c r="DL6" s="662"/>
      <c r="DM6" s="662"/>
      <c r="DN6" s="662"/>
      <c r="DO6" s="662"/>
      <c r="DP6" s="663"/>
      <c r="DQ6" s="670">
        <v>269425</v>
      </c>
      <c r="DR6" s="662"/>
      <c r="DS6" s="662"/>
      <c r="DT6" s="662"/>
      <c r="DU6" s="662"/>
      <c r="DV6" s="662"/>
      <c r="DW6" s="662"/>
      <c r="DX6" s="662"/>
      <c r="DY6" s="662"/>
      <c r="DZ6" s="662"/>
      <c r="EA6" s="662"/>
      <c r="EB6" s="662"/>
      <c r="EC6" s="671"/>
      <c r="ED6" s="356"/>
      <c r="EE6" s="356"/>
      <c r="EF6" s="356"/>
      <c r="EG6" s="356"/>
      <c r="EH6" s="356"/>
      <c r="EI6" s="356"/>
      <c r="EJ6" s="356"/>
      <c r="EK6" s="356"/>
      <c r="EL6" s="356"/>
      <c r="EM6" s="356"/>
    </row>
    <row r="7" spans="2:143" ht="11.25" customHeight="1">
      <c r="B7" s="658" t="s">
        <v>150</v>
      </c>
      <c r="C7" s="659"/>
      <c r="D7" s="659"/>
      <c r="E7" s="659"/>
      <c r="F7" s="659"/>
      <c r="G7" s="659"/>
      <c r="H7" s="659"/>
      <c r="I7" s="659"/>
      <c r="J7" s="659"/>
      <c r="K7" s="659"/>
      <c r="L7" s="659"/>
      <c r="M7" s="659"/>
      <c r="N7" s="659"/>
      <c r="O7" s="659"/>
      <c r="P7" s="659"/>
      <c r="Q7" s="660"/>
      <c r="R7" s="661">
        <v>3081</v>
      </c>
      <c r="S7" s="662"/>
      <c r="T7" s="662"/>
      <c r="U7" s="662"/>
      <c r="V7" s="662"/>
      <c r="W7" s="662"/>
      <c r="X7" s="662"/>
      <c r="Y7" s="663"/>
      <c r="Z7" s="664">
        <v>0</v>
      </c>
      <c r="AA7" s="664"/>
      <c r="AB7" s="664"/>
      <c r="AC7" s="664"/>
      <c r="AD7" s="665">
        <v>3081</v>
      </c>
      <c r="AE7" s="665"/>
      <c r="AF7" s="665"/>
      <c r="AG7" s="665"/>
      <c r="AH7" s="665"/>
      <c r="AI7" s="665"/>
      <c r="AJ7" s="665"/>
      <c r="AK7" s="665"/>
      <c r="AL7" s="666">
        <v>0</v>
      </c>
      <c r="AM7" s="667"/>
      <c r="AN7" s="667"/>
      <c r="AO7" s="668"/>
      <c r="AP7" s="658" t="s">
        <v>151</v>
      </c>
      <c r="AQ7" s="659"/>
      <c r="AR7" s="659"/>
      <c r="AS7" s="659"/>
      <c r="AT7" s="659"/>
      <c r="AU7" s="659"/>
      <c r="AV7" s="659"/>
      <c r="AW7" s="659"/>
      <c r="AX7" s="659"/>
      <c r="AY7" s="659"/>
      <c r="AZ7" s="659"/>
      <c r="BA7" s="659"/>
      <c r="BB7" s="659"/>
      <c r="BC7" s="659"/>
      <c r="BD7" s="659"/>
      <c r="BE7" s="659"/>
      <c r="BF7" s="660"/>
      <c r="BG7" s="661">
        <v>4780353</v>
      </c>
      <c r="BH7" s="662"/>
      <c r="BI7" s="662"/>
      <c r="BJ7" s="662"/>
      <c r="BK7" s="662"/>
      <c r="BL7" s="662"/>
      <c r="BM7" s="662"/>
      <c r="BN7" s="663"/>
      <c r="BO7" s="664">
        <v>40.5</v>
      </c>
      <c r="BP7" s="664"/>
      <c r="BQ7" s="664"/>
      <c r="BR7" s="664"/>
      <c r="BS7" s="665">
        <v>124637</v>
      </c>
      <c r="BT7" s="665"/>
      <c r="BU7" s="665"/>
      <c r="BV7" s="665"/>
      <c r="BW7" s="665"/>
      <c r="BX7" s="665"/>
      <c r="BY7" s="665"/>
      <c r="BZ7" s="665"/>
      <c r="CA7" s="665"/>
      <c r="CB7" s="669"/>
      <c r="CC7" s="356"/>
      <c r="CD7" s="658" t="s">
        <v>152</v>
      </c>
      <c r="CE7" s="659"/>
      <c r="CF7" s="659"/>
      <c r="CG7" s="659"/>
      <c r="CH7" s="659"/>
      <c r="CI7" s="659"/>
      <c r="CJ7" s="659"/>
      <c r="CK7" s="659"/>
      <c r="CL7" s="659"/>
      <c r="CM7" s="659"/>
      <c r="CN7" s="659"/>
      <c r="CO7" s="659"/>
      <c r="CP7" s="659"/>
      <c r="CQ7" s="660"/>
      <c r="CR7" s="661">
        <v>15199922</v>
      </c>
      <c r="CS7" s="662"/>
      <c r="CT7" s="662"/>
      <c r="CU7" s="662"/>
      <c r="CV7" s="662"/>
      <c r="CW7" s="662"/>
      <c r="CX7" s="662"/>
      <c r="CY7" s="663"/>
      <c r="CZ7" s="664">
        <v>24.6</v>
      </c>
      <c r="DA7" s="664"/>
      <c r="DB7" s="664"/>
      <c r="DC7" s="664"/>
      <c r="DD7" s="670">
        <v>70133</v>
      </c>
      <c r="DE7" s="662"/>
      <c r="DF7" s="662"/>
      <c r="DG7" s="662"/>
      <c r="DH7" s="662"/>
      <c r="DI7" s="662"/>
      <c r="DJ7" s="662"/>
      <c r="DK7" s="662"/>
      <c r="DL7" s="662"/>
      <c r="DM7" s="662"/>
      <c r="DN7" s="662"/>
      <c r="DO7" s="662"/>
      <c r="DP7" s="663"/>
      <c r="DQ7" s="670">
        <v>10101346</v>
      </c>
      <c r="DR7" s="662"/>
      <c r="DS7" s="662"/>
      <c r="DT7" s="662"/>
      <c r="DU7" s="662"/>
      <c r="DV7" s="662"/>
      <c r="DW7" s="662"/>
      <c r="DX7" s="662"/>
      <c r="DY7" s="662"/>
      <c r="DZ7" s="662"/>
      <c r="EA7" s="662"/>
      <c r="EB7" s="662"/>
      <c r="EC7" s="671"/>
      <c r="ED7" s="356"/>
      <c r="EE7" s="356"/>
      <c r="EF7" s="356"/>
      <c r="EG7" s="356"/>
      <c r="EH7" s="356"/>
      <c r="EI7" s="356"/>
      <c r="EJ7" s="356"/>
      <c r="EK7" s="356"/>
      <c r="EL7" s="356"/>
      <c r="EM7" s="356"/>
    </row>
    <row r="8" spans="2:143" ht="11.25" customHeight="1">
      <c r="B8" s="658" t="s">
        <v>153</v>
      </c>
      <c r="C8" s="659"/>
      <c r="D8" s="659"/>
      <c r="E8" s="659"/>
      <c r="F8" s="659"/>
      <c r="G8" s="659"/>
      <c r="H8" s="659"/>
      <c r="I8" s="659"/>
      <c r="J8" s="659"/>
      <c r="K8" s="659"/>
      <c r="L8" s="659"/>
      <c r="M8" s="659"/>
      <c r="N8" s="659"/>
      <c r="O8" s="659"/>
      <c r="P8" s="659"/>
      <c r="Q8" s="660"/>
      <c r="R8" s="661">
        <v>29690</v>
      </c>
      <c r="S8" s="662"/>
      <c r="T8" s="662"/>
      <c r="U8" s="662"/>
      <c r="V8" s="662"/>
      <c r="W8" s="662"/>
      <c r="X8" s="662"/>
      <c r="Y8" s="663"/>
      <c r="Z8" s="664">
        <v>0</v>
      </c>
      <c r="AA8" s="664"/>
      <c r="AB8" s="664"/>
      <c r="AC8" s="664"/>
      <c r="AD8" s="665">
        <v>29690</v>
      </c>
      <c r="AE8" s="665"/>
      <c r="AF8" s="665"/>
      <c r="AG8" s="665"/>
      <c r="AH8" s="665"/>
      <c r="AI8" s="665"/>
      <c r="AJ8" s="665"/>
      <c r="AK8" s="665"/>
      <c r="AL8" s="666">
        <v>0.1</v>
      </c>
      <c r="AM8" s="667"/>
      <c r="AN8" s="667"/>
      <c r="AO8" s="668"/>
      <c r="AP8" s="658" t="s">
        <v>154</v>
      </c>
      <c r="AQ8" s="659"/>
      <c r="AR8" s="659"/>
      <c r="AS8" s="659"/>
      <c r="AT8" s="659"/>
      <c r="AU8" s="659"/>
      <c r="AV8" s="659"/>
      <c r="AW8" s="659"/>
      <c r="AX8" s="659"/>
      <c r="AY8" s="659"/>
      <c r="AZ8" s="659"/>
      <c r="BA8" s="659"/>
      <c r="BB8" s="659"/>
      <c r="BC8" s="659"/>
      <c r="BD8" s="659"/>
      <c r="BE8" s="659"/>
      <c r="BF8" s="660"/>
      <c r="BG8" s="661">
        <v>163885</v>
      </c>
      <c r="BH8" s="662"/>
      <c r="BI8" s="662"/>
      <c r="BJ8" s="662"/>
      <c r="BK8" s="662"/>
      <c r="BL8" s="662"/>
      <c r="BM8" s="662"/>
      <c r="BN8" s="663"/>
      <c r="BO8" s="664">
        <v>1.4</v>
      </c>
      <c r="BP8" s="664"/>
      <c r="BQ8" s="664"/>
      <c r="BR8" s="664"/>
      <c r="BS8" s="665" t="s">
        <v>47</v>
      </c>
      <c r="BT8" s="665"/>
      <c r="BU8" s="665"/>
      <c r="BV8" s="665"/>
      <c r="BW8" s="665"/>
      <c r="BX8" s="665"/>
      <c r="BY8" s="665"/>
      <c r="BZ8" s="665"/>
      <c r="CA8" s="665"/>
      <c r="CB8" s="669"/>
      <c r="CC8" s="356"/>
      <c r="CD8" s="658" t="s">
        <v>155</v>
      </c>
      <c r="CE8" s="659"/>
      <c r="CF8" s="659"/>
      <c r="CG8" s="659"/>
      <c r="CH8" s="659"/>
      <c r="CI8" s="659"/>
      <c r="CJ8" s="659"/>
      <c r="CK8" s="659"/>
      <c r="CL8" s="659"/>
      <c r="CM8" s="659"/>
      <c r="CN8" s="659"/>
      <c r="CO8" s="659"/>
      <c r="CP8" s="659"/>
      <c r="CQ8" s="660"/>
      <c r="CR8" s="661">
        <v>22148511</v>
      </c>
      <c r="CS8" s="662"/>
      <c r="CT8" s="662"/>
      <c r="CU8" s="662"/>
      <c r="CV8" s="662"/>
      <c r="CW8" s="662"/>
      <c r="CX8" s="662"/>
      <c r="CY8" s="663"/>
      <c r="CZ8" s="664">
        <v>35.9</v>
      </c>
      <c r="DA8" s="664"/>
      <c r="DB8" s="664"/>
      <c r="DC8" s="664"/>
      <c r="DD8" s="670">
        <v>110978</v>
      </c>
      <c r="DE8" s="662"/>
      <c r="DF8" s="662"/>
      <c r="DG8" s="662"/>
      <c r="DH8" s="662"/>
      <c r="DI8" s="662"/>
      <c r="DJ8" s="662"/>
      <c r="DK8" s="662"/>
      <c r="DL8" s="662"/>
      <c r="DM8" s="662"/>
      <c r="DN8" s="662"/>
      <c r="DO8" s="662"/>
      <c r="DP8" s="663"/>
      <c r="DQ8" s="670">
        <v>8667995</v>
      </c>
      <c r="DR8" s="662"/>
      <c r="DS8" s="662"/>
      <c r="DT8" s="662"/>
      <c r="DU8" s="662"/>
      <c r="DV8" s="662"/>
      <c r="DW8" s="662"/>
      <c r="DX8" s="662"/>
      <c r="DY8" s="662"/>
      <c r="DZ8" s="662"/>
      <c r="EA8" s="662"/>
      <c r="EB8" s="662"/>
      <c r="EC8" s="671"/>
      <c r="ED8" s="356"/>
      <c r="EE8" s="356"/>
      <c r="EF8" s="356"/>
      <c r="EG8" s="356"/>
      <c r="EH8" s="356"/>
      <c r="EI8" s="356"/>
      <c r="EJ8" s="356"/>
      <c r="EK8" s="356"/>
      <c r="EL8" s="356"/>
      <c r="EM8" s="356"/>
    </row>
    <row r="9" spans="2:143" ht="11.25" customHeight="1">
      <c r="B9" s="658" t="s">
        <v>156</v>
      </c>
      <c r="C9" s="659"/>
      <c r="D9" s="659"/>
      <c r="E9" s="659"/>
      <c r="F9" s="659"/>
      <c r="G9" s="659"/>
      <c r="H9" s="659"/>
      <c r="I9" s="659"/>
      <c r="J9" s="659"/>
      <c r="K9" s="659"/>
      <c r="L9" s="659"/>
      <c r="M9" s="659"/>
      <c r="N9" s="659"/>
      <c r="O9" s="659"/>
      <c r="P9" s="659"/>
      <c r="Q9" s="660"/>
      <c r="R9" s="661">
        <v>33785</v>
      </c>
      <c r="S9" s="662"/>
      <c r="T9" s="662"/>
      <c r="U9" s="662"/>
      <c r="V9" s="662"/>
      <c r="W9" s="662"/>
      <c r="X9" s="662"/>
      <c r="Y9" s="663"/>
      <c r="Z9" s="664">
        <v>0.1</v>
      </c>
      <c r="AA9" s="664"/>
      <c r="AB9" s="664"/>
      <c r="AC9" s="664"/>
      <c r="AD9" s="665">
        <v>33785</v>
      </c>
      <c r="AE9" s="665"/>
      <c r="AF9" s="665"/>
      <c r="AG9" s="665"/>
      <c r="AH9" s="665"/>
      <c r="AI9" s="665"/>
      <c r="AJ9" s="665"/>
      <c r="AK9" s="665"/>
      <c r="AL9" s="666">
        <v>0.1</v>
      </c>
      <c r="AM9" s="667"/>
      <c r="AN9" s="667"/>
      <c r="AO9" s="668"/>
      <c r="AP9" s="658" t="s">
        <v>157</v>
      </c>
      <c r="AQ9" s="659"/>
      <c r="AR9" s="659"/>
      <c r="AS9" s="659"/>
      <c r="AT9" s="659"/>
      <c r="AU9" s="659"/>
      <c r="AV9" s="659"/>
      <c r="AW9" s="659"/>
      <c r="AX9" s="659"/>
      <c r="AY9" s="659"/>
      <c r="AZ9" s="659"/>
      <c r="BA9" s="659"/>
      <c r="BB9" s="659"/>
      <c r="BC9" s="659"/>
      <c r="BD9" s="659"/>
      <c r="BE9" s="659"/>
      <c r="BF9" s="660"/>
      <c r="BG9" s="661">
        <v>3936417</v>
      </c>
      <c r="BH9" s="662"/>
      <c r="BI9" s="662"/>
      <c r="BJ9" s="662"/>
      <c r="BK9" s="662"/>
      <c r="BL9" s="662"/>
      <c r="BM9" s="662"/>
      <c r="BN9" s="663"/>
      <c r="BO9" s="664">
        <v>33.299999999999997</v>
      </c>
      <c r="BP9" s="664"/>
      <c r="BQ9" s="664"/>
      <c r="BR9" s="664"/>
      <c r="BS9" s="665" t="s">
        <v>47</v>
      </c>
      <c r="BT9" s="665"/>
      <c r="BU9" s="665"/>
      <c r="BV9" s="665"/>
      <c r="BW9" s="665"/>
      <c r="BX9" s="665"/>
      <c r="BY9" s="665"/>
      <c r="BZ9" s="665"/>
      <c r="CA9" s="665"/>
      <c r="CB9" s="669"/>
      <c r="CC9" s="356"/>
      <c r="CD9" s="658" t="s">
        <v>158</v>
      </c>
      <c r="CE9" s="659"/>
      <c r="CF9" s="659"/>
      <c r="CG9" s="659"/>
      <c r="CH9" s="659"/>
      <c r="CI9" s="659"/>
      <c r="CJ9" s="659"/>
      <c r="CK9" s="659"/>
      <c r="CL9" s="659"/>
      <c r="CM9" s="659"/>
      <c r="CN9" s="659"/>
      <c r="CO9" s="659"/>
      <c r="CP9" s="659"/>
      <c r="CQ9" s="660"/>
      <c r="CR9" s="661">
        <v>3758452</v>
      </c>
      <c r="CS9" s="662"/>
      <c r="CT9" s="662"/>
      <c r="CU9" s="662"/>
      <c r="CV9" s="662"/>
      <c r="CW9" s="662"/>
      <c r="CX9" s="662"/>
      <c r="CY9" s="663"/>
      <c r="CZ9" s="664">
        <v>6.1</v>
      </c>
      <c r="DA9" s="664"/>
      <c r="DB9" s="664"/>
      <c r="DC9" s="664"/>
      <c r="DD9" s="670">
        <v>153849</v>
      </c>
      <c r="DE9" s="662"/>
      <c r="DF9" s="662"/>
      <c r="DG9" s="662"/>
      <c r="DH9" s="662"/>
      <c r="DI9" s="662"/>
      <c r="DJ9" s="662"/>
      <c r="DK9" s="662"/>
      <c r="DL9" s="662"/>
      <c r="DM9" s="662"/>
      <c r="DN9" s="662"/>
      <c r="DO9" s="662"/>
      <c r="DP9" s="663"/>
      <c r="DQ9" s="670">
        <v>2830683</v>
      </c>
      <c r="DR9" s="662"/>
      <c r="DS9" s="662"/>
      <c r="DT9" s="662"/>
      <c r="DU9" s="662"/>
      <c r="DV9" s="662"/>
      <c r="DW9" s="662"/>
      <c r="DX9" s="662"/>
      <c r="DY9" s="662"/>
      <c r="DZ9" s="662"/>
      <c r="EA9" s="662"/>
      <c r="EB9" s="662"/>
      <c r="EC9" s="671"/>
      <c r="ED9" s="356"/>
      <c r="EE9" s="356"/>
      <c r="EF9" s="356"/>
      <c r="EG9" s="356"/>
      <c r="EH9" s="356"/>
      <c r="EI9" s="356"/>
      <c r="EJ9" s="356"/>
      <c r="EK9" s="356"/>
      <c r="EL9" s="356"/>
      <c r="EM9" s="356"/>
    </row>
    <row r="10" spans="2:143" ht="11.25" customHeight="1">
      <c r="B10" s="658" t="s">
        <v>159</v>
      </c>
      <c r="C10" s="659"/>
      <c r="D10" s="659"/>
      <c r="E10" s="659"/>
      <c r="F10" s="659"/>
      <c r="G10" s="659"/>
      <c r="H10" s="659"/>
      <c r="I10" s="659"/>
      <c r="J10" s="659"/>
      <c r="K10" s="659"/>
      <c r="L10" s="659"/>
      <c r="M10" s="659"/>
      <c r="N10" s="659"/>
      <c r="O10" s="659"/>
      <c r="P10" s="659"/>
      <c r="Q10" s="660"/>
      <c r="R10" s="661" t="s">
        <v>47</v>
      </c>
      <c r="S10" s="662"/>
      <c r="T10" s="662"/>
      <c r="U10" s="662"/>
      <c r="V10" s="662"/>
      <c r="W10" s="662"/>
      <c r="X10" s="662"/>
      <c r="Y10" s="663"/>
      <c r="Z10" s="664" t="s">
        <v>47</v>
      </c>
      <c r="AA10" s="664"/>
      <c r="AB10" s="664"/>
      <c r="AC10" s="664"/>
      <c r="AD10" s="665" t="s">
        <v>47</v>
      </c>
      <c r="AE10" s="665"/>
      <c r="AF10" s="665"/>
      <c r="AG10" s="665"/>
      <c r="AH10" s="665"/>
      <c r="AI10" s="665"/>
      <c r="AJ10" s="665"/>
      <c r="AK10" s="665"/>
      <c r="AL10" s="666" t="s">
        <v>47</v>
      </c>
      <c r="AM10" s="667"/>
      <c r="AN10" s="667"/>
      <c r="AO10" s="668"/>
      <c r="AP10" s="658" t="s">
        <v>160</v>
      </c>
      <c r="AQ10" s="659"/>
      <c r="AR10" s="659"/>
      <c r="AS10" s="659"/>
      <c r="AT10" s="659"/>
      <c r="AU10" s="659"/>
      <c r="AV10" s="659"/>
      <c r="AW10" s="659"/>
      <c r="AX10" s="659"/>
      <c r="AY10" s="659"/>
      <c r="AZ10" s="659"/>
      <c r="BA10" s="659"/>
      <c r="BB10" s="659"/>
      <c r="BC10" s="659"/>
      <c r="BD10" s="659"/>
      <c r="BE10" s="659"/>
      <c r="BF10" s="660"/>
      <c r="BG10" s="661">
        <v>243808</v>
      </c>
      <c r="BH10" s="662"/>
      <c r="BI10" s="662"/>
      <c r="BJ10" s="662"/>
      <c r="BK10" s="662"/>
      <c r="BL10" s="662"/>
      <c r="BM10" s="662"/>
      <c r="BN10" s="663"/>
      <c r="BO10" s="664">
        <v>2.1</v>
      </c>
      <c r="BP10" s="664"/>
      <c r="BQ10" s="664"/>
      <c r="BR10" s="664"/>
      <c r="BS10" s="665" t="s">
        <v>47</v>
      </c>
      <c r="BT10" s="665"/>
      <c r="BU10" s="665"/>
      <c r="BV10" s="665"/>
      <c r="BW10" s="665"/>
      <c r="BX10" s="665"/>
      <c r="BY10" s="665"/>
      <c r="BZ10" s="665"/>
      <c r="CA10" s="665"/>
      <c r="CB10" s="669"/>
      <c r="CC10" s="356"/>
      <c r="CD10" s="658" t="s">
        <v>161</v>
      </c>
      <c r="CE10" s="659"/>
      <c r="CF10" s="659"/>
      <c r="CG10" s="659"/>
      <c r="CH10" s="659"/>
      <c r="CI10" s="659"/>
      <c r="CJ10" s="659"/>
      <c r="CK10" s="659"/>
      <c r="CL10" s="659"/>
      <c r="CM10" s="659"/>
      <c r="CN10" s="659"/>
      <c r="CO10" s="659"/>
      <c r="CP10" s="659"/>
      <c r="CQ10" s="660"/>
      <c r="CR10" s="661">
        <v>68462</v>
      </c>
      <c r="CS10" s="662"/>
      <c r="CT10" s="662"/>
      <c r="CU10" s="662"/>
      <c r="CV10" s="662"/>
      <c r="CW10" s="662"/>
      <c r="CX10" s="662"/>
      <c r="CY10" s="663"/>
      <c r="CZ10" s="664">
        <v>0.1</v>
      </c>
      <c r="DA10" s="664"/>
      <c r="DB10" s="664"/>
      <c r="DC10" s="664"/>
      <c r="DD10" s="670" t="s">
        <v>47</v>
      </c>
      <c r="DE10" s="662"/>
      <c r="DF10" s="662"/>
      <c r="DG10" s="662"/>
      <c r="DH10" s="662"/>
      <c r="DI10" s="662"/>
      <c r="DJ10" s="662"/>
      <c r="DK10" s="662"/>
      <c r="DL10" s="662"/>
      <c r="DM10" s="662"/>
      <c r="DN10" s="662"/>
      <c r="DO10" s="662"/>
      <c r="DP10" s="663"/>
      <c r="DQ10" s="670">
        <v>64937</v>
      </c>
      <c r="DR10" s="662"/>
      <c r="DS10" s="662"/>
      <c r="DT10" s="662"/>
      <c r="DU10" s="662"/>
      <c r="DV10" s="662"/>
      <c r="DW10" s="662"/>
      <c r="DX10" s="662"/>
      <c r="DY10" s="662"/>
      <c r="DZ10" s="662"/>
      <c r="EA10" s="662"/>
      <c r="EB10" s="662"/>
      <c r="EC10" s="671"/>
      <c r="ED10" s="356"/>
      <c r="EE10" s="356"/>
      <c r="EF10" s="356"/>
      <c r="EG10" s="356"/>
      <c r="EH10" s="356"/>
      <c r="EI10" s="356"/>
      <c r="EJ10" s="356"/>
      <c r="EK10" s="356"/>
      <c r="EL10" s="356"/>
      <c r="EM10" s="356"/>
    </row>
    <row r="11" spans="2:143" ht="11.25" customHeight="1">
      <c r="B11" s="658" t="s">
        <v>162</v>
      </c>
      <c r="C11" s="659"/>
      <c r="D11" s="659"/>
      <c r="E11" s="659"/>
      <c r="F11" s="659"/>
      <c r="G11" s="659"/>
      <c r="H11" s="659"/>
      <c r="I11" s="659"/>
      <c r="J11" s="659"/>
      <c r="K11" s="659"/>
      <c r="L11" s="659"/>
      <c r="M11" s="659"/>
      <c r="N11" s="659"/>
      <c r="O11" s="659"/>
      <c r="P11" s="659"/>
      <c r="Q11" s="660"/>
      <c r="R11" s="661">
        <v>2519111</v>
      </c>
      <c r="S11" s="662"/>
      <c r="T11" s="662"/>
      <c r="U11" s="662"/>
      <c r="V11" s="662"/>
      <c r="W11" s="662"/>
      <c r="X11" s="662"/>
      <c r="Y11" s="663"/>
      <c r="Z11" s="666">
        <v>4</v>
      </c>
      <c r="AA11" s="667"/>
      <c r="AB11" s="667"/>
      <c r="AC11" s="673"/>
      <c r="AD11" s="670">
        <v>2519111</v>
      </c>
      <c r="AE11" s="662"/>
      <c r="AF11" s="662"/>
      <c r="AG11" s="662"/>
      <c r="AH11" s="662"/>
      <c r="AI11" s="662"/>
      <c r="AJ11" s="662"/>
      <c r="AK11" s="663"/>
      <c r="AL11" s="666">
        <v>9.1</v>
      </c>
      <c r="AM11" s="667"/>
      <c r="AN11" s="667"/>
      <c r="AO11" s="668"/>
      <c r="AP11" s="658" t="s">
        <v>163</v>
      </c>
      <c r="AQ11" s="659"/>
      <c r="AR11" s="659"/>
      <c r="AS11" s="659"/>
      <c r="AT11" s="659"/>
      <c r="AU11" s="659"/>
      <c r="AV11" s="659"/>
      <c r="AW11" s="659"/>
      <c r="AX11" s="659"/>
      <c r="AY11" s="659"/>
      <c r="AZ11" s="659"/>
      <c r="BA11" s="659"/>
      <c r="BB11" s="659"/>
      <c r="BC11" s="659"/>
      <c r="BD11" s="659"/>
      <c r="BE11" s="659"/>
      <c r="BF11" s="660"/>
      <c r="BG11" s="661">
        <v>436243</v>
      </c>
      <c r="BH11" s="662"/>
      <c r="BI11" s="662"/>
      <c r="BJ11" s="662"/>
      <c r="BK11" s="662"/>
      <c r="BL11" s="662"/>
      <c r="BM11" s="662"/>
      <c r="BN11" s="663"/>
      <c r="BO11" s="664">
        <v>3.7</v>
      </c>
      <c r="BP11" s="664"/>
      <c r="BQ11" s="664"/>
      <c r="BR11" s="664"/>
      <c r="BS11" s="665">
        <v>124637</v>
      </c>
      <c r="BT11" s="665"/>
      <c r="BU11" s="665"/>
      <c r="BV11" s="665"/>
      <c r="BW11" s="665"/>
      <c r="BX11" s="665"/>
      <c r="BY11" s="665"/>
      <c r="BZ11" s="665"/>
      <c r="CA11" s="665"/>
      <c r="CB11" s="669"/>
      <c r="CC11" s="356"/>
      <c r="CD11" s="658" t="s">
        <v>164</v>
      </c>
      <c r="CE11" s="659"/>
      <c r="CF11" s="659"/>
      <c r="CG11" s="659"/>
      <c r="CH11" s="659"/>
      <c r="CI11" s="659"/>
      <c r="CJ11" s="659"/>
      <c r="CK11" s="659"/>
      <c r="CL11" s="659"/>
      <c r="CM11" s="659"/>
      <c r="CN11" s="659"/>
      <c r="CO11" s="659"/>
      <c r="CP11" s="659"/>
      <c r="CQ11" s="660"/>
      <c r="CR11" s="661">
        <v>3326131</v>
      </c>
      <c r="CS11" s="662"/>
      <c r="CT11" s="662"/>
      <c r="CU11" s="662"/>
      <c r="CV11" s="662"/>
      <c r="CW11" s="662"/>
      <c r="CX11" s="662"/>
      <c r="CY11" s="663"/>
      <c r="CZ11" s="664">
        <v>5.4</v>
      </c>
      <c r="DA11" s="664"/>
      <c r="DB11" s="664"/>
      <c r="DC11" s="664"/>
      <c r="DD11" s="670">
        <v>1751588</v>
      </c>
      <c r="DE11" s="662"/>
      <c r="DF11" s="662"/>
      <c r="DG11" s="662"/>
      <c r="DH11" s="662"/>
      <c r="DI11" s="662"/>
      <c r="DJ11" s="662"/>
      <c r="DK11" s="662"/>
      <c r="DL11" s="662"/>
      <c r="DM11" s="662"/>
      <c r="DN11" s="662"/>
      <c r="DO11" s="662"/>
      <c r="DP11" s="663"/>
      <c r="DQ11" s="670">
        <v>1491039</v>
      </c>
      <c r="DR11" s="662"/>
      <c r="DS11" s="662"/>
      <c r="DT11" s="662"/>
      <c r="DU11" s="662"/>
      <c r="DV11" s="662"/>
      <c r="DW11" s="662"/>
      <c r="DX11" s="662"/>
      <c r="DY11" s="662"/>
      <c r="DZ11" s="662"/>
      <c r="EA11" s="662"/>
      <c r="EB11" s="662"/>
      <c r="EC11" s="671"/>
      <c r="ED11" s="356"/>
      <c r="EE11" s="356"/>
      <c r="EF11" s="356"/>
      <c r="EG11" s="356"/>
      <c r="EH11" s="356"/>
      <c r="EI11" s="356"/>
      <c r="EJ11" s="356"/>
      <c r="EK11" s="356"/>
      <c r="EL11" s="356"/>
      <c r="EM11" s="356"/>
    </row>
    <row r="12" spans="2:143" ht="11.25" customHeight="1">
      <c r="B12" s="658" t="s">
        <v>165</v>
      </c>
      <c r="C12" s="659"/>
      <c r="D12" s="659"/>
      <c r="E12" s="659"/>
      <c r="F12" s="659"/>
      <c r="G12" s="659"/>
      <c r="H12" s="659"/>
      <c r="I12" s="659"/>
      <c r="J12" s="659"/>
      <c r="K12" s="659"/>
      <c r="L12" s="659"/>
      <c r="M12" s="659"/>
      <c r="N12" s="659"/>
      <c r="O12" s="659"/>
      <c r="P12" s="659"/>
      <c r="Q12" s="660"/>
      <c r="R12" s="661">
        <v>9641</v>
      </c>
      <c r="S12" s="662"/>
      <c r="T12" s="662"/>
      <c r="U12" s="662"/>
      <c r="V12" s="662"/>
      <c r="W12" s="662"/>
      <c r="X12" s="662"/>
      <c r="Y12" s="663"/>
      <c r="Z12" s="664">
        <v>0</v>
      </c>
      <c r="AA12" s="664"/>
      <c r="AB12" s="664"/>
      <c r="AC12" s="664"/>
      <c r="AD12" s="665">
        <v>9641</v>
      </c>
      <c r="AE12" s="665"/>
      <c r="AF12" s="665"/>
      <c r="AG12" s="665"/>
      <c r="AH12" s="665"/>
      <c r="AI12" s="665"/>
      <c r="AJ12" s="665"/>
      <c r="AK12" s="665"/>
      <c r="AL12" s="666">
        <v>0</v>
      </c>
      <c r="AM12" s="667"/>
      <c r="AN12" s="667"/>
      <c r="AO12" s="668"/>
      <c r="AP12" s="658" t="s">
        <v>166</v>
      </c>
      <c r="AQ12" s="659"/>
      <c r="AR12" s="659"/>
      <c r="AS12" s="659"/>
      <c r="AT12" s="659"/>
      <c r="AU12" s="659"/>
      <c r="AV12" s="659"/>
      <c r="AW12" s="659"/>
      <c r="AX12" s="659"/>
      <c r="AY12" s="659"/>
      <c r="AZ12" s="659"/>
      <c r="BA12" s="659"/>
      <c r="BB12" s="659"/>
      <c r="BC12" s="659"/>
      <c r="BD12" s="659"/>
      <c r="BE12" s="659"/>
      <c r="BF12" s="660"/>
      <c r="BG12" s="661">
        <v>5337422</v>
      </c>
      <c r="BH12" s="662"/>
      <c r="BI12" s="662"/>
      <c r="BJ12" s="662"/>
      <c r="BK12" s="662"/>
      <c r="BL12" s="662"/>
      <c r="BM12" s="662"/>
      <c r="BN12" s="663"/>
      <c r="BO12" s="664">
        <v>45.2</v>
      </c>
      <c r="BP12" s="664"/>
      <c r="BQ12" s="664"/>
      <c r="BR12" s="664"/>
      <c r="BS12" s="665" t="s">
        <v>47</v>
      </c>
      <c r="BT12" s="665"/>
      <c r="BU12" s="665"/>
      <c r="BV12" s="665"/>
      <c r="BW12" s="665"/>
      <c r="BX12" s="665"/>
      <c r="BY12" s="665"/>
      <c r="BZ12" s="665"/>
      <c r="CA12" s="665"/>
      <c r="CB12" s="669"/>
      <c r="CC12" s="356"/>
      <c r="CD12" s="658" t="s">
        <v>167</v>
      </c>
      <c r="CE12" s="659"/>
      <c r="CF12" s="659"/>
      <c r="CG12" s="659"/>
      <c r="CH12" s="659"/>
      <c r="CI12" s="659"/>
      <c r="CJ12" s="659"/>
      <c r="CK12" s="659"/>
      <c r="CL12" s="659"/>
      <c r="CM12" s="659"/>
      <c r="CN12" s="659"/>
      <c r="CO12" s="659"/>
      <c r="CP12" s="659"/>
      <c r="CQ12" s="660"/>
      <c r="CR12" s="661">
        <v>1360347</v>
      </c>
      <c r="CS12" s="662"/>
      <c r="CT12" s="662"/>
      <c r="CU12" s="662"/>
      <c r="CV12" s="662"/>
      <c r="CW12" s="662"/>
      <c r="CX12" s="662"/>
      <c r="CY12" s="663"/>
      <c r="CZ12" s="664">
        <v>2.2000000000000002</v>
      </c>
      <c r="DA12" s="664"/>
      <c r="DB12" s="664"/>
      <c r="DC12" s="664"/>
      <c r="DD12" s="670">
        <v>106652</v>
      </c>
      <c r="DE12" s="662"/>
      <c r="DF12" s="662"/>
      <c r="DG12" s="662"/>
      <c r="DH12" s="662"/>
      <c r="DI12" s="662"/>
      <c r="DJ12" s="662"/>
      <c r="DK12" s="662"/>
      <c r="DL12" s="662"/>
      <c r="DM12" s="662"/>
      <c r="DN12" s="662"/>
      <c r="DO12" s="662"/>
      <c r="DP12" s="663"/>
      <c r="DQ12" s="670">
        <v>1094975</v>
      </c>
      <c r="DR12" s="662"/>
      <c r="DS12" s="662"/>
      <c r="DT12" s="662"/>
      <c r="DU12" s="662"/>
      <c r="DV12" s="662"/>
      <c r="DW12" s="662"/>
      <c r="DX12" s="662"/>
      <c r="DY12" s="662"/>
      <c r="DZ12" s="662"/>
      <c r="EA12" s="662"/>
      <c r="EB12" s="662"/>
      <c r="EC12" s="671"/>
      <c r="ED12" s="356"/>
      <c r="EE12" s="356"/>
      <c r="EF12" s="356"/>
      <c r="EG12" s="356"/>
      <c r="EH12" s="356"/>
      <c r="EI12" s="356"/>
      <c r="EJ12" s="356"/>
      <c r="EK12" s="356"/>
      <c r="EL12" s="356"/>
      <c r="EM12" s="356"/>
    </row>
    <row r="13" spans="2:143" ht="11.25" customHeight="1">
      <c r="B13" s="658" t="s">
        <v>168</v>
      </c>
      <c r="C13" s="659"/>
      <c r="D13" s="659"/>
      <c r="E13" s="659"/>
      <c r="F13" s="659"/>
      <c r="G13" s="659"/>
      <c r="H13" s="659"/>
      <c r="I13" s="659"/>
      <c r="J13" s="659"/>
      <c r="K13" s="659"/>
      <c r="L13" s="659"/>
      <c r="M13" s="659"/>
      <c r="N13" s="659"/>
      <c r="O13" s="659"/>
      <c r="P13" s="659"/>
      <c r="Q13" s="660"/>
      <c r="R13" s="661" t="s">
        <v>47</v>
      </c>
      <c r="S13" s="662"/>
      <c r="T13" s="662"/>
      <c r="U13" s="662"/>
      <c r="V13" s="662"/>
      <c r="W13" s="662"/>
      <c r="X13" s="662"/>
      <c r="Y13" s="663"/>
      <c r="Z13" s="664" t="s">
        <v>47</v>
      </c>
      <c r="AA13" s="664"/>
      <c r="AB13" s="664"/>
      <c r="AC13" s="664"/>
      <c r="AD13" s="665" t="s">
        <v>47</v>
      </c>
      <c r="AE13" s="665"/>
      <c r="AF13" s="665"/>
      <c r="AG13" s="665"/>
      <c r="AH13" s="665"/>
      <c r="AI13" s="665"/>
      <c r="AJ13" s="665"/>
      <c r="AK13" s="665"/>
      <c r="AL13" s="666" t="s">
        <v>47</v>
      </c>
      <c r="AM13" s="667"/>
      <c r="AN13" s="667"/>
      <c r="AO13" s="668"/>
      <c r="AP13" s="658" t="s">
        <v>169</v>
      </c>
      <c r="AQ13" s="659"/>
      <c r="AR13" s="659"/>
      <c r="AS13" s="659"/>
      <c r="AT13" s="659"/>
      <c r="AU13" s="659"/>
      <c r="AV13" s="659"/>
      <c r="AW13" s="659"/>
      <c r="AX13" s="659"/>
      <c r="AY13" s="659"/>
      <c r="AZ13" s="659"/>
      <c r="BA13" s="659"/>
      <c r="BB13" s="659"/>
      <c r="BC13" s="659"/>
      <c r="BD13" s="659"/>
      <c r="BE13" s="659"/>
      <c r="BF13" s="660"/>
      <c r="BG13" s="661">
        <v>5266627</v>
      </c>
      <c r="BH13" s="662"/>
      <c r="BI13" s="662"/>
      <c r="BJ13" s="662"/>
      <c r="BK13" s="662"/>
      <c r="BL13" s="662"/>
      <c r="BM13" s="662"/>
      <c r="BN13" s="663"/>
      <c r="BO13" s="664">
        <v>44.6</v>
      </c>
      <c r="BP13" s="664"/>
      <c r="BQ13" s="664"/>
      <c r="BR13" s="664"/>
      <c r="BS13" s="665" t="s">
        <v>47</v>
      </c>
      <c r="BT13" s="665"/>
      <c r="BU13" s="665"/>
      <c r="BV13" s="665"/>
      <c r="BW13" s="665"/>
      <c r="BX13" s="665"/>
      <c r="BY13" s="665"/>
      <c r="BZ13" s="665"/>
      <c r="CA13" s="665"/>
      <c r="CB13" s="669"/>
      <c r="CC13" s="356"/>
      <c r="CD13" s="658" t="s">
        <v>170</v>
      </c>
      <c r="CE13" s="659"/>
      <c r="CF13" s="659"/>
      <c r="CG13" s="659"/>
      <c r="CH13" s="659"/>
      <c r="CI13" s="659"/>
      <c r="CJ13" s="659"/>
      <c r="CK13" s="659"/>
      <c r="CL13" s="659"/>
      <c r="CM13" s="659"/>
      <c r="CN13" s="659"/>
      <c r="CO13" s="659"/>
      <c r="CP13" s="659"/>
      <c r="CQ13" s="660"/>
      <c r="CR13" s="661">
        <v>3136244</v>
      </c>
      <c r="CS13" s="662"/>
      <c r="CT13" s="662"/>
      <c r="CU13" s="662"/>
      <c r="CV13" s="662"/>
      <c r="CW13" s="662"/>
      <c r="CX13" s="662"/>
      <c r="CY13" s="663"/>
      <c r="CZ13" s="664">
        <v>5.0999999999999996</v>
      </c>
      <c r="DA13" s="664"/>
      <c r="DB13" s="664"/>
      <c r="DC13" s="664"/>
      <c r="DD13" s="670">
        <v>1546115</v>
      </c>
      <c r="DE13" s="662"/>
      <c r="DF13" s="662"/>
      <c r="DG13" s="662"/>
      <c r="DH13" s="662"/>
      <c r="DI13" s="662"/>
      <c r="DJ13" s="662"/>
      <c r="DK13" s="662"/>
      <c r="DL13" s="662"/>
      <c r="DM13" s="662"/>
      <c r="DN13" s="662"/>
      <c r="DO13" s="662"/>
      <c r="DP13" s="663"/>
      <c r="DQ13" s="670">
        <v>2173682</v>
      </c>
      <c r="DR13" s="662"/>
      <c r="DS13" s="662"/>
      <c r="DT13" s="662"/>
      <c r="DU13" s="662"/>
      <c r="DV13" s="662"/>
      <c r="DW13" s="662"/>
      <c r="DX13" s="662"/>
      <c r="DY13" s="662"/>
      <c r="DZ13" s="662"/>
      <c r="EA13" s="662"/>
      <c r="EB13" s="662"/>
      <c r="EC13" s="671"/>
      <c r="ED13" s="356"/>
      <c r="EE13" s="356"/>
      <c r="EF13" s="356"/>
      <c r="EG13" s="356"/>
      <c r="EH13" s="356"/>
      <c r="EI13" s="356"/>
      <c r="EJ13" s="356"/>
      <c r="EK13" s="356"/>
      <c r="EL13" s="356"/>
      <c r="EM13" s="356"/>
    </row>
    <row r="14" spans="2:143" ht="11.25" customHeight="1">
      <c r="B14" s="658" t="s">
        <v>171</v>
      </c>
      <c r="C14" s="659"/>
      <c r="D14" s="659"/>
      <c r="E14" s="659"/>
      <c r="F14" s="659"/>
      <c r="G14" s="659"/>
      <c r="H14" s="659"/>
      <c r="I14" s="659"/>
      <c r="J14" s="659"/>
      <c r="K14" s="659"/>
      <c r="L14" s="659"/>
      <c r="M14" s="659"/>
      <c r="N14" s="659"/>
      <c r="O14" s="659"/>
      <c r="P14" s="659"/>
      <c r="Q14" s="660"/>
      <c r="R14" s="661" t="s">
        <v>47</v>
      </c>
      <c r="S14" s="662"/>
      <c r="T14" s="662"/>
      <c r="U14" s="662"/>
      <c r="V14" s="662"/>
      <c r="W14" s="662"/>
      <c r="X14" s="662"/>
      <c r="Y14" s="663"/>
      <c r="Z14" s="664" t="s">
        <v>47</v>
      </c>
      <c r="AA14" s="664"/>
      <c r="AB14" s="664"/>
      <c r="AC14" s="664"/>
      <c r="AD14" s="665" t="s">
        <v>47</v>
      </c>
      <c r="AE14" s="665"/>
      <c r="AF14" s="665"/>
      <c r="AG14" s="665"/>
      <c r="AH14" s="665"/>
      <c r="AI14" s="665"/>
      <c r="AJ14" s="665"/>
      <c r="AK14" s="665"/>
      <c r="AL14" s="666" t="s">
        <v>47</v>
      </c>
      <c r="AM14" s="667"/>
      <c r="AN14" s="667"/>
      <c r="AO14" s="668"/>
      <c r="AP14" s="658" t="s">
        <v>172</v>
      </c>
      <c r="AQ14" s="659"/>
      <c r="AR14" s="659"/>
      <c r="AS14" s="659"/>
      <c r="AT14" s="659"/>
      <c r="AU14" s="659"/>
      <c r="AV14" s="659"/>
      <c r="AW14" s="659"/>
      <c r="AX14" s="659"/>
      <c r="AY14" s="659"/>
      <c r="AZ14" s="659"/>
      <c r="BA14" s="659"/>
      <c r="BB14" s="659"/>
      <c r="BC14" s="659"/>
      <c r="BD14" s="659"/>
      <c r="BE14" s="659"/>
      <c r="BF14" s="660"/>
      <c r="BG14" s="661">
        <v>452985</v>
      </c>
      <c r="BH14" s="662"/>
      <c r="BI14" s="662"/>
      <c r="BJ14" s="662"/>
      <c r="BK14" s="662"/>
      <c r="BL14" s="662"/>
      <c r="BM14" s="662"/>
      <c r="BN14" s="663"/>
      <c r="BO14" s="664">
        <v>3.8</v>
      </c>
      <c r="BP14" s="664"/>
      <c r="BQ14" s="664"/>
      <c r="BR14" s="664"/>
      <c r="BS14" s="665" t="s">
        <v>47</v>
      </c>
      <c r="BT14" s="665"/>
      <c r="BU14" s="665"/>
      <c r="BV14" s="665"/>
      <c r="BW14" s="665"/>
      <c r="BX14" s="665"/>
      <c r="BY14" s="665"/>
      <c r="BZ14" s="665"/>
      <c r="CA14" s="665"/>
      <c r="CB14" s="669"/>
      <c r="CC14" s="356"/>
      <c r="CD14" s="658" t="s">
        <v>173</v>
      </c>
      <c r="CE14" s="659"/>
      <c r="CF14" s="659"/>
      <c r="CG14" s="659"/>
      <c r="CH14" s="659"/>
      <c r="CI14" s="659"/>
      <c r="CJ14" s="659"/>
      <c r="CK14" s="659"/>
      <c r="CL14" s="659"/>
      <c r="CM14" s="659"/>
      <c r="CN14" s="659"/>
      <c r="CO14" s="659"/>
      <c r="CP14" s="659"/>
      <c r="CQ14" s="660"/>
      <c r="CR14" s="661">
        <v>1287381</v>
      </c>
      <c r="CS14" s="662"/>
      <c r="CT14" s="662"/>
      <c r="CU14" s="662"/>
      <c r="CV14" s="662"/>
      <c r="CW14" s="662"/>
      <c r="CX14" s="662"/>
      <c r="CY14" s="663"/>
      <c r="CZ14" s="664">
        <v>2.1</v>
      </c>
      <c r="DA14" s="664"/>
      <c r="DB14" s="664"/>
      <c r="DC14" s="664"/>
      <c r="DD14" s="670">
        <v>41556</v>
      </c>
      <c r="DE14" s="662"/>
      <c r="DF14" s="662"/>
      <c r="DG14" s="662"/>
      <c r="DH14" s="662"/>
      <c r="DI14" s="662"/>
      <c r="DJ14" s="662"/>
      <c r="DK14" s="662"/>
      <c r="DL14" s="662"/>
      <c r="DM14" s="662"/>
      <c r="DN14" s="662"/>
      <c r="DO14" s="662"/>
      <c r="DP14" s="663"/>
      <c r="DQ14" s="670">
        <v>1270129</v>
      </c>
      <c r="DR14" s="662"/>
      <c r="DS14" s="662"/>
      <c r="DT14" s="662"/>
      <c r="DU14" s="662"/>
      <c r="DV14" s="662"/>
      <c r="DW14" s="662"/>
      <c r="DX14" s="662"/>
      <c r="DY14" s="662"/>
      <c r="DZ14" s="662"/>
      <c r="EA14" s="662"/>
      <c r="EB14" s="662"/>
      <c r="EC14" s="671"/>
      <c r="ED14" s="356"/>
      <c r="EE14" s="356"/>
      <c r="EF14" s="356"/>
      <c r="EG14" s="356"/>
      <c r="EH14" s="356"/>
      <c r="EI14" s="356"/>
      <c r="EJ14" s="356"/>
      <c r="EK14" s="356"/>
      <c r="EL14" s="356"/>
      <c r="EM14" s="356"/>
    </row>
    <row r="15" spans="2:143" ht="11.25" customHeight="1">
      <c r="B15" s="658" t="s">
        <v>174</v>
      </c>
      <c r="C15" s="659"/>
      <c r="D15" s="659"/>
      <c r="E15" s="659"/>
      <c r="F15" s="659"/>
      <c r="G15" s="659"/>
      <c r="H15" s="659"/>
      <c r="I15" s="659"/>
      <c r="J15" s="659"/>
      <c r="K15" s="659"/>
      <c r="L15" s="659"/>
      <c r="M15" s="659"/>
      <c r="N15" s="659"/>
      <c r="O15" s="659"/>
      <c r="P15" s="659"/>
      <c r="Q15" s="660"/>
      <c r="R15" s="661" t="s">
        <v>47</v>
      </c>
      <c r="S15" s="662"/>
      <c r="T15" s="662"/>
      <c r="U15" s="662"/>
      <c r="V15" s="662"/>
      <c r="W15" s="662"/>
      <c r="X15" s="662"/>
      <c r="Y15" s="663"/>
      <c r="Z15" s="664" t="s">
        <v>47</v>
      </c>
      <c r="AA15" s="664"/>
      <c r="AB15" s="664"/>
      <c r="AC15" s="664"/>
      <c r="AD15" s="665" t="s">
        <v>47</v>
      </c>
      <c r="AE15" s="665"/>
      <c r="AF15" s="665"/>
      <c r="AG15" s="665"/>
      <c r="AH15" s="665"/>
      <c r="AI15" s="665"/>
      <c r="AJ15" s="665"/>
      <c r="AK15" s="665"/>
      <c r="AL15" s="666" t="s">
        <v>47</v>
      </c>
      <c r="AM15" s="667"/>
      <c r="AN15" s="667"/>
      <c r="AO15" s="668"/>
      <c r="AP15" s="658" t="s">
        <v>175</v>
      </c>
      <c r="AQ15" s="659"/>
      <c r="AR15" s="659"/>
      <c r="AS15" s="659"/>
      <c r="AT15" s="659"/>
      <c r="AU15" s="659"/>
      <c r="AV15" s="659"/>
      <c r="AW15" s="659"/>
      <c r="AX15" s="659"/>
      <c r="AY15" s="659"/>
      <c r="AZ15" s="659"/>
      <c r="BA15" s="659"/>
      <c r="BB15" s="659"/>
      <c r="BC15" s="659"/>
      <c r="BD15" s="659"/>
      <c r="BE15" s="659"/>
      <c r="BF15" s="660"/>
      <c r="BG15" s="661">
        <v>779984</v>
      </c>
      <c r="BH15" s="662"/>
      <c r="BI15" s="662"/>
      <c r="BJ15" s="662"/>
      <c r="BK15" s="662"/>
      <c r="BL15" s="662"/>
      <c r="BM15" s="662"/>
      <c r="BN15" s="663"/>
      <c r="BO15" s="664">
        <v>6.6</v>
      </c>
      <c r="BP15" s="664"/>
      <c r="BQ15" s="664"/>
      <c r="BR15" s="664"/>
      <c r="BS15" s="665" t="s">
        <v>47</v>
      </c>
      <c r="BT15" s="665"/>
      <c r="BU15" s="665"/>
      <c r="BV15" s="665"/>
      <c r="BW15" s="665"/>
      <c r="BX15" s="665"/>
      <c r="BY15" s="665"/>
      <c r="BZ15" s="665"/>
      <c r="CA15" s="665"/>
      <c r="CB15" s="669"/>
      <c r="CC15" s="356"/>
      <c r="CD15" s="658" t="s">
        <v>176</v>
      </c>
      <c r="CE15" s="659"/>
      <c r="CF15" s="659"/>
      <c r="CG15" s="659"/>
      <c r="CH15" s="659"/>
      <c r="CI15" s="659"/>
      <c r="CJ15" s="659"/>
      <c r="CK15" s="659"/>
      <c r="CL15" s="659"/>
      <c r="CM15" s="659"/>
      <c r="CN15" s="659"/>
      <c r="CO15" s="659"/>
      <c r="CP15" s="659"/>
      <c r="CQ15" s="660"/>
      <c r="CR15" s="661">
        <v>5682932</v>
      </c>
      <c r="CS15" s="662"/>
      <c r="CT15" s="662"/>
      <c r="CU15" s="662"/>
      <c r="CV15" s="662"/>
      <c r="CW15" s="662"/>
      <c r="CX15" s="662"/>
      <c r="CY15" s="663"/>
      <c r="CZ15" s="664">
        <v>9.1999999999999993</v>
      </c>
      <c r="DA15" s="664"/>
      <c r="DB15" s="664"/>
      <c r="DC15" s="664"/>
      <c r="DD15" s="670">
        <v>663859</v>
      </c>
      <c r="DE15" s="662"/>
      <c r="DF15" s="662"/>
      <c r="DG15" s="662"/>
      <c r="DH15" s="662"/>
      <c r="DI15" s="662"/>
      <c r="DJ15" s="662"/>
      <c r="DK15" s="662"/>
      <c r="DL15" s="662"/>
      <c r="DM15" s="662"/>
      <c r="DN15" s="662"/>
      <c r="DO15" s="662"/>
      <c r="DP15" s="663"/>
      <c r="DQ15" s="670">
        <v>4232216</v>
      </c>
      <c r="DR15" s="662"/>
      <c r="DS15" s="662"/>
      <c r="DT15" s="662"/>
      <c r="DU15" s="662"/>
      <c r="DV15" s="662"/>
      <c r="DW15" s="662"/>
      <c r="DX15" s="662"/>
      <c r="DY15" s="662"/>
      <c r="DZ15" s="662"/>
      <c r="EA15" s="662"/>
      <c r="EB15" s="662"/>
      <c r="EC15" s="671"/>
      <c r="ED15" s="356"/>
      <c r="EE15" s="356"/>
      <c r="EF15" s="356"/>
      <c r="EG15" s="356"/>
      <c r="EH15" s="356"/>
      <c r="EI15" s="356"/>
      <c r="EJ15" s="356"/>
      <c r="EK15" s="356"/>
      <c r="EL15" s="356"/>
      <c r="EM15" s="356"/>
    </row>
    <row r="16" spans="2:143" ht="11.25" customHeight="1">
      <c r="B16" s="658" t="s">
        <v>177</v>
      </c>
      <c r="C16" s="659"/>
      <c r="D16" s="659"/>
      <c r="E16" s="659"/>
      <c r="F16" s="659"/>
      <c r="G16" s="659"/>
      <c r="H16" s="659"/>
      <c r="I16" s="659"/>
      <c r="J16" s="659"/>
      <c r="K16" s="659"/>
      <c r="L16" s="659"/>
      <c r="M16" s="659"/>
      <c r="N16" s="659"/>
      <c r="O16" s="659"/>
      <c r="P16" s="659"/>
      <c r="Q16" s="660"/>
      <c r="R16" s="661">
        <v>24032</v>
      </c>
      <c r="S16" s="662"/>
      <c r="T16" s="662"/>
      <c r="U16" s="662"/>
      <c r="V16" s="662"/>
      <c r="W16" s="662"/>
      <c r="X16" s="662"/>
      <c r="Y16" s="663"/>
      <c r="Z16" s="664">
        <v>0</v>
      </c>
      <c r="AA16" s="664"/>
      <c r="AB16" s="664"/>
      <c r="AC16" s="664"/>
      <c r="AD16" s="665">
        <v>24032</v>
      </c>
      <c r="AE16" s="665"/>
      <c r="AF16" s="665"/>
      <c r="AG16" s="665"/>
      <c r="AH16" s="665"/>
      <c r="AI16" s="665"/>
      <c r="AJ16" s="665"/>
      <c r="AK16" s="665"/>
      <c r="AL16" s="666">
        <v>0.1</v>
      </c>
      <c r="AM16" s="667"/>
      <c r="AN16" s="667"/>
      <c r="AO16" s="668"/>
      <c r="AP16" s="658" t="s">
        <v>178</v>
      </c>
      <c r="AQ16" s="659"/>
      <c r="AR16" s="659"/>
      <c r="AS16" s="659"/>
      <c r="AT16" s="659"/>
      <c r="AU16" s="659"/>
      <c r="AV16" s="659"/>
      <c r="AW16" s="659"/>
      <c r="AX16" s="659"/>
      <c r="AY16" s="659"/>
      <c r="AZ16" s="659"/>
      <c r="BA16" s="659"/>
      <c r="BB16" s="659"/>
      <c r="BC16" s="659"/>
      <c r="BD16" s="659"/>
      <c r="BE16" s="659"/>
      <c r="BF16" s="660"/>
      <c r="BG16" s="661" t="s">
        <v>47</v>
      </c>
      <c r="BH16" s="662"/>
      <c r="BI16" s="662"/>
      <c r="BJ16" s="662"/>
      <c r="BK16" s="662"/>
      <c r="BL16" s="662"/>
      <c r="BM16" s="662"/>
      <c r="BN16" s="663"/>
      <c r="BO16" s="664" t="s">
        <v>47</v>
      </c>
      <c r="BP16" s="664"/>
      <c r="BQ16" s="664"/>
      <c r="BR16" s="664"/>
      <c r="BS16" s="665" t="s">
        <v>47</v>
      </c>
      <c r="BT16" s="665"/>
      <c r="BU16" s="665"/>
      <c r="BV16" s="665"/>
      <c r="BW16" s="665"/>
      <c r="BX16" s="665"/>
      <c r="BY16" s="665"/>
      <c r="BZ16" s="665"/>
      <c r="CA16" s="665"/>
      <c r="CB16" s="669"/>
      <c r="CC16" s="356"/>
      <c r="CD16" s="658" t="s">
        <v>179</v>
      </c>
      <c r="CE16" s="659"/>
      <c r="CF16" s="659"/>
      <c r="CG16" s="659"/>
      <c r="CH16" s="659"/>
      <c r="CI16" s="659"/>
      <c r="CJ16" s="659"/>
      <c r="CK16" s="659"/>
      <c r="CL16" s="659"/>
      <c r="CM16" s="659"/>
      <c r="CN16" s="659"/>
      <c r="CO16" s="659"/>
      <c r="CP16" s="659"/>
      <c r="CQ16" s="660"/>
      <c r="CR16" s="661">
        <v>852970</v>
      </c>
      <c r="CS16" s="662"/>
      <c r="CT16" s="662"/>
      <c r="CU16" s="662"/>
      <c r="CV16" s="662"/>
      <c r="CW16" s="662"/>
      <c r="CX16" s="662"/>
      <c r="CY16" s="663"/>
      <c r="CZ16" s="664">
        <v>1.4</v>
      </c>
      <c r="DA16" s="664"/>
      <c r="DB16" s="664"/>
      <c r="DC16" s="664"/>
      <c r="DD16" s="670" t="s">
        <v>47</v>
      </c>
      <c r="DE16" s="662"/>
      <c r="DF16" s="662"/>
      <c r="DG16" s="662"/>
      <c r="DH16" s="662"/>
      <c r="DI16" s="662"/>
      <c r="DJ16" s="662"/>
      <c r="DK16" s="662"/>
      <c r="DL16" s="662"/>
      <c r="DM16" s="662"/>
      <c r="DN16" s="662"/>
      <c r="DO16" s="662"/>
      <c r="DP16" s="663"/>
      <c r="DQ16" s="670">
        <v>434494</v>
      </c>
      <c r="DR16" s="662"/>
      <c r="DS16" s="662"/>
      <c r="DT16" s="662"/>
      <c r="DU16" s="662"/>
      <c r="DV16" s="662"/>
      <c r="DW16" s="662"/>
      <c r="DX16" s="662"/>
      <c r="DY16" s="662"/>
      <c r="DZ16" s="662"/>
      <c r="EA16" s="662"/>
      <c r="EB16" s="662"/>
      <c r="EC16" s="671"/>
      <c r="ED16" s="356"/>
      <c r="EE16" s="356"/>
      <c r="EF16" s="356"/>
      <c r="EG16" s="356"/>
      <c r="EH16" s="356"/>
      <c r="EI16" s="356"/>
      <c r="EJ16" s="356"/>
      <c r="EK16" s="356"/>
      <c r="EL16" s="356"/>
      <c r="EM16" s="356"/>
    </row>
    <row r="17" spans="2:133" ht="11.25" customHeight="1">
      <c r="B17" s="658" t="s">
        <v>180</v>
      </c>
      <c r="C17" s="659"/>
      <c r="D17" s="659"/>
      <c r="E17" s="659"/>
      <c r="F17" s="659"/>
      <c r="G17" s="659"/>
      <c r="H17" s="659"/>
      <c r="I17" s="659"/>
      <c r="J17" s="659"/>
      <c r="K17" s="659"/>
      <c r="L17" s="659"/>
      <c r="M17" s="659"/>
      <c r="N17" s="659"/>
      <c r="O17" s="659"/>
      <c r="P17" s="659"/>
      <c r="Q17" s="660"/>
      <c r="R17" s="661">
        <v>148556</v>
      </c>
      <c r="S17" s="662"/>
      <c r="T17" s="662"/>
      <c r="U17" s="662"/>
      <c r="V17" s="662"/>
      <c r="W17" s="662"/>
      <c r="X17" s="662"/>
      <c r="Y17" s="663"/>
      <c r="Z17" s="664">
        <v>0.2</v>
      </c>
      <c r="AA17" s="664"/>
      <c r="AB17" s="664"/>
      <c r="AC17" s="664"/>
      <c r="AD17" s="665">
        <v>148556</v>
      </c>
      <c r="AE17" s="665"/>
      <c r="AF17" s="665"/>
      <c r="AG17" s="665"/>
      <c r="AH17" s="665"/>
      <c r="AI17" s="665"/>
      <c r="AJ17" s="665"/>
      <c r="AK17" s="665"/>
      <c r="AL17" s="666">
        <v>0.5</v>
      </c>
      <c r="AM17" s="667"/>
      <c r="AN17" s="667"/>
      <c r="AO17" s="668"/>
      <c r="AP17" s="658" t="s">
        <v>181</v>
      </c>
      <c r="AQ17" s="659"/>
      <c r="AR17" s="659"/>
      <c r="AS17" s="659"/>
      <c r="AT17" s="659"/>
      <c r="AU17" s="659"/>
      <c r="AV17" s="659"/>
      <c r="AW17" s="659"/>
      <c r="AX17" s="659"/>
      <c r="AY17" s="659"/>
      <c r="AZ17" s="659"/>
      <c r="BA17" s="659"/>
      <c r="BB17" s="659"/>
      <c r="BC17" s="659"/>
      <c r="BD17" s="659"/>
      <c r="BE17" s="659"/>
      <c r="BF17" s="660"/>
      <c r="BG17" s="661" t="s">
        <v>47</v>
      </c>
      <c r="BH17" s="662"/>
      <c r="BI17" s="662"/>
      <c r="BJ17" s="662"/>
      <c r="BK17" s="662"/>
      <c r="BL17" s="662"/>
      <c r="BM17" s="662"/>
      <c r="BN17" s="663"/>
      <c r="BO17" s="664" t="s">
        <v>47</v>
      </c>
      <c r="BP17" s="664"/>
      <c r="BQ17" s="664"/>
      <c r="BR17" s="664"/>
      <c r="BS17" s="665" t="s">
        <v>47</v>
      </c>
      <c r="BT17" s="665"/>
      <c r="BU17" s="665"/>
      <c r="BV17" s="665"/>
      <c r="BW17" s="665"/>
      <c r="BX17" s="665"/>
      <c r="BY17" s="665"/>
      <c r="BZ17" s="665"/>
      <c r="CA17" s="665"/>
      <c r="CB17" s="669"/>
      <c r="CC17" s="356"/>
      <c r="CD17" s="658" t="s">
        <v>182</v>
      </c>
      <c r="CE17" s="659"/>
      <c r="CF17" s="659"/>
      <c r="CG17" s="659"/>
      <c r="CH17" s="659"/>
      <c r="CI17" s="659"/>
      <c r="CJ17" s="659"/>
      <c r="CK17" s="659"/>
      <c r="CL17" s="659"/>
      <c r="CM17" s="659"/>
      <c r="CN17" s="659"/>
      <c r="CO17" s="659"/>
      <c r="CP17" s="659"/>
      <c r="CQ17" s="660"/>
      <c r="CR17" s="661">
        <v>4606979</v>
      </c>
      <c r="CS17" s="662"/>
      <c r="CT17" s="662"/>
      <c r="CU17" s="662"/>
      <c r="CV17" s="662"/>
      <c r="CW17" s="662"/>
      <c r="CX17" s="662"/>
      <c r="CY17" s="663"/>
      <c r="CZ17" s="664">
        <v>7.5</v>
      </c>
      <c r="DA17" s="664"/>
      <c r="DB17" s="664"/>
      <c r="DC17" s="664"/>
      <c r="DD17" s="670" t="s">
        <v>47</v>
      </c>
      <c r="DE17" s="662"/>
      <c r="DF17" s="662"/>
      <c r="DG17" s="662"/>
      <c r="DH17" s="662"/>
      <c r="DI17" s="662"/>
      <c r="DJ17" s="662"/>
      <c r="DK17" s="662"/>
      <c r="DL17" s="662"/>
      <c r="DM17" s="662"/>
      <c r="DN17" s="662"/>
      <c r="DO17" s="662"/>
      <c r="DP17" s="663"/>
      <c r="DQ17" s="670">
        <v>4419018</v>
      </c>
      <c r="DR17" s="662"/>
      <c r="DS17" s="662"/>
      <c r="DT17" s="662"/>
      <c r="DU17" s="662"/>
      <c r="DV17" s="662"/>
      <c r="DW17" s="662"/>
      <c r="DX17" s="662"/>
      <c r="DY17" s="662"/>
      <c r="DZ17" s="662"/>
      <c r="EA17" s="662"/>
      <c r="EB17" s="662"/>
      <c r="EC17" s="671"/>
    </row>
    <row r="18" spans="2:133" ht="11.25" customHeight="1">
      <c r="B18" s="658" t="s">
        <v>183</v>
      </c>
      <c r="C18" s="659"/>
      <c r="D18" s="659"/>
      <c r="E18" s="659"/>
      <c r="F18" s="659"/>
      <c r="G18" s="659"/>
      <c r="H18" s="659"/>
      <c r="I18" s="659"/>
      <c r="J18" s="659"/>
      <c r="K18" s="659"/>
      <c r="L18" s="659"/>
      <c r="M18" s="659"/>
      <c r="N18" s="659"/>
      <c r="O18" s="659"/>
      <c r="P18" s="659"/>
      <c r="Q18" s="660"/>
      <c r="R18" s="661">
        <v>101260</v>
      </c>
      <c r="S18" s="662"/>
      <c r="T18" s="662"/>
      <c r="U18" s="662"/>
      <c r="V18" s="662"/>
      <c r="W18" s="662"/>
      <c r="X18" s="662"/>
      <c r="Y18" s="663"/>
      <c r="Z18" s="664">
        <v>0.2</v>
      </c>
      <c r="AA18" s="664"/>
      <c r="AB18" s="664"/>
      <c r="AC18" s="664"/>
      <c r="AD18" s="665">
        <v>101260</v>
      </c>
      <c r="AE18" s="665"/>
      <c r="AF18" s="665"/>
      <c r="AG18" s="665"/>
      <c r="AH18" s="665"/>
      <c r="AI18" s="665"/>
      <c r="AJ18" s="665"/>
      <c r="AK18" s="665"/>
      <c r="AL18" s="666">
        <v>0.4</v>
      </c>
      <c r="AM18" s="667"/>
      <c r="AN18" s="667"/>
      <c r="AO18" s="668"/>
      <c r="AP18" s="658" t="s">
        <v>184</v>
      </c>
      <c r="AQ18" s="659"/>
      <c r="AR18" s="659"/>
      <c r="AS18" s="659"/>
      <c r="AT18" s="659"/>
      <c r="AU18" s="659"/>
      <c r="AV18" s="659"/>
      <c r="AW18" s="659"/>
      <c r="AX18" s="659"/>
      <c r="AY18" s="659"/>
      <c r="AZ18" s="659"/>
      <c r="BA18" s="659"/>
      <c r="BB18" s="659"/>
      <c r="BC18" s="659"/>
      <c r="BD18" s="659"/>
      <c r="BE18" s="659"/>
      <c r="BF18" s="660"/>
      <c r="BG18" s="661" t="s">
        <v>47</v>
      </c>
      <c r="BH18" s="662"/>
      <c r="BI18" s="662"/>
      <c r="BJ18" s="662"/>
      <c r="BK18" s="662"/>
      <c r="BL18" s="662"/>
      <c r="BM18" s="662"/>
      <c r="BN18" s="663"/>
      <c r="BO18" s="664" t="s">
        <v>47</v>
      </c>
      <c r="BP18" s="664"/>
      <c r="BQ18" s="664"/>
      <c r="BR18" s="664"/>
      <c r="BS18" s="665" t="s">
        <v>47</v>
      </c>
      <c r="BT18" s="665"/>
      <c r="BU18" s="665"/>
      <c r="BV18" s="665"/>
      <c r="BW18" s="665"/>
      <c r="BX18" s="665"/>
      <c r="BY18" s="665"/>
      <c r="BZ18" s="665"/>
      <c r="CA18" s="665"/>
      <c r="CB18" s="669"/>
      <c r="CC18" s="356"/>
      <c r="CD18" s="658" t="s">
        <v>185</v>
      </c>
      <c r="CE18" s="659"/>
      <c r="CF18" s="659"/>
      <c r="CG18" s="659"/>
      <c r="CH18" s="659"/>
      <c r="CI18" s="659"/>
      <c r="CJ18" s="659"/>
      <c r="CK18" s="659"/>
      <c r="CL18" s="659"/>
      <c r="CM18" s="659"/>
      <c r="CN18" s="659"/>
      <c r="CO18" s="659"/>
      <c r="CP18" s="659"/>
      <c r="CQ18" s="660"/>
      <c r="CR18" s="661" t="s">
        <v>47</v>
      </c>
      <c r="CS18" s="662"/>
      <c r="CT18" s="662"/>
      <c r="CU18" s="662"/>
      <c r="CV18" s="662"/>
      <c r="CW18" s="662"/>
      <c r="CX18" s="662"/>
      <c r="CY18" s="663"/>
      <c r="CZ18" s="664" t="s">
        <v>47</v>
      </c>
      <c r="DA18" s="664"/>
      <c r="DB18" s="664"/>
      <c r="DC18" s="664"/>
      <c r="DD18" s="670" t="s">
        <v>47</v>
      </c>
      <c r="DE18" s="662"/>
      <c r="DF18" s="662"/>
      <c r="DG18" s="662"/>
      <c r="DH18" s="662"/>
      <c r="DI18" s="662"/>
      <c r="DJ18" s="662"/>
      <c r="DK18" s="662"/>
      <c r="DL18" s="662"/>
      <c r="DM18" s="662"/>
      <c r="DN18" s="662"/>
      <c r="DO18" s="662"/>
      <c r="DP18" s="663"/>
      <c r="DQ18" s="670" t="s">
        <v>47</v>
      </c>
      <c r="DR18" s="662"/>
      <c r="DS18" s="662"/>
      <c r="DT18" s="662"/>
      <c r="DU18" s="662"/>
      <c r="DV18" s="662"/>
      <c r="DW18" s="662"/>
      <c r="DX18" s="662"/>
      <c r="DY18" s="662"/>
      <c r="DZ18" s="662"/>
      <c r="EA18" s="662"/>
      <c r="EB18" s="662"/>
      <c r="EC18" s="671"/>
    </row>
    <row r="19" spans="2:133" ht="11.25" customHeight="1">
      <c r="B19" s="658" t="s">
        <v>186</v>
      </c>
      <c r="C19" s="659"/>
      <c r="D19" s="659"/>
      <c r="E19" s="659"/>
      <c r="F19" s="659"/>
      <c r="G19" s="659"/>
      <c r="H19" s="659"/>
      <c r="I19" s="659"/>
      <c r="J19" s="659"/>
      <c r="K19" s="659"/>
      <c r="L19" s="659"/>
      <c r="M19" s="659"/>
      <c r="N19" s="659"/>
      <c r="O19" s="659"/>
      <c r="P19" s="659"/>
      <c r="Q19" s="660"/>
      <c r="R19" s="661">
        <v>101260</v>
      </c>
      <c r="S19" s="662"/>
      <c r="T19" s="662"/>
      <c r="U19" s="662"/>
      <c r="V19" s="662"/>
      <c r="W19" s="662"/>
      <c r="X19" s="662"/>
      <c r="Y19" s="663"/>
      <c r="Z19" s="664">
        <v>0.2</v>
      </c>
      <c r="AA19" s="664"/>
      <c r="AB19" s="664"/>
      <c r="AC19" s="664"/>
      <c r="AD19" s="665">
        <v>101260</v>
      </c>
      <c r="AE19" s="665"/>
      <c r="AF19" s="665"/>
      <c r="AG19" s="665"/>
      <c r="AH19" s="665"/>
      <c r="AI19" s="665"/>
      <c r="AJ19" s="665"/>
      <c r="AK19" s="665"/>
      <c r="AL19" s="666">
        <v>0.4</v>
      </c>
      <c r="AM19" s="667"/>
      <c r="AN19" s="667"/>
      <c r="AO19" s="668"/>
      <c r="AP19" s="658" t="s">
        <v>187</v>
      </c>
      <c r="AQ19" s="659"/>
      <c r="AR19" s="659"/>
      <c r="AS19" s="659"/>
      <c r="AT19" s="659"/>
      <c r="AU19" s="659"/>
      <c r="AV19" s="659"/>
      <c r="AW19" s="659"/>
      <c r="AX19" s="659"/>
      <c r="AY19" s="659"/>
      <c r="AZ19" s="659"/>
      <c r="BA19" s="659"/>
      <c r="BB19" s="659"/>
      <c r="BC19" s="659"/>
      <c r="BD19" s="659"/>
      <c r="BE19" s="659"/>
      <c r="BF19" s="660"/>
      <c r="BG19" s="661">
        <v>460727</v>
      </c>
      <c r="BH19" s="662"/>
      <c r="BI19" s="662"/>
      <c r="BJ19" s="662"/>
      <c r="BK19" s="662"/>
      <c r="BL19" s="662"/>
      <c r="BM19" s="662"/>
      <c r="BN19" s="663"/>
      <c r="BO19" s="664">
        <v>3.9</v>
      </c>
      <c r="BP19" s="664"/>
      <c r="BQ19" s="664"/>
      <c r="BR19" s="664"/>
      <c r="BS19" s="665" t="s">
        <v>47</v>
      </c>
      <c r="BT19" s="665"/>
      <c r="BU19" s="665"/>
      <c r="BV19" s="665"/>
      <c r="BW19" s="665"/>
      <c r="BX19" s="665"/>
      <c r="BY19" s="665"/>
      <c r="BZ19" s="665"/>
      <c r="CA19" s="665"/>
      <c r="CB19" s="669"/>
      <c r="CC19" s="356"/>
      <c r="CD19" s="658" t="s">
        <v>188</v>
      </c>
      <c r="CE19" s="659"/>
      <c r="CF19" s="659"/>
      <c r="CG19" s="659"/>
      <c r="CH19" s="659"/>
      <c r="CI19" s="659"/>
      <c r="CJ19" s="659"/>
      <c r="CK19" s="659"/>
      <c r="CL19" s="659"/>
      <c r="CM19" s="659"/>
      <c r="CN19" s="659"/>
      <c r="CO19" s="659"/>
      <c r="CP19" s="659"/>
      <c r="CQ19" s="660"/>
      <c r="CR19" s="661" t="s">
        <v>47</v>
      </c>
      <c r="CS19" s="662"/>
      <c r="CT19" s="662"/>
      <c r="CU19" s="662"/>
      <c r="CV19" s="662"/>
      <c r="CW19" s="662"/>
      <c r="CX19" s="662"/>
      <c r="CY19" s="663"/>
      <c r="CZ19" s="664" t="s">
        <v>47</v>
      </c>
      <c r="DA19" s="664"/>
      <c r="DB19" s="664"/>
      <c r="DC19" s="664"/>
      <c r="DD19" s="670" t="s">
        <v>47</v>
      </c>
      <c r="DE19" s="662"/>
      <c r="DF19" s="662"/>
      <c r="DG19" s="662"/>
      <c r="DH19" s="662"/>
      <c r="DI19" s="662"/>
      <c r="DJ19" s="662"/>
      <c r="DK19" s="662"/>
      <c r="DL19" s="662"/>
      <c r="DM19" s="662"/>
      <c r="DN19" s="662"/>
      <c r="DO19" s="662"/>
      <c r="DP19" s="663"/>
      <c r="DQ19" s="670" t="s">
        <v>47</v>
      </c>
      <c r="DR19" s="662"/>
      <c r="DS19" s="662"/>
      <c r="DT19" s="662"/>
      <c r="DU19" s="662"/>
      <c r="DV19" s="662"/>
      <c r="DW19" s="662"/>
      <c r="DX19" s="662"/>
      <c r="DY19" s="662"/>
      <c r="DZ19" s="662"/>
      <c r="EA19" s="662"/>
      <c r="EB19" s="662"/>
      <c r="EC19" s="671"/>
    </row>
    <row r="20" spans="2:133" ht="11.25" customHeight="1">
      <c r="B20" s="674" t="s">
        <v>189</v>
      </c>
      <c r="C20" s="675"/>
      <c r="D20" s="675"/>
      <c r="E20" s="675"/>
      <c r="F20" s="675"/>
      <c r="G20" s="675"/>
      <c r="H20" s="675"/>
      <c r="I20" s="675"/>
      <c r="J20" s="675"/>
      <c r="K20" s="675"/>
      <c r="L20" s="675"/>
      <c r="M20" s="675"/>
      <c r="N20" s="675"/>
      <c r="O20" s="675"/>
      <c r="P20" s="675"/>
      <c r="Q20" s="676"/>
      <c r="R20" s="661" t="s">
        <v>47</v>
      </c>
      <c r="S20" s="662"/>
      <c r="T20" s="662"/>
      <c r="U20" s="662"/>
      <c r="V20" s="662"/>
      <c r="W20" s="662"/>
      <c r="X20" s="662"/>
      <c r="Y20" s="663"/>
      <c r="Z20" s="664" t="s">
        <v>47</v>
      </c>
      <c r="AA20" s="664"/>
      <c r="AB20" s="664"/>
      <c r="AC20" s="664"/>
      <c r="AD20" s="665" t="s">
        <v>47</v>
      </c>
      <c r="AE20" s="665"/>
      <c r="AF20" s="665"/>
      <c r="AG20" s="665"/>
      <c r="AH20" s="665"/>
      <c r="AI20" s="665"/>
      <c r="AJ20" s="665"/>
      <c r="AK20" s="665"/>
      <c r="AL20" s="666" t="s">
        <v>47</v>
      </c>
      <c r="AM20" s="667"/>
      <c r="AN20" s="667"/>
      <c r="AO20" s="668"/>
      <c r="AP20" s="658" t="s">
        <v>190</v>
      </c>
      <c r="AQ20" s="659"/>
      <c r="AR20" s="659"/>
      <c r="AS20" s="659"/>
      <c r="AT20" s="659"/>
      <c r="AU20" s="659"/>
      <c r="AV20" s="659"/>
      <c r="AW20" s="659"/>
      <c r="AX20" s="659"/>
      <c r="AY20" s="659"/>
      <c r="AZ20" s="659"/>
      <c r="BA20" s="659"/>
      <c r="BB20" s="659"/>
      <c r="BC20" s="659"/>
      <c r="BD20" s="659"/>
      <c r="BE20" s="659"/>
      <c r="BF20" s="660"/>
      <c r="BG20" s="661">
        <v>460727</v>
      </c>
      <c r="BH20" s="662"/>
      <c r="BI20" s="662"/>
      <c r="BJ20" s="662"/>
      <c r="BK20" s="662"/>
      <c r="BL20" s="662"/>
      <c r="BM20" s="662"/>
      <c r="BN20" s="663"/>
      <c r="BO20" s="664">
        <v>3.9</v>
      </c>
      <c r="BP20" s="664"/>
      <c r="BQ20" s="664"/>
      <c r="BR20" s="664"/>
      <c r="BS20" s="665" t="s">
        <v>47</v>
      </c>
      <c r="BT20" s="665"/>
      <c r="BU20" s="665"/>
      <c r="BV20" s="665"/>
      <c r="BW20" s="665"/>
      <c r="BX20" s="665"/>
      <c r="BY20" s="665"/>
      <c r="BZ20" s="665"/>
      <c r="CA20" s="665"/>
      <c r="CB20" s="669"/>
      <c r="CC20" s="356"/>
      <c r="CD20" s="658" t="s">
        <v>191</v>
      </c>
      <c r="CE20" s="659"/>
      <c r="CF20" s="659"/>
      <c r="CG20" s="659"/>
      <c r="CH20" s="659"/>
      <c r="CI20" s="659"/>
      <c r="CJ20" s="659"/>
      <c r="CK20" s="659"/>
      <c r="CL20" s="659"/>
      <c r="CM20" s="659"/>
      <c r="CN20" s="659"/>
      <c r="CO20" s="659"/>
      <c r="CP20" s="659"/>
      <c r="CQ20" s="660"/>
      <c r="CR20" s="661">
        <v>61697756</v>
      </c>
      <c r="CS20" s="662"/>
      <c r="CT20" s="662"/>
      <c r="CU20" s="662"/>
      <c r="CV20" s="662"/>
      <c r="CW20" s="662"/>
      <c r="CX20" s="662"/>
      <c r="CY20" s="663"/>
      <c r="CZ20" s="664">
        <v>100</v>
      </c>
      <c r="DA20" s="664"/>
      <c r="DB20" s="664"/>
      <c r="DC20" s="664"/>
      <c r="DD20" s="670">
        <v>4444730</v>
      </c>
      <c r="DE20" s="662"/>
      <c r="DF20" s="662"/>
      <c r="DG20" s="662"/>
      <c r="DH20" s="662"/>
      <c r="DI20" s="662"/>
      <c r="DJ20" s="662"/>
      <c r="DK20" s="662"/>
      <c r="DL20" s="662"/>
      <c r="DM20" s="662"/>
      <c r="DN20" s="662"/>
      <c r="DO20" s="662"/>
      <c r="DP20" s="663"/>
      <c r="DQ20" s="670">
        <v>37049939</v>
      </c>
      <c r="DR20" s="662"/>
      <c r="DS20" s="662"/>
      <c r="DT20" s="662"/>
      <c r="DU20" s="662"/>
      <c r="DV20" s="662"/>
      <c r="DW20" s="662"/>
      <c r="DX20" s="662"/>
      <c r="DY20" s="662"/>
      <c r="DZ20" s="662"/>
      <c r="EA20" s="662"/>
      <c r="EB20" s="662"/>
      <c r="EC20" s="671"/>
    </row>
    <row r="21" spans="2:133" ht="11.25" customHeight="1">
      <c r="B21" s="658" t="s">
        <v>192</v>
      </c>
      <c r="C21" s="659"/>
      <c r="D21" s="659"/>
      <c r="E21" s="659"/>
      <c r="F21" s="659"/>
      <c r="G21" s="659"/>
      <c r="H21" s="659"/>
      <c r="I21" s="659"/>
      <c r="J21" s="659"/>
      <c r="K21" s="659"/>
      <c r="L21" s="659"/>
      <c r="M21" s="659"/>
      <c r="N21" s="659"/>
      <c r="O21" s="659"/>
      <c r="P21" s="659"/>
      <c r="Q21" s="660"/>
      <c r="R21" s="661">
        <v>13665843</v>
      </c>
      <c r="S21" s="662"/>
      <c r="T21" s="662"/>
      <c r="U21" s="662"/>
      <c r="V21" s="662"/>
      <c r="W21" s="662"/>
      <c r="X21" s="662"/>
      <c r="Y21" s="663"/>
      <c r="Z21" s="664">
        <v>21.6</v>
      </c>
      <c r="AA21" s="664"/>
      <c r="AB21" s="664"/>
      <c r="AC21" s="664"/>
      <c r="AD21" s="665">
        <v>12277433</v>
      </c>
      <c r="AE21" s="665"/>
      <c r="AF21" s="665"/>
      <c r="AG21" s="665"/>
      <c r="AH21" s="665"/>
      <c r="AI21" s="665"/>
      <c r="AJ21" s="665"/>
      <c r="AK21" s="665"/>
      <c r="AL21" s="666">
        <v>44.3</v>
      </c>
      <c r="AM21" s="667"/>
      <c r="AN21" s="667"/>
      <c r="AO21" s="668"/>
      <c r="AP21" s="658" t="s">
        <v>193</v>
      </c>
      <c r="AQ21" s="677"/>
      <c r="AR21" s="677"/>
      <c r="AS21" s="677"/>
      <c r="AT21" s="677"/>
      <c r="AU21" s="677"/>
      <c r="AV21" s="677"/>
      <c r="AW21" s="677"/>
      <c r="AX21" s="677"/>
      <c r="AY21" s="677"/>
      <c r="AZ21" s="677"/>
      <c r="BA21" s="677"/>
      <c r="BB21" s="677"/>
      <c r="BC21" s="677"/>
      <c r="BD21" s="677"/>
      <c r="BE21" s="677"/>
      <c r="BF21" s="678"/>
      <c r="BG21" s="661">
        <v>110</v>
      </c>
      <c r="BH21" s="662"/>
      <c r="BI21" s="662"/>
      <c r="BJ21" s="662"/>
      <c r="BK21" s="662"/>
      <c r="BL21" s="662"/>
      <c r="BM21" s="662"/>
      <c r="BN21" s="663"/>
      <c r="BO21" s="664">
        <v>0</v>
      </c>
      <c r="BP21" s="664"/>
      <c r="BQ21" s="664"/>
      <c r="BR21" s="664"/>
      <c r="BS21" s="665" t="s">
        <v>47</v>
      </c>
      <c r="BT21" s="665"/>
      <c r="BU21" s="665"/>
      <c r="BV21" s="665"/>
      <c r="BW21" s="665"/>
      <c r="BX21" s="665"/>
      <c r="BY21" s="665"/>
      <c r="BZ21" s="665"/>
      <c r="CA21" s="665"/>
      <c r="CB21" s="669"/>
      <c r="CC21" s="356"/>
      <c r="CD21" s="682"/>
      <c r="CE21" s="683"/>
      <c r="CF21" s="683"/>
      <c r="CG21" s="683"/>
      <c r="CH21" s="683"/>
      <c r="CI21" s="683"/>
      <c r="CJ21" s="683"/>
      <c r="CK21" s="683"/>
      <c r="CL21" s="683"/>
      <c r="CM21" s="683"/>
      <c r="CN21" s="683"/>
      <c r="CO21" s="683"/>
      <c r="CP21" s="683"/>
      <c r="CQ21" s="684"/>
      <c r="CR21" s="685"/>
      <c r="CS21" s="680"/>
      <c r="CT21" s="680"/>
      <c r="CU21" s="680"/>
      <c r="CV21" s="680"/>
      <c r="CW21" s="680"/>
      <c r="CX21" s="680"/>
      <c r="CY21" s="686"/>
      <c r="CZ21" s="687"/>
      <c r="DA21" s="687"/>
      <c r="DB21" s="687"/>
      <c r="DC21" s="687"/>
      <c r="DD21" s="679"/>
      <c r="DE21" s="680"/>
      <c r="DF21" s="680"/>
      <c r="DG21" s="680"/>
      <c r="DH21" s="680"/>
      <c r="DI21" s="680"/>
      <c r="DJ21" s="680"/>
      <c r="DK21" s="680"/>
      <c r="DL21" s="680"/>
      <c r="DM21" s="680"/>
      <c r="DN21" s="680"/>
      <c r="DO21" s="680"/>
      <c r="DP21" s="686"/>
      <c r="DQ21" s="679"/>
      <c r="DR21" s="680"/>
      <c r="DS21" s="680"/>
      <c r="DT21" s="680"/>
      <c r="DU21" s="680"/>
      <c r="DV21" s="680"/>
      <c r="DW21" s="680"/>
      <c r="DX21" s="680"/>
      <c r="DY21" s="680"/>
      <c r="DZ21" s="680"/>
      <c r="EA21" s="680"/>
      <c r="EB21" s="680"/>
      <c r="EC21" s="681"/>
    </row>
    <row r="22" spans="2:133" ht="11.25" customHeight="1">
      <c r="B22" s="658" t="s">
        <v>194</v>
      </c>
      <c r="C22" s="659"/>
      <c r="D22" s="659"/>
      <c r="E22" s="659"/>
      <c r="F22" s="659"/>
      <c r="G22" s="659"/>
      <c r="H22" s="659"/>
      <c r="I22" s="659"/>
      <c r="J22" s="659"/>
      <c r="K22" s="659"/>
      <c r="L22" s="659"/>
      <c r="M22" s="659"/>
      <c r="N22" s="659"/>
      <c r="O22" s="659"/>
      <c r="P22" s="659"/>
      <c r="Q22" s="660"/>
      <c r="R22" s="661">
        <v>12277433</v>
      </c>
      <c r="S22" s="662"/>
      <c r="T22" s="662"/>
      <c r="U22" s="662"/>
      <c r="V22" s="662"/>
      <c r="W22" s="662"/>
      <c r="X22" s="662"/>
      <c r="Y22" s="663"/>
      <c r="Z22" s="664">
        <v>19.399999999999999</v>
      </c>
      <c r="AA22" s="664"/>
      <c r="AB22" s="664"/>
      <c r="AC22" s="664"/>
      <c r="AD22" s="665">
        <v>12277433</v>
      </c>
      <c r="AE22" s="665"/>
      <c r="AF22" s="665"/>
      <c r="AG22" s="665"/>
      <c r="AH22" s="665"/>
      <c r="AI22" s="665"/>
      <c r="AJ22" s="665"/>
      <c r="AK22" s="665"/>
      <c r="AL22" s="666">
        <v>44.3</v>
      </c>
      <c r="AM22" s="667"/>
      <c r="AN22" s="667"/>
      <c r="AO22" s="668"/>
      <c r="AP22" s="658" t="s">
        <v>195</v>
      </c>
      <c r="AQ22" s="677"/>
      <c r="AR22" s="677"/>
      <c r="AS22" s="677"/>
      <c r="AT22" s="677"/>
      <c r="AU22" s="677"/>
      <c r="AV22" s="677"/>
      <c r="AW22" s="677"/>
      <c r="AX22" s="677"/>
      <c r="AY22" s="677"/>
      <c r="AZ22" s="677"/>
      <c r="BA22" s="677"/>
      <c r="BB22" s="677"/>
      <c r="BC22" s="677"/>
      <c r="BD22" s="677"/>
      <c r="BE22" s="677"/>
      <c r="BF22" s="678"/>
      <c r="BG22" s="661" t="s">
        <v>47</v>
      </c>
      <c r="BH22" s="662"/>
      <c r="BI22" s="662"/>
      <c r="BJ22" s="662"/>
      <c r="BK22" s="662"/>
      <c r="BL22" s="662"/>
      <c r="BM22" s="662"/>
      <c r="BN22" s="663"/>
      <c r="BO22" s="664" t="s">
        <v>47</v>
      </c>
      <c r="BP22" s="664"/>
      <c r="BQ22" s="664"/>
      <c r="BR22" s="664"/>
      <c r="BS22" s="665" t="s">
        <v>47</v>
      </c>
      <c r="BT22" s="665"/>
      <c r="BU22" s="665"/>
      <c r="BV22" s="665"/>
      <c r="BW22" s="665"/>
      <c r="BX22" s="665"/>
      <c r="BY22" s="665"/>
      <c r="BZ22" s="665"/>
      <c r="CA22" s="665"/>
      <c r="CB22" s="669"/>
      <c r="CC22" s="356"/>
      <c r="CD22" s="643" t="s">
        <v>196</v>
      </c>
      <c r="CE22" s="644"/>
      <c r="CF22" s="644"/>
      <c r="CG22" s="644"/>
      <c r="CH22" s="644"/>
      <c r="CI22" s="644"/>
      <c r="CJ22" s="644"/>
      <c r="CK22" s="644"/>
      <c r="CL22" s="644"/>
      <c r="CM22" s="644"/>
      <c r="CN22" s="644"/>
      <c r="CO22" s="644"/>
      <c r="CP22" s="644"/>
      <c r="CQ22" s="644"/>
      <c r="CR22" s="644"/>
      <c r="CS22" s="644"/>
      <c r="CT22" s="644"/>
      <c r="CU22" s="644"/>
      <c r="CV22" s="644"/>
      <c r="CW22" s="644"/>
      <c r="CX22" s="644"/>
      <c r="CY22" s="644"/>
      <c r="CZ22" s="644"/>
      <c r="DA22" s="644"/>
      <c r="DB22" s="644"/>
      <c r="DC22" s="644"/>
      <c r="DD22" s="644"/>
      <c r="DE22" s="644"/>
      <c r="DF22" s="644"/>
      <c r="DG22" s="644"/>
      <c r="DH22" s="644"/>
      <c r="DI22" s="644"/>
      <c r="DJ22" s="644"/>
      <c r="DK22" s="644"/>
      <c r="DL22" s="644"/>
      <c r="DM22" s="644"/>
      <c r="DN22" s="644"/>
      <c r="DO22" s="644"/>
      <c r="DP22" s="644"/>
      <c r="DQ22" s="644"/>
      <c r="DR22" s="644"/>
      <c r="DS22" s="644"/>
      <c r="DT22" s="644"/>
      <c r="DU22" s="644"/>
      <c r="DV22" s="644"/>
      <c r="DW22" s="644"/>
      <c r="DX22" s="644"/>
      <c r="DY22" s="644"/>
      <c r="DZ22" s="644"/>
      <c r="EA22" s="644"/>
      <c r="EB22" s="644"/>
      <c r="EC22" s="645"/>
    </row>
    <row r="23" spans="2:133" ht="11.25" customHeight="1">
      <c r="B23" s="658" t="s">
        <v>197</v>
      </c>
      <c r="C23" s="659"/>
      <c r="D23" s="659"/>
      <c r="E23" s="659"/>
      <c r="F23" s="659"/>
      <c r="G23" s="659"/>
      <c r="H23" s="659"/>
      <c r="I23" s="659"/>
      <c r="J23" s="659"/>
      <c r="K23" s="659"/>
      <c r="L23" s="659"/>
      <c r="M23" s="659"/>
      <c r="N23" s="659"/>
      <c r="O23" s="659"/>
      <c r="P23" s="659"/>
      <c r="Q23" s="660"/>
      <c r="R23" s="661">
        <v>1388410</v>
      </c>
      <c r="S23" s="662"/>
      <c r="T23" s="662"/>
      <c r="U23" s="662"/>
      <c r="V23" s="662"/>
      <c r="W23" s="662"/>
      <c r="X23" s="662"/>
      <c r="Y23" s="663"/>
      <c r="Z23" s="664">
        <v>2.2000000000000002</v>
      </c>
      <c r="AA23" s="664"/>
      <c r="AB23" s="664"/>
      <c r="AC23" s="664"/>
      <c r="AD23" s="665" t="s">
        <v>47</v>
      </c>
      <c r="AE23" s="665"/>
      <c r="AF23" s="665"/>
      <c r="AG23" s="665"/>
      <c r="AH23" s="665"/>
      <c r="AI23" s="665"/>
      <c r="AJ23" s="665"/>
      <c r="AK23" s="665"/>
      <c r="AL23" s="666" t="s">
        <v>47</v>
      </c>
      <c r="AM23" s="667"/>
      <c r="AN23" s="667"/>
      <c r="AO23" s="668"/>
      <c r="AP23" s="658" t="s">
        <v>198</v>
      </c>
      <c r="AQ23" s="677"/>
      <c r="AR23" s="677"/>
      <c r="AS23" s="677"/>
      <c r="AT23" s="677"/>
      <c r="AU23" s="677"/>
      <c r="AV23" s="677"/>
      <c r="AW23" s="677"/>
      <c r="AX23" s="677"/>
      <c r="AY23" s="677"/>
      <c r="AZ23" s="677"/>
      <c r="BA23" s="677"/>
      <c r="BB23" s="677"/>
      <c r="BC23" s="677"/>
      <c r="BD23" s="677"/>
      <c r="BE23" s="677"/>
      <c r="BF23" s="678"/>
      <c r="BG23" s="661">
        <v>460617</v>
      </c>
      <c r="BH23" s="662"/>
      <c r="BI23" s="662"/>
      <c r="BJ23" s="662"/>
      <c r="BK23" s="662"/>
      <c r="BL23" s="662"/>
      <c r="BM23" s="662"/>
      <c r="BN23" s="663"/>
      <c r="BO23" s="664">
        <v>3.9</v>
      </c>
      <c r="BP23" s="664"/>
      <c r="BQ23" s="664"/>
      <c r="BR23" s="664"/>
      <c r="BS23" s="665" t="s">
        <v>47</v>
      </c>
      <c r="BT23" s="665"/>
      <c r="BU23" s="665"/>
      <c r="BV23" s="665"/>
      <c r="BW23" s="665"/>
      <c r="BX23" s="665"/>
      <c r="BY23" s="665"/>
      <c r="BZ23" s="665"/>
      <c r="CA23" s="665"/>
      <c r="CB23" s="669"/>
      <c r="CC23" s="356"/>
      <c r="CD23" s="643" t="s">
        <v>138</v>
      </c>
      <c r="CE23" s="644"/>
      <c r="CF23" s="644"/>
      <c r="CG23" s="644"/>
      <c r="CH23" s="644"/>
      <c r="CI23" s="644"/>
      <c r="CJ23" s="644"/>
      <c r="CK23" s="644"/>
      <c r="CL23" s="644"/>
      <c r="CM23" s="644"/>
      <c r="CN23" s="644"/>
      <c r="CO23" s="644"/>
      <c r="CP23" s="644"/>
      <c r="CQ23" s="645"/>
      <c r="CR23" s="643" t="s">
        <v>199</v>
      </c>
      <c r="CS23" s="644"/>
      <c r="CT23" s="644"/>
      <c r="CU23" s="644"/>
      <c r="CV23" s="644"/>
      <c r="CW23" s="644"/>
      <c r="CX23" s="644"/>
      <c r="CY23" s="645"/>
      <c r="CZ23" s="643" t="s">
        <v>200</v>
      </c>
      <c r="DA23" s="644"/>
      <c r="DB23" s="644"/>
      <c r="DC23" s="645"/>
      <c r="DD23" s="643" t="s">
        <v>201</v>
      </c>
      <c r="DE23" s="644"/>
      <c r="DF23" s="644"/>
      <c r="DG23" s="644"/>
      <c r="DH23" s="644"/>
      <c r="DI23" s="644"/>
      <c r="DJ23" s="644"/>
      <c r="DK23" s="645"/>
      <c r="DL23" s="688" t="s">
        <v>202</v>
      </c>
      <c r="DM23" s="689"/>
      <c r="DN23" s="689"/>
      <c r="DO23" s="689"/>
      <c r="DP23" s="689"/>
      <c r="DQ23" s="689"/>
      <c r="DR23" s="689"/>
      <c r="DS23" s="689"/>
      <c r="DT23" s="689"/>
      <c r="DU23" s="689"/>
      <c r="DV23" s="690"/>
      <c r="DW23" s="643" t="s">
        <v>203</v>
      </c>
      <c r="DX23" s="644"/>
      <c r="DY23" s="644"/>
      <c r="DZ23" s="644"/>
      <c r="EA23" s="644"/>
      <c r="EB23" s="644"/>
      <c r="EC23" s="645"/>
    </row>
    <row r="24" spans="2:133" ht="11.25" customHeight="1">
      <c r="B24" s="658" t="s">
        <v>204</v>
      </c>
      <c r="C24" s="659"/>
      <c r="D24" s="659"/>
      <c r="E24" s="659"/>
      <c r="F24" s="659"/>
      <c r="G24" s="659"/>
      <c r="H24" s="659"/>
      <c r="I24" s="659"/>
      <c r="J24" s="659"/>
      <c r="K24" s="659"/>
      <c r="L24" s="659"/>
      <c r="M24" s="659"/>
      <c r="N24" s="659"/>
      <c r="O24" s="659"/>
      <c r="P24" s="659"/>
      <c r="Q24" s="660"/>
      <c r="R24" s="661" t="s">
        <v>47</v>
      </c>
      <c r="S24" s="662"/>
      <c r="T24" s="662"/>
      <c r="U24" s="662"/>
      <c r="V24" s="662"/>
      <c r="W24" s="662"/>
      <c r="X24" s="662"/>
      <c r="Y24" s="663"/>
      <c r="Z24" s="664" t="s">
        <v>47</v>
      </c>
      <c r="AA24" s="664"/>
      <c r="AB24" s="664"/>
      <c r="AC24" s="664"/>
      <c r="AD24" s="665" t="s">
        <v>47</v>
      </c>
      <c r="AE24" s="665"/>
      <c r="AF24" s="665"/>
      <c r="AG24" s="665"/>
      <c r="AH24" s="665"/>
      <c r="AI24" s="665"/>
      <c r="AJ24" s="665"/>
      <c r="AK24" s="665"/>
      <c r="AL24" s="666" t="s">
        <v>47</v>
      </c>
      <c r="AM24" s="667"/>
      <c r="AN24" s="667"/>
      <c r="AO24" s="668"/>
      <c r="AP24" s="658" t="s">
        <v>205</v>
      </c>
      <c r="AQ24" s="677"/>
      <c r="AR24" s="677"/>
      <c r="AS24" s="677"/>
      <c r="AT24" s="677"/>
      <c r="AU24" s="677"/>
      <c r="AV24" s="677"/>
      <c r="AW24" s="677"/>
      <c r="AX24" s="677"/>
      <c r="AY24" s="677"/>
      <c r="AZ24" s="677"/>
      <c r="BA24" s="677"/>
      <c r="BB24" s="677"/>
      <c r="BC24" s="677"/>
      <c r="BD24" s="677"/>
      <c r="BE24" s="677"/>
      <c r="BF24" s="678"/>
      <c r="BG24" s="661" t="s">
        <v>47</v>
      </c>
      <c r="BH24" s="662"/>
      <c r="BI24" s="662"/>
      <c r="BJ24" s="662"/>
      <c r="BK24" s="662"/>
      <c r="BL24" s="662"/>
      <c r="BM24" s="662"/>
      <c r="BN24" s="663"/>
      <c r="BO24" s="664" t="s">
        <v>47</v>
      </c>
      <c r="BP24" s="664"/>
      <c r="BQ24" s="664"/>
      <c r="BR24" s="664"/>
      <c r="BS24" s="665" t="s">
        <v>47</v>
      </c>
      <c r="BT24" s="665"/>
      <c r="BU24" s="665"/>
      <c r="BV24" s="665"/>
      <c r="BW24" s="665"/>
      <c r="BX24" s="665"/>
      <c r="BY24" s="665"/>
      <c r="BZ24" s="665"/>
      <c r="CA24" s="665"/>
      <c r="CB24" s="669"/>
      <c r="CC24" s="356"/>
      <c r="CD24" s="647" t="s">
        <v>206</v>
      </c>
      <c r="CE24" s="648"/>
      <c r="CF24" s="648"/>
      <c r="CG24" s="648"/>
      <c r="CH24" s="648"/>
      <c r="CI24" s="648"/>
      <c r="CJ24" s="648"/>
      <c r="CK24" s="648"/>
      <c r="CL24" s="648"/>
      <c r="CM24" s="648"/>
      <c r="CN24" s="648"/>
      <c r="CO24" s="648"/>
      <c r="CP24" s="648"/>
      <c r="CQ24" s="649"/>
      <c r="CR24" s="650">
        <v>28165693</v>
      </c>
      <c r="CS24" s="651"/>
      <c r="CT24" s="651"/>
      <c r="CU24" s="651"/>
      <c r="CV24" s="651"/>
      <c r="CW24" s="651"/>
      <c r="CX24" s="651"/>
      <c r="CY24" s="652"/>
      <c r="CZ24" s="655">
        <v>45.7</v>
      </c>
      <c r="DA24" s="656"/>
      <c r="DB24" s="656"/>
      <c r="DC24" s="672"/>
      <c r="DD24" s="696">
        <v>15207530</v>
      </c>
      <c r="DE24" s="651"/>
      <c r="DF24" s="651"/>
      <c r="DG24" s="651"/>
      <c r="DH24" s="651"/>
      <c r="DI24" s="651"/>
      <c r="DJ24" s="651"/>
      <c r="DK24" s="652"/>
      <c r="DL24" s="696">
        <v>15125077</v>
      </c>
      <c r="DM24" s="651"/>
      <c r="DN24" s="651"/>
      <c r="DO24" s="651"/>
      <c r="DP24" s="651"/>
      <c r="DQ24" s="651"/>
      <c r="DR24" s="651"/>
      <c r="DS24" s="651"/>
      <c r="DT24" s="651"/>
      <c r="DU24" s="651"/>
      <c r="DV24" s="652"/>
      <c r="DW24" s="655">
        <v>53.9</v>
      </c>
      <c r="DX24" s="656"/>
      <c r="DY24" s="656"/>
      <c r="DZ24" s="656"/>
      <c r="EA24" s="656"/>
      <c r="EB24" s="656"/>
      <c r="EC24" s="657"/>
    </row>
    <row r="25" spans="2:133" ht="11.25" customHeight="1">
      <c r="B25" s="658" t="s">
        <v>207</v>
      </c>
      <c r="C25" s="659"/>
      <c r="D25" s="659"/>
      <c r="E25" s="659"/>
      <c r="F25" s="659"/>
      <c r="G25" s="659"/>
      <c r="H25" s="659"/>
      <c r="I25" s="659"/>
      <c r="J25" s="659"/>
      <c r="K25" s="659"/>
      <c r="L25" s="659"/>
      <c r="M25" s="659"/>
      <c r="N25" s="659"/>
      <c r="O25" s="659"/>
      <c r="P25" s="659"/>
      <c r="Q25" s="660"/>
      <c r="R25" s="661">
        <v>28878878</v>
      </c>
      <c r="S25" s="662"/>
      <c r="T25" s="662"/>
      <c r="U25" s="662"/>
      <c r="V25" s="662"/>
      <c r="W25" s="662"/>
      <c r="X25" s="662"/>
      <c r="Y25" s="663"/>
      <c r="Z25" s="664">
        <v>45.6</v>
      </c>
      <c r="AA25" s="664"/>
      <c r="AB25" s="664"/>
      <c r="AC25" s="664"/>
      <c r="AD25" s="665">
        <v>27029741</v>
      </c>
      <c r="AE25" s="665"/>
      <c r="AF25" s="665"/>
      <c r="AG25" s="665"/>
      <c r="AH25" s="665"/>
      <c r="AI25" s="665"/>
      <c r="AJ25" s="665"/>
      <c r="AK25" s="665"/>
      <c r="AL25" s="666">
        <v>97.6</v>
      </c>
      <c r="AM25" s="667"/>
      <c r="AN25" s="667"/>
      <c r="AO25" s="668"/>
      <c r="AP25" s="658" t="s">
        <v>208</v>
      </c>
      <c r="AQ25" s="677"/>
      <c r="AR25" s="677"/>
      <c r="AS25" s="677"/>
      <c r="AT25" s="677"/>
      <c r="AU25" s="677"/>
      <c r="AV25" s="677"/>
      <c r="AW25" s="677"/>
      <c r="AX25" s="677"/>
      <c r="AY25" s="677"/>
      <c r="AZ25" s="677"/>
      <c r="BA25" s="677"/>
      <c r="BB25" s="677"/>
      <c r="BC25" s="677"/>
      <c r="BD25" s="677"/>
      <c r="BE25" s="677"/>
      <c r="BF25" s="678"/>
      <c r="BG25" s="661" t="s">
        <v>47</v>
      </c>
      <c r="BH25" s="662"/>
      <c r="BI25" s="662"/>
      <c r="BJ25" s="662"/>
      <c r="BK25" s="662"/>
      <c r="BL25" s="662"/>
      <c r="BM25" s="662"/>
      <c r="BN25" s="663"/>
      <c r="BO25" s="664" t="s">
        <v>47</v>
      </c>
      <c r="BP25" s="664"/>
      <c r="BQ25" s="664"/>
      <c r="BR25" s="664"/>
      <c r="BS25" s="665" t="s">
        <v>47</v>
      </c>
      <c r="BT25" s="665"/>
      <c r="BU25" s="665"/>
      <c r="BV25" s="665"/>
      <c r="BW25" s="665"/>
      <c r="BX25" s="665"/>
      <c r="BY25" s="665"/>
      <c r="BZ25" s="665"/>
      <c r="CA25" s="665"/>
      <c r="CB25" s="669"/>
      <c r="CC25" s="356"/>
      <c r="CD25" s="658" t="s">
        <v>209</v>
      </c>
      <c r="CE25" s="659"/>
      <c r="CF25" s="659"/>
      <c r="CG25" s="659"/>
      <c r="CH25" s="659"/>
      <c r="CI25" s="659"/>
      <c r="CJ25" s="659"/>
      <c r="CK25" s="659"/>
      <c r="CL25" s="659"/>
      <c r="CM25" s="659"/>
      <c r="CN25" s="659"/>
      <c r="CO25" s="659"/>
      <c r="CP25" s="659"/>
      <c r="CQ25" s="660"/>
      <c r="CR25" s="661">
        <v>6835143</v>
      </c>
      <c r="CS25" s="693"/>
      <c r="CT25" s="693"/>
      <c r="CU25" s="693"/>
      <c r="CV25" s="693"/>
      <c r="CW25" s="693"/>
      <c r="CX25" s="693"/>
      <c r="CY25" s="694"/>
      <c r="CZ25" s="666">
        <v>11.1</v>
      </c>
      <c r="DA25" s="691"/>
      <c r="DB25" s="691"/>
      <c r="DC25" s="695"/>
      <c r="DD25" s="670">
        <v>6253835</v>
      </c>
      <c r="DE25" s="693"/>
      <c r="DF25" s="693"/>
      <c r="DG25" s="693"/>
      <c r="DH25" s="693"/>
      <c r="DI25" s="693"/>
      <c r="DJ25" s="693"/>
      <c r="DK25" s="694"/>
      <c r="DL25" s="670">
        <v>6183550</v>
      </c>
      <c r="DM25" s="693"/>
      <c r="DN25" s="693"/>
      <c r="DO25" s="693"/>
      <c r="DP25" s="693"/>
      <c r="DQ25" s="693"/>
      <c r="DR25" s="693"/>
      <c r="DS25" s="693"/>
      <c r="DT25" s="693"/>
      <c r="DU25" s="693"/>
      <c r="DV25" s="694"/>
      <c r="DW25" s="666">
        <v>22</v>
      </c>
      <c r="DX25" s="691"/>
      <c r="DY25" s="691"/>
      <c r="DZ25" s="691"/>
      <c r="EA25" s="691"/>
      <c r="EB25" s="691"/>
      <c r="EC25" s="692"/>
    </row>
    <row r="26" spans="2:133" ht="11.25" customHeight="1">
      <c r="B26" s="658" t="s">
        <v>210</v>
      </c>
      <c r="C26" s="659"/>
      <c r="D26" s="659"/>
      <c r="E26" s="659"/>
      <c r="F26" s="659"/>
      <c r="G26" s="659"/>
      <c r="H26" s="659"/>
      <c r="I26" s="659"/>
      <c r="J26" s="659"/>
      <c r="K26" s="659"/>
      <c r="L26" s="659"/>
      <c r="M26" s="659"/>
      <c r="N26" s="659"/>
      <c r="O26" s="659"/>
      <c r="P26" s="659"/>
      <c r="Q26" s="660"/>
      <c r="R26" s="661">
        <v>13188</v>
      </c>
      <c r="S26" s="662"/>
      <c r="T26" s="662"/>
      <c r="U26" s="662"/>
      <c r="V26" s="662"/>
      <c r="W26" s="662"/>
      <c r="X26" s="662"/>
      <c r="Y26" s="663"/>
      <c r="Z26" s="664">
        <v>0</v>
      </c>
      <c r="AA26" s="664"/>
      <c r="AB26" s="664"/>
      <c r="AC26" s="664"/>
      <c r="AD26" s="665">
        <v>13188</v>
      </c>
      <c r="AE26" s="665"/>
      <c r="AF26" s="665"/>
      <c r="AG26" s="665"/>
      <c r="AH26" s="665"/>
      <c r="AI26" s="665"/>
      <c r="AJ26" s="665"/>
      <c r="AK26" s="665"/>
      <c r="AL26" s="666">
        <v>0</v>
      </c>
      <c r="AM26" s="667"/>
      <c r="AN26" s="667"/>
      <c r="AO26" s="668"/>
      <c r="AP26" s="658" t="s">
        <v>211</v>
      </c>
      <c r="AQ26" s="677"/>
      <c r="AR26" s="677"/>
      <c r="AS26" s="677"/>
      <c r="AT26" s="677"/>
      <c r="AU26" s="677"/>
      <c r="AV26" s="677"/>
      <c r="AW26" s="677"/>
      <c r="AX26" s="677"/>
      <c r="AY26" s="677"/>
      <c r="AZ26" s="677"/>
      <c r="BA26" s="677"/>
      <c r="BB26" s="677"/>
      <c r="BC26" s="677"/>
      <c r="BD26" s="677"/>
      <c r="BE26" s="677"/>
      <c r="BF26" s="678"/>
      <c r="BG26" s="661" t="s">
        <v>47</v>
      </c>
      <c r="BH26" s="662"/>
      <c r="BI26" s="662"/>
      <c r="BJ26" s="662"/>
      <c r="BK26" s="662"/>
      <c r="BL26" s="662"/>
      <c r="BM26" s="662"/>
      <c r="BN26" s="663"/>
      <c r="BO26" s="664" t="s">
        <v>47</v>
      </c>
      <c r="BP26" s="664"/>
      <c r="BQ26" s="664"/>
      <c r="BR26" s="664"/>
      <c r="BS26" s="665" t="s">
        <v>47</v>
      </c>
      <c r="BT26" s="665"/>
      <c r="BU26" s="665"/>
      <c r="BV26" s="665"/>
      <c r="BW26" s="665"/>
      <c r="BX26" s="665"/>
      <c r="BY26" s="665"/>
      <c r="BZ26" s="665"/>
      <c r="CA26" s="665"/>
      <c r="CB26" s="669"/>
      <c r="CC26" s="356"/>
      <c r="CD26" s="658" t="s">
        <v>212</v>
      </c>
      <c r="CE26" s="659"/>
      <c r="CF26" s="659"/>
      <c r="CG26" s="659"/>
      <c r="CH26" s="659"/>
      <c r="CI26" s="659"/>
      <c r="CJ26" s="659"/>
      <c r="CK26" s="659"/>
      <c r="CL26" s="659"/>
      <c r="CM26" s="659"/>
      <c r="CN26" s="659"/>
      <c r="CO26" s="659"/>
      <c r="CP26" s="659"/>
      <c r="CQ26" s="660"/>
      <c r="CR26" s="661">
        <v>4050733</v>
      </c>
      <c r="CS26" s="662"/>
      <c r="CT26" s="662"/>
      <c r="CU26" s="662"/>
      <c r="CV26" s="662"/>
      <c r="CW26" s="662"/>
      <c r="CX26" s="662"/>
      <c r="CY26" s="663"/>
      <c r="CZ26" s="666">
        <v>6.6</v>
      </c>
      <c r="DA26" s="691"/>
      <c r="DB26" s="691"/>
      <c r="DC26" s="695"/>
      <c r="DD26" s="670">
        <v>3670034</v>
      </c>
      <c r="DE26" s="662"/>
      <c r="DF26" s="662"/>
      <c r="DG26" s="662"/>
      <c r="DH26" s="662"/>
      <c r="DI26" s="662"/>
      <c r="DJ26" s="662"/>
      <c r="DK26" s="663"/>
      <c r="DL26" s="670" t="s">
        <v>47</v>
      </c>
      <c r="DM26" s="662"/>
      <c r="DN26" s="662"/>
      <c r="DO26" s="662"/>
      <c r="DP26" s="662"/>
      <c r="DQ26" s="662"/>
      <c r="DR26" s="662"/>
      <c r="DS26" s="662"/>
      <c r="DT26" s="662"/>
      <c r="DU26" s="662"/>
      <c r="DV26" s="663"/>
      <c r="DW26" s="666" t="s">
        <v>47</v>
      </c>
      <c r="DX26" s="691"/>
      <c r="DY26" s="691"/>
      <c r="DZ26" s="691"/>
      <c r="EA26" s="691"/>
      <c r="EB26" s="691"/>
      <c r="EC26" s="692"/>
    </row>
    <row r="27" spans="2:133" ht="11.25" customHeight="1">
      <c r="B27" s="658" t="s">
        <v>213</v>
      </c>
      <c r="C27" s="659"/>
      <c r="D27" s="659"/>
      <c r="E27" s="659"/>
      <c r="F27" s="659"/>
      <c r="G27" s="659"/>
      <c r="H27" s="659"/>
      <c r="I27" s="659"/>
      <c r="J27" s="659"/>
      <c r="K27" s="659"/>
      <c r="L27" s="659"/>
      <c r="M27" s="659"/>
      <c r="N27" s="659"/>
      <c r="O27" s="659"/>
      <c r="P27" s="659"/>
      <c r="Q27" s="660"/>
      <c r="R27" s="661">
        <v>206084</v>
      </c>
      <c r="S27" s="662"/>
      <c r="T27" s="662"/>
      <c r="U27" s="662"/>
      <c r="V27" s="662"/>
      <c r="W27" s="662"/>
      <c r="X27" s="662"/>
      <c r="Y27" s="663"/>
      <c r="Z27" s="664">
        <v>0.3</v>
      </c>
      <c r="AA27" s="664"/>
      <c r="AB27" s="664"/>
      <c r="AC27" s="664"/>
      <c r="AD27" s="665" t="s">
        <v>47</v>
      </c>
      <c r="AE27" s="665"/>
      <c r="AF27" s="665"/>
      <c r="AG27" s="665"/>
      <c r="AH27" s="665"/>
      <c r="AI27" s="665"/>
      <c r="AJ27" s="665"/>
      <c r="AK27" s="665"/>
      <c r="AL27" s="666" t="s">
        <v>47</v>
      </c>
      <c r="AM27" s="667"/>
      <c r="AN27" s="667"/>
      <c r="AO27" s="668"/>
      <c r="AP27" s="658" t="s">
        <v>214</v>
      </c>
      <c r="AQ27" s="659"/>
      <c r="AR27" s="659"/>
      <c r="AS27" s="659"/>
      <c r="AT27" s="659"/>
      <c r="AU27" s="659"/>
      <c r="AV27" s="659"/>
      <c r="AW27" s="659"/>
      <c r="AX27" s="659"/>
      <c r="AY27" s="659"/>
      <c r="AZ27" s="659"/>
      <c r="BA27" s="659"/>
      <c r="BB27" s="659"/>
      <c r="BC27" s="659"/>
      <c r="BD27" s="659"/>
      <c r="BE27" s="659"/>
      <c r="BF27" s="660"/>
      <c r="BG27" s="661">
        <v>11811471</v>
      </c>
      <c r="BH27" s="662"/>
      <c r="BI27" s="662"/>
      <c r="BJ27" s="662"/>
      <c r="BK27" s="662"/>
      <c r="BL27" s="662"/>
      <c r="BM27" s="662"/>
      <c r="BN27" s="663"/>
      <c r="BO27" s="664">
        <v>100</v>
      </c>
      <c r="BP27" s="664"/>
      <c r="BQ27" s="664"/>
      <c r="BR27" s="664"/>
      <c r="BS27" s="665">
        <v>124637</v>
      </c>
      <c r="BT27" s="665"/>
      <c r="BU27" s="665"/>
      <c r="BV27" s="665"/>
      <c r="BW27" s="665"/>
      <c r="BX27" s="665"/>
      <c r="BY27" s="665"/>
      <c r="BZ27" s="665"/>
      <c r="CA27" s="665"/>
      <c r="CB27" s="669"/>
      <c r="CC27" s="356"/>
      <c r="CD27" s="658" t="s">
        <v>215</v>
      </c>
      <c r="CE27" s="659"/>
      <c r="CF27" s="659"/>
      <c r="CG27" s="659"/>
      <c r="CH27" s="659"/>
      <c r="CI27" s="659"/>
      <c r="CJ27" s="659"/>
      <c r="CK27" s="659"/>
      <c r="CL27" s="659"/>
      <c r="CM27" s="659"/>
      <c r="CN27" s="659"/>
      <c r="CO27" s="659"/>
      <c r="CP27" s="659"/>
      <c r="CQ27" s="660"/>
      <c r="CR27" s="661">
        <v>16723571</v>
      </c>
      <c r="CS27" s="693"/>
      <c r="CT27" s="693"/>
      <c r="CU27" s="693"/>
      <c r="CV27" s="693"/>
      <c r="CW27" s="693"/>
      <c r="CX27" s="693"/>
      <c r="CY27" s="694"/>
      <c r="CZ27" s="666">
        <v>27.1</v>
      </c>
      <c r="DA27" s="691"/>
      <c r="DB27" s="691"/>
      <c r="DC27" s="695"/>
      <c r="DD27" s="670">
        <v>4534677</v>
      </c>
      <c r="DE27" s="693"/>
      <c r="DF27" s="693"/>
      <c r="DG27" s="693"/>
      <c r="DH27" s="693"/>
      <c r="DI27" s="693"/>
      <c r="DJ27" s="693"/>
      <c r="DK27" s="694"/>
      <c r="DL27" s="670">
        <v>4522509</v>
      </c>
      <c r="DM27" s="693"/>
      <c r="DN27" s="693"/>
      <c r="DO27" s="693"/>
      <c r="DP27" s="693"/>
      <c r="DQ27" s="693"/>
      <c r="DR27" s="693"/>
      <c r="DS27" s="693"/>
      <c r="DT27" s="693"/>
      <c r="DU27" s="693"/>
      <c r="DV27" s="694"/>
      <c r="DW27" s="666">
        <v>16.100000000000001</v>
      </c>
      <c r="DX27" s="691"/>
      <c r="DY27" s="691"/>
      <c r="DZ27" s="691"/>
      <c r="EA27" s="691"/>
      <c r="EB27" s="691"/>
      <c r="EC27" s="692"/>
    </row>
    <row r="28" spans="2:133" ht="11.25" customHeight="1">
      <c r="B28" s="658" t="s">
        <v>216</v>
      </c>
      <c r="C28" s="659"/>
      <c r="D28" s="659"/>
      <c r="E28" s="659"/>
      <c r="F28" s="659"/>
      <c r="G28" s="659"/>
      <c r="H28" s="659"/>
      <c r="I28" s="659"/>
      <c r="J28" s="659"/>
      <c r="K28" s="659"/>
      <c r="L28" s="659"/>
      <c r="M28" s="659"/>
      <c r="N28" s="659"/>
      <c r="O28" s="659"/>
      <c r="P28" s="659"/>
      <c r="Q28" s="660"/>
      <c r="R28" s="661">
        <v>472587</v>
      </c>
      <c r="S28" s="662"/>
      <c r="T28" s="662"/>
      <c r="U28" s="662"/>
      <c r="V28" s="662"/>
      <c r="W28" s="662"/>
      <c r="X28" s="662"/>
      <c r="Y28" s="663"/>
      <c r="Z28" s="664">
        <v>0.7</v>
      </c>
      <c r="AA28" s="664"/>
      <c r="AB28" s="664"/>
      <c r="AC28" s="664"/>
      <c r="AD28" s="665">
        <v>34225</v>
      </c>
      <c r="AE28" s="665"/>
      <c r="AF28" s="665"/>
      <c r="AG28" s="665"/>
      <c r="AH28" s="665"/>
      <c r="AI28" s="665"/>
      <c r="AJ28" s="665"/>
      <c r="AK28" s="665"/>
      <c r="AL28" s="666">
        <v>0.1</v>
      </c>
      <c r="AM28" s="667"/>
      <c r="AN28" s="667"/>
      <c r="AO28" s="668"/>
      <c r="AP28" s="658"/>
      <c r="AQ28" s="659"/>
      <c r="AR28" s="659"/>
      <c r="AS28" s="659"/>
      <c r="AT28" s="659"/>
      <c r="AU28" s="659"/>
      <c r="AV28" s="659"/>
      <c r="AW28" s="659"/>
      <c r="AX28" s="659"/>
      <c r="AY28" s="659"/>
      <c r="AZ28" s="659"/>
      <c r="BA28" s="659"/>
      <c r="BB28" s="659"/>
      <c r="BC28" s="659"/>
      <c r="BD28" s="659"/>
      <c r="BE28" s="659"/>
      <c r="BF28" s="660"/>
      <c r="BG28" s="661"/>
      <c r="BH28" s="662"/>
      <c r="BI28" s="662"/>
      <c r="BJ28" s="662"/>
      <c r="BK28" s="662"/>
      <c r="BL28" s="662"/>
      <c r="BM28" s="662"/>
      <c r="BN28" s="663"/>
      <c r="BO28" s="664"/>
      <c r="BP28" s="664"/>
      <c r="BQ28" s="664"/>
      <c r="BR28" s="664"/>
      <c r="BS28" s="670"/>
      <c r="BT28" s="662"/>
      <c r="BU28" s="662"/>
      <c r="BV28" s="662"/>
      <c r="BW28" s="662"/>
      <c r="BX28" s="662"/>
      <c r="BY28" s="662"/>
      <c r="BZ28" s="662"/>
      <c r="CA28" s="662"/>
      <c r="CB28" s="671"/>
      <c r="CC28" s="356"/>
      <c r="CD28" s="658" t="s">
        <v>217</v>
      </c>
      <c r="CE28" s="659"/>
      <c r="CF28" s="659"/>
      <c r="CG28" s="659"/>
      <c r="CH28" s="659"/>
      <c r="CI28" s="659"/>
      <c r="CJ28" s="659"/>
      <c r="CK28" s="659"/>
      <c r="CL28" s="659"/>
      <c r="CM28" s="659"/>
      <c r="CN28" s="659"/>
      <c r="CO28" s="659"/>
      <c r="CP28" s="659"/>
      <c r="CQ28" s="660"/>
      <c r="CR28" s="661">
        <v>4606979</v>
      </c>
      <c r="CS28" s="662"/>
      <c r="CT28" s="662"/>
      <c r="CU28" s="662"/>
      <c r="CV28" s="662"/>
      <c r="CW28" s="662"/>
      <c r="CX28" s="662"/>
      <c r="CY28" s="663"/>
      <c r="CZ28" s="666">
        <v>7.5</v>
      </c>
      <c r="DA28" s="691"/>
      <c r="DB28" s="691"/>
      <c r="DC28" s="695"/>
      <c r="DD28" s="670">
        <v>4419018</v>
      </c>
      <c r="DE28" s="662"/>
      <c r="DF28" s="662"/>
      <c r="DG28" s="662"/>
      <c r="DH28" s="662"/>
      <c r="DI28" s="662"/>
      <c r="DJ28" s="662"/>
      <c r="DK28" s="663"/>
      <c r="DL28" s="670">
        <v>4419018</v>
      </c>
      <c r="DM28" s="662"/>
      <c r="DN28" s="662"/>
      <c r="DO28" s="662"/>
      <c r="DP28" s="662"/>
      <c r="DQ28" s="662"/>
      <c r="DR28" s="662"/>
      <c r="DS28" s="662"/>
      <c r="DT28" s="662"/>
      <c r="DU28" s="662"/>
      <c r="DV28" s="663"/>
      <c r="DW28" s="666">
        <v>15.7</v>
      </c>
      <c r="DX28" s="691"/>
      <c r="DY28" s="691"/>
      <c r="DZ28" s="691"/>
      <c r="EA28" s="691"/>
      <c r="EB28" s="691"/>
      <c r="EC28" s="692"/>
    </row>
    <row r="29" spans="2:133" ht="11.25" customHeight="1">
      <c r="B29" s="658" t="s">
        <v>218</v>
      </c>
      <c r="C29" s="659"/>
      <c r="D29" s="659"/>
      <c r="E29" s="659"/>
      <c r="F29" s="659"/>
      <c r="G29" s="659"/>
      <c r="H29" s="659"/>
      <c r="I29" s="659"/>
      <c r="J29" s="659"/>
      <c r="K29" s="659"/>
      <c r="L29" s="659"/>
      <c r="M29" s="659"/>
      <c r="N29" s="659"/>
      <c r="O29" s="659"/>
      <c r="P29" s="659"/>
      <c r="Q29" s="660"/>
      <c r="R29" s="661">
        <v>237731</v>
      </c>
      <c r="S29" s="662"/>
      <c r="T29" s="662"/>
      <c r="U29" s="662"/>
      <c r="V29" s="662"/>
      <c r="W29" s="662"/>
      <c r="X29" s="662"/>
      <c r="Y29" s="663"/>
      <c r="Z29" s="664">
        <v>0.4</v>
      </c>
      <c r="AA29" s="664"/>
      <c r="AB29" s="664"/>
      <c r="AC29" s="664"/>
      <c r="AD29" s="665" t="s">
        <v>47</v>
      </c>
      <c r="AE29" s="665"/>
      <c r="AF29" s="665"/>
      <c r="AG29" s="665"/>
      <c r="AH29" s="665"/>
      <c r="AI29" s="665"/>
      <c r="AJ29" s="665"/>
      <c r="AK29" s="665"/>
      <c r="AL29" s="666" t="s">
        <v>47</v>
      </c>
      <c r="AM29" s="667"/>
      <c r="AN29" s="667"/>
      <c r="AO29" s="668"/>
      <c r="AP29" s="682"/>
      <c r="AQ29" s="683"/>
      <c r="AR29" s="683"/>
      <c r="AS29" s="683"/>
      <c r="AT29" s="683"/>
      <c r="AU29" s="683"/>
      <c r="AV29" s="683"/>
      <c r="AW29" s="683"/>
      <c r="AX29" s="683"/>
      <c r="AY29" s="683"/>
      <c r="AZ29" s="683"/>
      <c r="BA29" s="683"/>
      <c r="BB29" s="683"/>
      <c r="BC29" s="683"/>
      <c r="BD29" s="683"/>
      <c r="BE29" s="683"/>
      <c r="BF29" s="684"/>
      <c r="BG29" s="661"/>
      <c r="BH29" s="662"/>
      <c r="BI29" s="662"/>
      <c r="BJ29" s="662"/>
      <c r="BK29" s="662"/>
      <c r="BL29" s="662"/>
      <c r="BM29" s="662"/>
      <c r="BN29" s="663"/>
      <c r="BO29" s="664"/>
      <c r="BP29" s="664"/>
      <c r="BQ29" s="664"/>
      <c r="BR29" s="664"/>
      <c r="BS29" s="665"/>
      <c r="BT29" s="665"/>
      <c r="BU29" s="665"/>
      <c r="BV29" s="665"/>
      <c r="BW29" s="665"/>
      <c r="BX29" s="665"/>
      <c r="BY29" s="665"/>
      <c r="BZ29" s="665"/>
      <c r="CA29" s="665"/>
      <c r="CB29" s="669"/>
      <c r="CC29" s="356"/>
      <c r="CD29" s="697" t="s">
        <v>219</v>
      </c>
      <c r="CE29" s="698"/>
      <c r="CF29" s="658" t="s">
        <v>220</v>
      </c>
      <c r="CG29" s="659"/>
      <c r="CH29" s="659"/>
      <c r="CI29" s="659"/>
      <c r="CJ29" s="659"/>
      <c r="CK29" s="659"/>
      <c r="CL29" s="659"/>
      <c r="CM29" s="659"/>
      <c r="CN29" s="659"/>
      <c r="CO29" s="659"/>
      <c r="CP29" s="659"/>
      <c r="CQ29" s="660"/>
      <c r="CR29" s="661">
        <v>4606979</v>
      </c>
      <c r="CS29" s="693"/>
      <c r="CT29" s="693"/>
      <c r="CU29" s="693"/>
      <c r="CV29" s="693"/>
      <c r="CW29" s="693"/>
      <c r="CX29" s="693"/>
      <c r="CY29" s="694"/>
      <c r="CZ29" s="666">
        <v>7.5</v>
      </c>
      <c r="DA29" s="691"/>
      <c r="DB29" s="691"/>
      <c r="DC29" s="695"/>
      <c r="DD29" s="670">
        <v>4419018</v>
      </c>
      <c r="DE29" s="693"/>
      <c r="DF29" s="693"/>
      <c r="DG29" s="693"/>
      <c r="DH29" s="693"/>
      <c r="DI29" s="693"/>
      <c r="DJ29" s="693"/>
      <c r="DK29" s="694"/>
      <c r="DL29" s="670">
        <v>4419018</v>
      </c>
      <c r="DM29" s="693"/>
      <c r="DN29" s="693"/>
      <c r="DO29" s="693"/>
      <c r="DP29" s="693"/>
      <c r="DQ29" s="693"/>
      <c r="DR29" s="693"/>
      <c r="DS29" s="693"/>
      <c r="DT29" s="693"/>
      <c r="DU29" s="693"/>
      <c r="DV29" s="694"/>
      <c r="DW29" s="666">
        <v>15.7</v>
      </c>
      <c r="DX29" s="691"/>
      <c r="DY29" s="691"/>
      <c r="DZ29" s="691"/>
      <c r="EA29" s="691"/>
      <c r="EB29" s="691"/>
      <c r="EC29" s="692"/>
    </row>
    <row r="30" spans="2:133" ht="11.25" customHeight="1">
      <c r="B30" s="658" t="s">
        <v>221</v>
      </c>
      <c r="C30" s="659"/>
      <c r="D30" s="659"/>
      <c r="E30" s="659"/>
      <c r="F30" s="659"/>
      <c r="G30" s="659"/>
      <c r="H30" s="659"/>
      <c r="I30" s="659"/>
      <c r="J30" s="659"/>
      <c r="K30" s="659"/>
      <c r="L30" s="659"/>
      <c r="M30" s="659"/>
      <c r="N30" s="659"/>
      <c r="O30" s="659"/>
      <c r="P30" s="659"/>
      <c r="Q30" s="660"/>
      <c r="R30" s="661">
        <v>12632938</v>
      </c>
      <c r="S30" s="662"/>
      <c r="T30" s="662"/>
      <c r="U30" s="662"/>
      <c r="V30" s="662"/>
      <c r="W30" s="662"/>
      <c r="X30" s="662"/>
      <c r="Y30" s="663"/>
      <c r="Z30" s="664">
        <v>19.899999999999999</v>
      </c>
      <c r="AA30" s="664"/>
      <c r="AB30" s="664"/>
      <c r="AC30" s="664"/>
      <c r="AD30" s="665" t="s">
        <v>47</v>
      </c>
      <c r="AE30" s="665"/>
      <c r="AF30" s="665"/>
      <c r="AG30" s="665"/>
      <c r="AH30" s="665"/>
      <c r="AI30" s="665"/>
      <c r="AJ30" s="665"/>
      <c r="AK30" s="665"/>
      <c r="AL30" s="666" t="s">
        <v>47</v>
      </c>
      <c r="AM30" s="667"/>
      <c r="AN30" s="667"/>
      <c r="AO30" s="668"/>
      <c r="AP30" s="643" t="s">
        <v>138</v>
      </c>
      <c r="AQ30" s="644"/>
      <c r="AR30" s="644"/>
      <c r="AS30" s="644"/>
      <c r="AT30" s="644"/>
      <c r="AU30" s="644"/>
      <c r="AV30" s="644"/>
      <c r="AW30" s="644"/>
      <c r="AX30" s="644"/>
      <c r="AY30" s="644"/>
      <c r="AZ30" s="644"/>
      <c r="BA30" s="644"/>
      <c r="BB30" s="644"/>
      <c r="BC30" s="644"/>
      <c r="BD30" s="644"/>
      <c r="BE30" s="644"/>
      <c r="BF30" s="645"/>
      <c r="BG30" s="643" t="s">
        <v>222</v>
      </c>
      <c r="BH30" s="703"/>
      <c r="BI30" s="703"/>
      <c r="BJ30" s="703"/>
      <c r="BK30" s="703"/>
      <c r="BL30" s="703"/>
      <c r="BM30" s="703"/>
      <c r="BN30" s="703"/>
      <c r="BO30" s="703"/>
      <c r="BP30" s="703"/>
      <c r="BQ30" s="704"/>
      <c r="BR30" s="643" t="s">
        <v>223</v>
      </c>
      <c r="BS30" s="703"/>
      <c r="BT30" s="703"/>
      <c r="BU30" s="703"/>
      <c r="BV30" s="703"/>
      <c r="BW30" s="703"/>
      <c r="BX30" s="703"/>
      <c r="BY30" s="703"/>
      <c r="BZ30" s="703"/>
      <c r="CA30" s="703"/>
      <c r="CB30" s="704"/>
      <c r="CC30" s="356"/>
      <c r="CD30" s="699"/>
      <c r="CE30" s="700"/>
      <c r="CF30" s="658" t="s">
        <v>224</v>
      </c>
      <c r="CG30" s="659"/>
      <c r="CH30" s="659"/>
      <c r="CI30" s="659"/>
      <c r="CJ30" s="659"/>
      <c r="CK30" s="659"/>
      <c r="CL30" s="659"/>
      <c r="CM30" s="659"/>
      <c r="CN30" s="659"/>
      <c r="CO30" s="659"/>
      <c r="CP30" s="659"/>
      <c r="CQ30" s="660"/>
      <c r="CR30" s="661">
        <v>4476275</v>
      </c>
      <c r="CS30" s="662"/>
      <c r="CT30" s="662"/>
      <c r="CU30" s="662"/>
      <c r="CV30" s="662"/>
      <c r="CW30" s="662"/>
      <c r="CX30" s="662"/>
      <c r="CY30" s="663"/>
      <c r="CZ30" s="666">
        <v>7.3</v>
      </c>
      <c r="DA30" s="691"/>
      <c r="DB30" s="691"/>
      <c r="DC30" s="695"/>
      <c r="DD30" s="670">
        <v>4300927</v>
      </c>
      <c r="DE30" s="662"/>
      <c r="DF30" s="662"/>
      <c r="DG30" s="662"/>
      <c r="DH30" s="662"/>
      <c r="DI30" s="662"/>
      <c r="DJ30" s="662"/>
      <c r="DK30" s="663"/>
      <c r="DL30" s="670">
        <v>4300927</v>
      </c>
      <c r="DM30" s="662"/>
      <c r="DN30" s="662"/>
      <c r="DO30" s="662"/>
      <c r="DP30" s="662"/>
      <c r="DQ30" s="662"/>
      <c r="DR30" s="662"/>
      <c r="DS30" s="662"/>
      <c r="DT30" s="662"/>
      <c r="DU30" s="662"/>
      <c r="DV30" s="663"/>
      <c r="DW30" s="666">
        <v>15.3</v>
      </c>
      <c r="DX30" s="691"/>
      <c r="DY30" s="691"/>
      <c r="DZ30" s="691"/>
      <c r="EA30" s="691"/>
      <c r="EB30" s="691"/>
      <c r="EC30" s="692"/>
    </row>
    <row r="31" spans="2:133" ht="11.25" customHeight="1">
      <c r="B31" s="674" t="s">
        <v>225</v>
      </c>
      <c r="C31" s="675"/>
      <c r="D31" s="675"/>
      <c r="E31" s="675"/>
      <c r="F31" s="675"/>
      <c r="G31" s="675"/>
      <c r="H31" s="675"/>
      <c r="I31" s="675"/>
      <c r="J31" s="675"/>
      <c r="K31" s="675"/>
      <c r="L31" s="675"/>
      <c r="M31" s="675"/>
      <c r="N31" s="675"/>
      <c r="O31" s="675"/>
      <c r="P31" s="675"/>
      <c r="Q31" s="676"/>
      <c r="R31" s="661">
        <v>547623</v>
      </c>
      <c r="S31" s="662"/>
      <c r="T31" s="662"/>
      <c r="U31" s="662"/>
      <c r="V31" s="662"/>
      <c r="W31" s="662"/>
      <c r="X31" s="662"/>
      <c r="Y31" s="663"/>
      <c r="Z31" s="664">
        <v>0.9</v>
      </c>
      <c r="AA31" s="664"/>
      <c r="AB31" s="664"/>
      <c r="AC31" s="664"/>
      <c r="AD31" s="665">
        <v>547623</v>
      </c>
      <c r="AE31" s="665"/>
      <c r="AF31" s="665"/>
      <c r="AG31" s="665"/>
      <c r="AH31" s="665"/>
      <c r="AI31" s="665"/>
      <c r="AJ31" s="665"/>
      <c r="AK31" s="665"/>
      <c r="AL31" s="666">
        <v>2</v>
      </c>
      <c r="AM31" s="667"/>
      <c r="AN31" s="667"/>
      <c r="AO31" s="668"/>
      <c r="AP31" s="707" t="s">
        <v>226</v>
      </c>
      <c r="AQ31" s="708"/>
      <c r="AR31" s="708"/>
      <c r="AS31" s="708"/>
      <c r="AT31" s="713" t="s">
        <v>227</v>
      </c>
      <c r="AU31" s="355"/>
      <c r="AV31" s="355"/>
      <c r="AW31" s="355"/>
      <c r="AX31" s="647" t="s">
        <v>103</v>
      </c>
      <c r="AY31" s="648"/>
      <c r="AZ31" s="648"/>
      <c r="BA31" s="648"/>
      <c r="BB31" s="648"/>
      <c r="BC31" s="648"/>
      <c r="BD31" s="648"/>
      <c r="BE31" s="648"/>
      <c r="BF31" s="649"/>
      <c r="BG31" s="717">
        <v>99</v>
      </c>
      <c r="BH31" s="705"/>
      <c r="BI31" s="705"/>
      <c r="BJ31" s="705"/>
      <c r="BK31" s="705"/>
      <c r="BL31" s="705"/>
      <c r="BM31" s="656">
        <v>96.8</v>
      </c>
      <c r="BN31" s="705"/>
      <c r="BO31" s="705"/>
      <c r="BP31" s="705"/>
      <c r="BQ31" s="706"/>
      <c r="BR31" s="717">
        <v>99.2</v>
      </c>
      <c r="BS31" s="705"/>
      <c r="BT31" s="705"/>
      <c r="BU31" s="705"/>
      <c r="BV31" s="705"/>
      <c r="BW31" s="705"/>
      <c r="BX31" s="656">
        <v>96.9</v>
      </c>
      <c r="BY31" s="705"/>
      <c r="BZ31" s="705"/>
      <c r="CA31" s="705"/>
      <c r="CB31" s="706"/>
      <c r="CC31" s="356"/>
      <c r="CD31" s="699"/>
      <c r="CE31" s="700"/>
      <c r="CF31" s="658" t="s">
        <v>228</v>
      </c>
      <c r="CG31" s="659"/>
      <c r="CH31" s="659"/>
      <c r="CI31" s="659"/>
      <c r="CJ31" s="659"/>
      <c r="CK31" s="659"/>
      <c r="CL31" s="659"/>
      <c r="CM31" s="659"/>
      <c r="CN31" s="659"/>
      <c r="CO31" s="659"/>
      <c r="CP31" s="659"/>
      <c r="CQ31" s="660"/>
      <c r="CR31" s="661">
        <v>130704</v>
      </c>
      <c r="CS31" s="693"/>
      <c r="CT31" s="693"/>
      <c r="CU31" s="693"/>
      <c r="CV31" s="693"/>
      <c r="CW31" s="693"/>
      <c r="CX31" s="693"/>
      <c r="CY31" s="694"/>
      <c r="CZ31" s="666">
        <v>0.2</v>
      </c>
      <c r="DA31" s="691"/>
      <c r="DB31" s="691"/>
      <c r="DC31" s="695"/>
      <c r="DD31" s="670">
        <v>118091</v>
      </c>
      <c r="DE31" s="693"/>
      <c r="DF31" s="693"/>
      <c r="DG31" s="693"/>
      <c r="DH31" s="693"/>
      <c r="DI31" s="693"/>
      <c r="DJ31" s="693"/>
      <c r="DK31" s="694"/>
      <c r="DL31" s="670">
        <v>118091</v>
      </c>
      <c r="DM31" s="693"/>
      <c r="DN31" s="693"/>
      <c r="DO31" s="693"/>
      <c r="DP31" s="693"/>
      <c r="DQ31" s="693"/>
      <c r="DR31" s="693"/>
      <c r="DS31" s="693"/>
      <c r="DT31" s="693"/>
      <c r="DU31" s="693"/>
      <c r="DV31" s="694"/>
      <c r="DW31" s="666">
        <v>0.4</v>
      </c>
      <c r="DX31" s="691"/>
      <c r="DY31" s="691"/>
      <c r="DZ31" s="691"/>
      <c r="EA31" s="691"/>
      <c r="EB31" s="691"/>
      <c r="EC31" s="692"/>
    </row>
    <row r="32" spans="2:133" ht="11.25" customHeight="1">
      <c r="B32" s="658" t="s">
        <v>229</v>
      </c>
      <c r="C32" s="659"/>
      <c r="D32" s="659"/>
      <c r="E32" s="659"/>
      <c r="F32" s="659"/>
      <c r="G32" s="659"/>
      <c r="H32" s="659"/>
      <c r="I32" s="659"/>
      <c r="J32" s="659"/>
      <c r="K32" s="659"/>
      <c r="L32" s="659"/>
      <c r="M32" s="659"/>
      <c r="N32" s="659"/>
      <c r="O32" s="659"/>
      <c r="P32" s="659"/>
      <c r="Q32" s="660"/>
      <c r="R32" s="661">
        <v>5847777</v>
      </c>
      <c r="S32" s="662"/>
      <c r="T32" s="662"/>
      <c r="U32" s="662"/>
      <c r="V32" s="662"/>
      <c r="W32" s="662"/>
      <c r="X32" s="662"/>
      <c r="Y32" s="663"/>
      <c r="Z32" s="664">
        <v>9.1999999999999993</v>
      </c>
      <c r="AA32" s="664"/>
      <c r="AB32" s="664"/>
      <c r="AC32" s="664"/>
      <c r="AD32" s="665" t="s">
        <v>47</v>
      </c>
      <c r="AE32" s="665"/>
      <c r="AF32" s="665"/>
      <c r="AG32" s="665"/>
      <c r="AH32" s="665"/>
      <c r="AI32" s="665"/>
      <c r="AJ32" s="665"/>
      <c r="AK32" s="665"/>
      <c r="AL32" s="666" t="s">
        <v>47</v>
      </c>
      <c r="AM32" s="667"/>
      <c r="AN32" s="667"/>
      <c r="AO32" s="668"/>
      <c r="AP32" s="709"/>
      <c r="AQ32" s="710"/>
      <c r="AR32" s="710"/>
      <c r="AS32" s="710"/>
      <c r="AT32" s="714"/>
      <c r="AU32" s="356" t="s">
        <v>230</v>
      </c>
      <c r="AV32" s="356"/>
      <c r="AW32" s="356"/>
      <c r="AX32" s="658" t="s">
        <v>231</v>
      </c>
      <c r="AY32" s="659"/>
      <c r="AZ32" s="659"/>
      <c r="BA32" s="659"/>
      <c r="BB32" s="659"/>
      <c r="BC32" s="659"/>
      <c r="BD32" s="659"/>
      <c r="BE32" s="659"/>
      <c r="BF32" s="660"/>
      <c r="BG32" s="718">
        <v>99.3</v>
      </c>
      <c r="BH32" s="693"/>
      <c r="BI32" s="693"/>
      <c r="BJ32" s="693"/>
      <c r="BK32" s="693"/>
      <c r="BL32" s="693"/>
      <c r="BM32" s="667">
        <v>97.9</v>
      </c>
      <c r="BN32" s="693"/>
      <c r="BO32" s="693"/>
      <c r="BP32" s="693"/>
      <c r="BQ32" s="716"/>
      <c r="BR32" s="718">
        <v>99.4</v>
      </c>
      <c r="BS32" s="693"/>
      <c r="BT32" s="693"/>
      <c r="BU32" s="693"/>
      <c r="BV32" s="693"/>
      <c r="BW32" s="693"/>
      <c r="BX32" s="667">
        <v>97.9</v>
      </c>
      <c r="BY32" s="693"/>
      <c r="BZ32" s="693"/>
      <c r="CA32" s="693"/>
      <c r="CB32" s="716"/>
      <c r="CC32" s="356"/>
      <c r="CD32" s="701"/>
      <c r="CE32" s="702"/>
      <c r="CF32" s="658" t="s">
        <v>232</v>
      </c>
      <c r="CG32" s="659"/>
      <c r="CH32" s="659"/>
      <c r="CI32" s="659"/>
      <c r="CJ32" s="659"/>
      <c r="CK32" s="659"/>
      <c r="CL32" s="659"/>
      <c r="CM32" s="659"/>
      <c r="CN32" s="659"/>
      <c r="CO32" s="659"/>
      <c r="CP32" s="659"/>
      <c r="CQ32" s="660"/>
      <c r="CR32" s="661" t="s">
        <v>47</v>
      </c>
      <c r="CS32" s="662"/>
      <c r="CT32" s="662"/>
      <c r="CU32" s="662"/>
      <c r="CV32" s="662"/>
      <c r="CW32" s="662"/>
      <c r="CX32" s="662"/>
      <c r="CY32" s="663"/>
      <c r="CZ32" s="666" t="s">
        <v>47</v>
      </c>
      <c r="DA32" s="691"/>
      <c r="DB32" s="691"/>
      <c r="DC32" s="695"/>
      <c r="DD32" s="670" t="s">
        <v>47</v>
      </c>
      <c r="DE32" s="662"/>
      <c r="DF32" s="662"/>
      <c r="DG32" s="662"/>
      <c r="DH32" s="662"/>
      <c r="DI32" s="662"/>
      <c r="DJ32" s="662"/>
      <c r="DK32" s="663"/>
      <c r="DL32" s="670" t="s">
        <v>47</v>
      </c>
      <c r="DM32" s="662"/>
      <c r="DN32" s="662"/>
      <c r="DO32" s="662"/>
      <c r="DP32" s="662"/>
      <c r="DQ32" s="662"/>
      <c r="DR32" s="662"/>
      <c r="DS32" s="662"/>
      <c r="DT32" s="662"/>
      <c r="DU32" s="662"/>
      <c r="DV32" s="663"/>
      <c r="DW32" s="666" t="s">
        <v>47</v>
      </c>
      <c r="DX32" s="691"/>
      <c r="DY32" s="691"/>
      <c r="DZ32" s="691"/>
      <c r="EA32" s="691"/>
      <c r="EB32" s="691"/>
      <c r="EC32" s="692"/>
    </row>
    <row r="33" spans="2:133" ht="11.25" customHeight="1">
      <c r="B33" s="658" t="s">
        <v>233</v>
      </c>
      <c r="C33" s="659"/>
      <c r="D33" s="659"/>
      <c r="E33" s="659"/>
      <c r="F33" s="659"/>
      <c r="G33" s="659"/>
      <c r="H33" s="659"/>
      <c r="I33" s="659"/>
      <c r="J33" s="659"/>
      <c r="K33" s="659"/>
      <c r="L33" s="659"/>
      <c r="M33" s="659"/>
      <c r="N33" s="659"/>
      <c r="O33" s="659"/>
      <c r="P33" s="659"/>
      <c r="Q33" s="660"/>
      <c r="R33" s="661">
        <v>116470</v>
      </c>
      <c r="S33" s="662"/>
      <c r="T33" s="662"/>
      <c r="U33" s="662"/>
      <c r="V33" s="662"/>
      <c r="W33" s="662"/>
      <c r="X33" s="662"/>
      <c r="Y33" s="663"/>
      <c r="Z33" s="664">
        <v>0.2</v>
      </c>
      <c r="AA33" s="664"/>
      <c r="AB33" s="664"/>
      <c r="AC33" s="664"/>
      <c r="AD33" s="665">
        <v>64238</v>
      </c>
      <c r="AE33" s="665"/>
      <c r="AF33" s="665"/>
      <c r="AG33" s="665"/>
      <c r="AH33" s="665"/>
      <c r="AI33" s="665"/>
      <c r="AJ33" s="665"/>
      <c r="AK33" s="665"/>
      <c r="AL33" s="666">
        <v>0.2</v>
      </c>
      <c r="AM33" s="667"/>
      <c r="AN33" s="667"/>
      <c r="AO33" s="668"/>
      <c r="AP33" s="711"/>
      <c r="AQ33" s="712"/>
      <c r="AR33" s="712"/>
      <c r="AS33" s="712"/>
      <c r="AT33" s="715"/>
      <c r="AU33" s="357"/>
      <c r="AV33" s="357"/>
      <c r="AW33" s="357"/>
      <c r="AX33" s="682" t="s">
        <v>234</v>
      </c>
      <c r="AY33" s="683"/>
      <c r="AZ33" s="683"/>
      <c r="BA33" s="683"/>
      <c r="BB33" s="683"/>
      <c r="BC33" s="683"/>
      <c r="BD33" s="683"/>
      <c r="BE33" s="683"/>
      <c r="BF33" s="684"/>
      <c r="BG33" s="719">
        <v>98.7</v>
      </c>
      <c r="BH33" s="720"/>
      <c r="BI33" s="720"/>
      <c r="BJ33" s="720"/>
      <c r="BK33" s="720"/>
      <c r="BL33" s="720"/>
      <c r="BM33" s="721">
        <v>95.6</v>
      </c>
      <c r="BN33" s="720"/>
      <c r="BO33" s="720"/>
      <c r="BP33" s="720"/>
      <c r="BQ33" s="722"/>
      <c r="BR33" s="719">
        <v>98.9</v>
      </c>
      <c r="BS33" s="720"/>
      <c r="BT33" s="720"/>
      <c r="BU33" s="720"/>
      <c r="BV33" s="720"/>
      <c r="BW33" s="720"/>
      <c r="BX33" s="721">
        <v>95.7</v>
      </c>
      <c r="BY33" s="720"/>
      <c r="BZ33" s="720"/>
      <c r="CA33" s="720"/>
      <c r="CB33" s="722"/>
      <c r="CC33" s="356"/>
      <c r="CD33" s="658" t="s">
        <v>235</v>
      </c>
      <c r="CE33" s="659"/>
      <c r="CF33" s="659"/>
      <c r="CG33" s="659"/>
      <c r="CH33" s="659"/>
      <c r="CI33" s="659"/>
      <c r="CJ33" s="659"/>
      <c r="CK33" s="659"/>
      <c r="CL33" s="659"/>
      <c r="CM33" s="659"/>
      <c r="CN33" s="659"/>
      <c r="CO33" s="659"/>
      <c r="CP33" s="659"/>
      <c r="CQ33" s="660"/>
      <c r="CR33" s="661">
        <v>28252767</v>
      </c>
      <c r="CS33" s="693"/>
      <c r="CT33" s="693"/>
      <c r="CU33" s="693"/>
      <c r="CV33" s="693"/>
      <c r="CW33" s="693"/>
      <c r="CX33" s="693"/>
      <c r="CY33" s="694"/>
      <c r="CZ33" s="666">
        <v>45.8</v>
      </c>
      <c r="DA33" s="691"/>
      <c r="DB33" s="691"/>
      <c r="DC33" s="695"/>
      <c r="DD33" s="670">
        <v>19843548</v>
      </c>
      <c r="DE33" s="693"/>
      <c r="DF33" s="693"/>
      <c r="DG33" s="693"/>
      <c r="DH33" s="693"/>
      <c r="DI33" s="693"/>
      <c r="DJ33" s="693"/>
      <c r="DK33" s="694"/>
      <c r="DL33" s="670">
        <v>10696502</v>
      </c>
      <c r="DM33" s="693"/>
      <c r="DN33" s="693"/>
      <c r="DO33" s="693"/>
      <c r="DP33" s="693"/>
      <c r="DQ33" s="693"/>
      <c r="DR33" s="693"/>
      <c r="DS33" s="693"/>
      <c r="DT33" s="693"/>
      <c r="DU33" s="693"/>
      <c r="DV33" s="694"/>
      <c r="DW33" s="666">
        <v>38.1</v>
      </c>
      <c r="DX33" s="691"/>
      <c r="DY33" s="691"/>
      <c r="DZ33" s="691"/>
      <c r="EA33" s="691"/>
      <c r="EB33" s="691"/>
      <c r="EC33" s="692"/>
    </row>
    <row r="34" spans="2:133" ht="11.25" customHeight="1">
      <c r="B34" s="658" t="s">
        <v>236</v>
      </c>
      <c r="C34" s="659"/>
      <c r="D34" s="659"/>
      <c r="E34" s="659"/>
      <c r="F34" s="659"/>
      <c r="G34" s="659"/>
      <c r="H34" s="659"/>
      <c r="I34" s="659"/>
      <c r="J34" s="659"/>
      <c r="K34" s="659"/>
      <c r="L34" s="659"/>
      <c r="M34" s="659"/>
      <c r="N34" s="659"/>
      <c r="O34" s="659"/>
      <c r="P34" s="659"/>
      <c r="Q34" s="660"/>
      <c r="R34" s="661">
        <v>4601990</v>
      </c>
      <c r="S34" s="662"/>
      <c r="T34" s="662"/>
      <c r="U34" s="662"/>
      <c r="V34" s="662"/>
      <c r="W34" s="662"/>
      <c r="X34" s="662"/>
      <c r="Y34" s="663"/>
      <c r="Z34" s="664">
        <v>7.3</v>
      </c>
      <c r="AA34" s="664"/>
      <c r="AB34" s="664"/>
      <c r="AC34" s="664"/>
      <c r="AD34" s="665" t="s">
        <v>47</v>
      </c>
      <c r="AE34" s="665"/>
      <c r="AF34" s="665"/>
      <c r="AG34" s="665"/>
      <c r="AH34" s="665"/>
      <c r="AI34" s="665"/>
      <c r="AJ34" s="665"/>
      <c r="AK34" s="665"/>
      <c r="AL34" s="666" t="s">
        <v>47</v>
      </c>
      <c r="AM34" s="667"/>
      <c r="AN34" s="667"/>
      <c r="AO34" s="668"/>
      <c r="AP34" s="209"/>
      <c r="AQ34" s="210"/>
      <c r="AR34" s="356"/>
      <c r="AS34" s="355"/>
      <c r="AT34" s="355"/>
      <c r="AU34" s="355"/>
      <c r="AV34" s="355"/>
      <c r="AW34" s="355"/>
      <c r="AX34" s="355"/>
      <c r="AY34" s="355"/>
      <c r="AZ34" s="355"/>
      <c r="BA34" s="355"/>
      <c r="BB34" s="355"/>
      <c r="BC34" s="355"/>
      <c r="BD34" s="355"/>
      <c r="BE34" s="355"/>
      <c r="BF34" s="355"/>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C34" s="356"/>
      <c r="CD34" s="658" t="s">
        <v>237</v>
      </c>
      <c r="CE34" s="659"/>
      <c r="CF34" s="659"/>
      <c r="CG34" s="659"/>
      <c r="CH34" s="659"/>
      <c r="CI34" s="659"/>
      <c r="CJ34" s="659"/>
      <c r="CK34" s="659"/>
      <c r="CL34" s="659"/>
      <c r="CM34" s="659"/>
      <c r="CN34" s="659"/>
      <c r="CO34" s="659"/>
      <c r="CP34" s="659"/>
      <c r="CQ34" s="660"/>
      <c r="CR34" s="661">
        <v>9071706</v>
      </c>
      <c r="CS34" s="662"/>
      <c r="CT34" s="662"/>
      <c r="CU34" s="662"/>
      <c r="CV34" s="662"/>
      <c r="CW34" s="662"/>
      <c r="CX34" s="662"/>
      <c r="CY34" s="663"/>
      <c r="CZ34" s="666">
        <v>14.7</v>
      </c>
      <c r="DA34" s="691"/>
      <c r="DB34" s="691"/>
      <c r="DC34" s="695"/>
      <c r="DD34" s="670">
        <v>7531179</v>
      </c>
      <c r="DE34" s="662"/>
      <c r="DF34" s="662"/>
      <c r="DG34" s="662"/>
      <c r="DH34" s="662"/>
      <c r="DI34" s="662"/>
      <c r="DJ34" s="662"/>
      <c r="DK34" s="663"/>
      <c r="DL34" s="670">
        <v>4058293</v>
      </c>
      <c r="DM34" s="662"/>
      <c r="DN34" s="662"/>
      <c r="DO34" s="662"/>
      <c r="DP34" s="662"/>
      <c r="DQ34" s="662"/>
      <c r="DR34" s="662"/>
      <c r="DS34" s="662"/>
      <c r="DT34" s="662"/>
      <c r="DU34" s="662"/>
      <c r="DV34" s="663"/>
      <c r="DW34" s="666">
        <v>14.5</v>
      </c>
      <c r="DX34" s="691"/>
      <c r="DY34" s="691"/>
      <c r="DZ34" s="691"/>
      <c r="EA34" s="691"/>
      <c r="EB34" s="691"/>
      <c r="EC34" s="692"/>
    </row>
    <row r="35" spans="2:133" ht="11.25" customHeight="1">
      <c r="B35" s="658" t="s">
        <v>238</v>
      </c>
      <c r="C35" s="659"/>
      <c r="D35" s="659"/>
      <c r="E35" s="659"/>
      <c r="F35" s="659"/>
      <c r="G35" s="659"/>
      <c r="H35" s="659"/>
      <c r="I35" s="659"/>
      <c r="J35" s="659"/>
      <c r="K35" s="659"/>
      <c r="L35" s="659"/>
      <c r="M35" s="659"/>
      <c r="N35" s="659"/>
      <c r="O35" s="659"/>
      <c r="P35" s="659"/>
      <c r="Q35" s="660"/>
      <c r="R35" s="661">
        <v>4651544</v>
      </c>
      <c r="S35" s="662"/>
      <c r="T35" s="662"/>
      <c r="U35" s="662"/>
      <c r="V35" s="662"/>
      <c r="W35" s="662"/>
      <c r="X35" s="662"/>
      <c r="Y35" s="663"/>
      <c r="Z35" s="664">
        <v>7.3</v>
      </c>
      <c r="AA35" s="664"/>
      <c r="AB35" s="664"/>
      <c r="AC35" s="664"/>
      <c r="AD35" s="665" t="s">
        <v>47</v>
      </c>
      <c r="AE35" s="665"/>
      <c r="AF35" s="665"/>
      <c r="AG35" s="665"/>
      <c r="AH35" s="665"/>
      <c r="AI35" s="665"/>
      <c r="AJ35" s="665"/>
      <c r="AK35" s="665"/>
      <c r="AL35" s="666" t="s">
        <v>47</v>
      </c>
      <c r="AM35" s="667"/>
      <c r="AN35" s="667"/>
      <c r="AO35" s="668"/>
      <c r="AP35" s="211"/>
      <c r="AQ35" s="643" t="s">
        <v>239</v>
      </c>
      <c r="AR35" s="644"/>
      <c r="AS35" s="644"/>
      <c r="AT35" s="644"/>
      <c r="AU35" s="644"/>
      <c r="AV35" s="644"/>
      <c r="AW35" s="644"/>
      <c r="AX35" s="644"/>
      <c r="AY35" s="644"/>
      <c r="AZ35" s="644"/>
      <c r="BA35" s="644"/>
      <c r="BB35" s="644"/>
      <c r="BC35" s="644"/>
      <c r="BD35" s="644"/>
      <c r="BE35" s="644"/>
      <c r="BF35" s="645"/>
      <c r="BG35" s="643" t="s">
        <v>240</v>
      </c>
      <c r="BH35" s="644"/>
      <c r="BI35" s="644"/>
      <c r="BJ35" s="644"/>
      <c r="BK35" s="644"/>
      <c r="BL35" s="644"/>
      <c r="BM35" s="644"/>
      <c r="BN35" s="644"/>
      <c r="BO35" s="644"/>
      <c r="BP35" s="644"/>
      <c r="BQ35" s="644"/>
      <c r="BR35" s="644"/>
      <c r="BS35" s="644"/>
      <c r="BT35" s="644"/>
      <c r="BU35" s="644"/>
      <c r="BV35" s="644"/>
      <c r="BW35" s="644"/>
      <c r="BX35" s="644"/>
      <c r="BY35" s="644"/>
      <c r="BZ35" s="644"/>
      <c r="CA35" s="644"/>
      <c r="CB35" s="645"/>
      <c r="CC35" s="356"/>
      <c r="CD35" s="658" t="s">
        <v>241</v>
      </c>
      <c r="CE35" s="659"/>
      <c r="CF35" s="659"/>
      <c r="CG35" s="659"/>
      <c r="CH35" s="659"/>
      <c r="CI35" s="659"/>
      <c r="CJ35" s="659"/>
      <c r="CK35" s="659"/>
      <c r="CL35" s="659"/>
      <c r="CM35" s="659"/>
      <c r="CN35" s="659"/>
      <c r="CO35" s="659"/>
      <c r="CP35" s="659"/>
      <c r="CQ35" s="660"/>
      <c r="CR35" s="661">
        <v>284944</v>
      </c>
      <c r="CS35" s="693"/>
      <c r="CT35" s="693"/>
      <c r="CU35" s="693"/>
      <c r="CV35" s="693"/>
      <c r="CW35" s="693"/>
      <c r="CX35" s="693"/>
      <c r="CY35" s="694"/>
      <c r="CZ35" s="666">
        <v>0.5</v>
      </c>
      <c r="DA35" s="691"/>
      <c r="DB35" s="691"/>
      <c r="DC35" s="695"/>
      <c r="DD35" s="670">
        <v>238936</v>
      </c>
      <c r="DE35" s="693"/>
      <c r="DF35" s="693"/>
      <c r="DG35" s="693"/>
      <c r="DH35" s="693"/>
      <c r="DI35" s="693"/>
      <c r="DJ35" s="693"/>
      <c r="DK35" s="694"/>
      <c r="DL35" s="670">
        <v>237964</v>
      </c>
      <c r="DM35" s="693"/>
      <c r="DN35" s="693"/>
      <c r="DO35" s="693"/>
      <c r="DP35" s="693"/>
      <c r="DQ35" s="693"/>
      <c r="DR35" s="693"/>
      <c r="DS35" s="693"/>
      <c r="DT35" s="693"/>
      <c r="DU35" s="693"/>
      <c r="DV35" s="694"/>
      <c r="DW35" s="666">
        <v>0.8</v>
      </c>
      <c r="DX35" s="691"/>
      <c r="DY35" s="691"/>
      <c r="DZ35" s="691"/>
      <c r="EA35" s="691"/>
      <c r="EB35" s="691"/>
      <c r="EC35" s="692"/>
    </row>
    <row r="36" spans="2:133" ht="11.25" customHeight="1">
      <c r="B36" s="658" t="s">
        <v>242</v>
      </c>
      <c r="C36" s="659"/>
      <c r="D36" s="659"/>
      <c r="E36" s="659"/>
      <c r="F36" s="659"/>
      <c r="G36" s="659"/>
      <c r="H36" s="659"/>
      <c r="I36" s="659"/>
      <c r="J36" s="659"/>
      <c r="K36" s="659"/>
      <c r="L36" s="659"/>
      <c r="M36" s="659"/>
      <c r="N36" s="659"/>
      <c r="O36" s="659"/>
      <c r="P36" s="659"/>
      <c r="Q36" s="660"/>
      <c r="R36" s="661">
        <v>2979077</v>
      </c>
      <c r="S36" s="662"/>
      <c r="T36" s="662"/>
      <c r="U36" s="662"/>
      <c r="V36" s="662"/>
      <c r="W36" s="662"/>
      <c r="X36" s="662"/>
      <c r="Y36" s="663"/>
      <c r="Z36" s="664">
        <v>4.7</v>
      </c>
      <c r="AA36" s="664"/>
      <c r="AB36" s="664"/>
      <c r="AC36" s="664"/>
      <c r="AD36" s="665" t="s">
        <v>47</v>
      </c>
      <c r="AE36" s="665"/>
      <c r="AF36" s="665"/>
      <c r="AG36" s="665"/>
      <c r="AH36" s="665"/>
      <c r="AI36" s="665"/>
      <c r="AJ36" s="665"/>
      <c r="AK36" s="665"/>
      <c r="AL36" s="666" t="s">
        <v>47</v>
      </c>
      <c r="AM36" s="667"/>
      <c r="AN36" s="667"/>
      <c r="AO36" s="668"/>
      <c r="AP36" s="211"/>
      <c r="AQ36" s="727" t="s">
        <v>243</v>
      </c>
      <c r="AR36" s="728"/>
      <c r="AS36" s="728"/>
      <c r="AT36" s="728"/>
      <c r="AU36" s="728"/>
      <c r="AV36" s="728"/>
      <c r="AW36" s="728"/>
      <c r="AX36" s="728"/>
      <c r="AY36" s="729"/>
      <c r="AZ36" s="650">
        <v>5469892</v>
      </c>
      <c r="BA36" s="651"/>
      <c r="BB36" s="651"/>
      <c r="BC36" s="651"/>
      <c r="BD36" s="651"/>
      <c r="BE36" s="651"/>
      <c r="BF36" s="723"/>
      <c r="BG36" s="647" t="s">
        <v>244</v>
      </c>
      <c r="BH36" s="648"/>
      <c r="BI36" s="648"/>
      <c r="BJ36" s="648"/>
      <c r="BK36" s="648"/>
      <c r="BL36" s="648"/>
      <c r="BM36" s="648"/>
      <c r="BN36" s="648"/>
      <c r="BO36" s="648"/>
      <c r="BP36" s="648"/>
      <c r="BQ36" s="648"/>
      <c r="BR36" s="648"/>
      <c r="BS36" s="648"/>
      <c r="BT36" s="648"/>
      <c r="BU36" s="649"/>
      <c r="BV36" s="650">
        <v>510898</v>
      </c>
      <c r="BW36" s="651"/>
      <c r="BX36" s="651"/>
      <c r="BY36" s="651"/>
      <c r="BZ36" s="651"/>
      <c r="CA36" s="651"/>
      <c r="CB36" s="723"/>
      <c r="CC36" s="356"/>
      <c r="CD36" s="658" t="s">
        <v>245</v>
      </c>
      <c r="CE36" s="659"/>
      <c r="CF36" s="659"/>
      <c r="CG36" s="659"/>
      <c r="CH36" s="659"/>
      <c r="CI36" s="659"/>
      <c r="CJ36" s="659"/>
      <c r="CK36" s="659"/>
      <c r="CL36" s="659"/>
      <c r="CM36" s="659"/>
      <c r="CN36" s="659"/>
      <c r="CO36" s="659"/>
      <c r="CP36" s="659"/>
      <c r="CQ36" s="660"/>
      <c r="CR36" s="661">
        <v>5720092</v>
      </c>
      <c r="CS36" s="662"/>
      <c r="CT36" s="662"/>
      <c r="CU36" s="662"/>
      <c r="CV36" s="662"/>
      <c r="CW36" s="662"/>
      <c r="CX36" s="662"/>
      <c r="CY36" s="663"/>
      <c r="CZ36" s="666">
        <v>9.3000000000000007</v>
      </c>
      <c r="DA36" s="691"/>
      <c r="DB36" s="691"/>
      <c r="DC36" s="695"/>
      <c r="DD36" s="670">
        <v>4573086</v>
      </c>
      <c r="DE36" s="662"/>
      <c r="DF36" s="662"/>
      <c r="DG36" s="662"/>
      <c r="DH36" s="662"/>
      <c r="DI36" s="662"/>
      <c r="DJ36" s="662"/>
      <c r="DK36" s="663"/>
      <c r="DL36" s="670">
        <v>3052891</v>
      </c>
      <c r="DM36" s="662"/>
      <c r="DN36" s="662"/>
      <c r="DO36" s="662"/>
      <c r="DP36" s="662"/>
      <c r="DQ36" s="662"/>
      <c r="DR36" s="662"/>
      <c r="DS36" s="662"/>
      <c r="DT36" s="662"/>
      <c r="DU36" s="662"/>
      <c r="DV36" s="663"/>
      <c r="DW36" s="666">
        <v>10.9</v>
      </c>
      <c r="DX36" s="691"/>
      <c r="DY36" s="691"/>
      <c r="DZ36" s="691"/>
      <c r="EA36" s="691"/>
      <c r="EB36" s="691"/>
      <c r="EC36" s="692"/>
    </row>
    <row r="37" spans="2:133" ht="11.25" customHeight="1">
      <c r="B37" s="658" t="s">
        <v>246</v>
      </c>
      <c r="C37" s="659"/>
      <c r="D37" s="659"/>
      <c r="E37" s="659"/>
      <c r="F37" s="659"/>
      <c r="G37" s="659"/>
      <c r="H37" s="659"/>
      <c r="I37" s="659"/>
      <c r="J37" s="659"/>
      <c r="K37" s="659"/>
      <c r="L37" s="659"/>
      <c r="M37" s="659"/>
      <c r="N37" s="659"/>
      <c r="O37" s="659"/>
      <c r="P37" s="659"/>
      <c r="Q37" s="660"/>
      <c r="R37" s="661">
        <v>301495</v>
      </c>
      <c r="S37" s="662"/>
      <c r="T37" s="662"/>
      <c r="U37" s="662"/>
      <c r="V37" s="662"/>
      <c r="W37" s="662"/>
      <c r="X37" s="662"/>
      <c r="Y37" s="663"/>
      <c r="Z37" s="664">
        <v>0.5</v>
      </c>
      <c r="AA37" s="664"/>
      <c r="AB37" s="664"/>
      <c r="AC37" s="664"/>
      <c r="AD37" s="665">
        <v>64</v>
      </c>
      <c r="AE37" s="665"/>
      <c r="AF37" s="665"/>
      <c r="AG37" s="665"/>
      <c r="AH37" s="665"/>
      <c r="AI37" s="665"/>
      <c r="AJ37" s="665"/>
      <c r="AK37" s="665"/>
      <c r="AL37" s="666">
        <v>0</v>
      </c>
      <c r="AM37" s="667"/>
      <c r="AN37" s="667"/>
      <c r="AO37" s="668"/>
      <c r="AP37" s="356"/>
      <c r="AQ37" s="724" t="s">
        <v>247</v>
      </c>
      <c r="AR37" s="725"/>
      <c r="AS37" s="725"/>
      <c r="AT37" s="725"/>
      <c r="AU37" s="725"/>
      <c r="AV37" s="725"/>
      <c r="AW37" s="725"/>
      <c r="AX37" s="725"/>
      <c r="AY37" s="726"/>
      <c r="AZ37" s="661">
        <v>547777</v>
      </c>
      <c r="BA37" s="662"/>
      <c r="BB37" s="662"/>
      <c r="BC37" s="662"/>
      <c r="BD37" s="693"/>
      <c r="BE37" s="693"/>
      <c r="BF37" s="716"/>
      <c r="BG37" s="658" t="s">
        <v>248</v>
      </c>
      <c r="BH37" s="659"/>
      <c r="BI37" s="659"/>
      <c r="BJ37" s="659"/>
      <c r="BK37" s="659"/>
      <c r="BL37" s="659"/>
      <c r="BM37" s="659"/>
      <c r="BN37" s="659"/>
      <c r="BO37" s="659"/>
      <c r="BP37" s="659"/>
      <c r="BQ37" s="659"/>
      <c r="BR37" s="659"/>
      <c r="BS37" s="659"/>
      <c r="BT37" s="659"/>
      <c r="BU37" s="660"/>
      <c r="BV37" s="661">
        <v>303094</v>
      </c>
      <c r="BW37" s="662"/>
      <c r="BX37" s="662"/>
      <c r="BY37" s="662"/>
      <c r="BZ37" s="662"/>
      <c r="CA37" s="662"/>
      <c r="CB37" s="671"/>
      <c r="CC37" s="356"/>
      <c r="CD37" s="658" t="s">
        <v>249</v>
      </c>
      <c r="CE37" s="659"/>
      <c r="CF37" s="659"/>
      <c r="CG37" s="659"/>
      <c r="CH37" s="659"/>
      <c r="CI37" s="659"/>
      <c r="CJ37" s="659"/>
      <c r="CK37" s="659"/>
      <c r="CL37" s="659"/>
      <c r="CM37" s="659"/>
      <c r="CN37" s="659"/>
      <c r="CO37" s="659"/>
      <c r="CP37" s="659"/>
      <c r="CQ37" s="660"/>
      <c r="CR37" s="661">
        <v>1880075</v>
      </c>
      <c r="CS37" s="693"/>
      <c r="CT37" s="693"/>
      <c r="CU37" s="693"/>
      <c r="CV37" s="693"/>
      <c r="CW37" s="693"/>
      <c r="CX37" s="693"/>
      <c r="CY37" s="694"/>
      <c r="CZ37" s="666">
        <v>3</v>
      </c>
      <c r="DA37" s="691"/>
      <c r="DB37" s="691"/>
      <c r="DC37" s="695"/>
      <c r="DD37" s="670">
        <v>1879879</v>
      </c>
      <c r="DE37" s="693"/>
      <c r="DF37" s="693"/>
      <c r="DG37" s="693"/>
      <c r="DH37" s="693"/>
      <c r="DI37" s="693"/>
      <c r="DJ37" s="693"/>
      <c r="DK37" s="694"/>
      <c r="DL37" s="670">
        <v>1812262</v>
      </c>
      <c r="DM37" s="693"/>
      <c r="DN37" s="693"/>
      <c r="DO37" s="693"/>
      <c r="DP37" s="693"/>
      <c r="DQ37" s="693"/>
      <c r="DR37" s="693"/>
      <c r="DS37" s="693"/>
      <c r="DT37" s="693"/>
      <c r="DU37" s="693"/>
      <c r="DV37" s="694"/>
      <c r="DW37" s="666">
        <v>6.5</v>
      </c>
      <c r="DX37" s="691"/>
      <c r="DY37" s="691"/>
      <c r="DZ37" s="691"/>
      <c r="EA37" s="691"/>
      <c r="EB37" s="691"/>
      <c r="EC37" s="692"/>
    </row>
    <row r="38" spans="2:133" ht="11.25" customHeight="1">
      <c r="B38" s="658" t="s">
        <v>250</v>
      </c>
      <c r="C38" s="659"/>
      <c r="D38" s="659"/>
      <c r="E38" s="659"/>
      <c r="F38" s="659"/>
      <c r="G38" s="659"/>
      <c r="H38" s="659"/>
      <c r="I38" s="659"/>
      <c r="J38" s="659"/>
      <c r="K38" s="659"/>
      <c r="L38" s="659"/>
      <c r="M38" s="659"/>
      <c r="N38" s="659"/>
      <c r="O38" s="659"/>
      <c r="P38" s="659"/>
      <c r="Q38" s="660"/>
      <c r="R38" s="661">
        <v>1840100</v>
      </c>
      <c r="S38" s="662"/>
      <c r="T38" s="662"/>
      <c r="U38" s="662"/>
      <c r="V38" s="662"/>
      <c r="W38" s="662"/>
      <c r="X38" s="662"/>
      <c r="Y38" s="663"/>
      <c r="Z38" s="664">
        <v>2.9</v>
      </c>
      <c r="AA38" s="664"/>
      <c r="AB38" s="664"/>
      <c r="AC38" s="664"/>
      <c r="AD38" s="665" t="s">
        <v>47</v>
      </c>
      <c r="AE38" s="665"/>
      <c r="AF38" s="665"/>
      <c r="AG38" s="665"/>
      <c r="AH38" s="665"/>
      <c r="AI38" s="665"/>
      <c r="AJ38" s="665"/>
      <c r="AK38" s="665"/>
      <c r="AL38" s="666" t="s">
        <v>47</v>
      </c>
      <c r="AM38" s="667"/>
      <c r="AN38" s="667"/>
      <c r="AO38" s="668"/>
      <c r="AP38" s="356"/>
      <c r="AQ38" s="724" t="s">
        <v>251</v>
      </c>
      <c r="AR38" s="725"/>
      <c r="AS38" s="725"/>
      <c r="AT38" s="725"/>
      <c r="AU38" s="725"/>
      <c r="AV38" s="725"/>
      <c r="AW38" s="725"/>
      <c r="AX38" s="725"/>
      <c r="AY38" s="726"/>
      <c r="AZ38" s="661">
        <v>212914</v>
      </c>
      <c r="BA38" s="662"/>
      <c r="BB38" s="662"/>
      <c r="BC38" s="662"/>
      <c r="BD38" s="693"/>
      <c r="BE38" s="693"/>
      <c r="BF38" s="716"/>
      <c r="BG38" s="658" t="s">
        <v>252</v>
      </c>
      <c r="BH38" s="659"/>
      <c r="BI38" s="659"/>
      <c r="BJ38" s="659"/>
      <c r="BK38" s="659"/>
      <c r="BL38" s="659"/>
      <c r="BM38" s="659"/>
      <c r="BN38" s="659"/>
      <c r="BO38" s="659"/>
      <c r="BP38" s="659"/>
      <c r="BQ38" s="659"/>
      <c r="BR38" s="659"/>
      <c r="BS38" s="659"/>
      <c r="BT38" s="659"/>
      <c r="BU38" s="660"/>
      <c r="BV38" s="661">
        <v>14360</v>
      </c>
      <c r="BW38" s="662"/>
      <c r="BX38" s="662"/>
      <c r="BY38" s="662"/>
      <c r="BZ38" s="662"/>
      <c r="CA38" s="662"/>
      <c r="CB38" s="671"/>
      <c r="CC38" s="356"/>
      <c r="CD38" s="658" t="s">
        <v>253</v>
      </c>
      <c r="CE38" s="659"/>
      <c r="CF38" s="659"/>
      <c r="CG38" s="659"/>
      <c r="CH38" s="659"/>
      <c r="CI38" s="659"/>
      <c r="CJ38" s="659"/>
      <c r="CK38" s="659"/>
      <c r="CL38" s="659"/>
      <c r="CM38" s="659"/>
      <c r="CN38" s="659"/>
      <c r="CO38" s="659"/>
      <c r="CP38" s="659"/>
      <c r="CQ38" s="660"/>
      <c r="CR38" s="661">
        <v>4709201</v>
      </c>
      <c r="CS38" s="662"/>
      <c r="CT38" s="662"/>
      <c r="CU38" s="662"/>
      <c r="CV38" s="662"/>
      <c r="CW38" s="662"/>
      <c r="CX38" s="662"/>
      <c r="CY38" s="663"/>
      <c r="CZ38" s="666">
        <v>7.6</v>
      </c>
      <c r="DA38" s="691"/>
      <c r="DB38" s="691"/>
      <c r="DC38" s="695"/>
      <c r="DD38" s="670">
        <v>3652201</v>
      </c>
      <c r="DE38" s="662"/>
      <c r="DF38" s="662"/>
      <c r="DG38" s="662"/>
      <c r="DH38" s="662"/>
      <c r="DI38" s="662"/>
      <c r="DJ38" s="662"/>
      <c r="DK38" s="663"/>
      <c r="DL38" s="670">
        <v>3345371</v>
      </c>
      <c r="DM38" s="662"/>
      <c r="DN38" s="662"/>
      <c r="DO38" s="662"/>
      <c r="DP38" s="662"/>
      <c r="DQ38" s="662"/>
      <c r="DR38" s="662"/>
      <c r="DS38" s="662"/>
      <c r="DT38" s="662"/>
      <c r="DU38" s="662"/>
      <c r="DV38" s="663"/>
      <c r="DW38" s="666">
        <v>11.9</v>
      </c>
      <c r="DX38" s="691"/>
      <c r="DY38" s="691"/>
      <c r="DZ38" s="691"/>
      <c r="EA38" s="691"/>
      <c r="EB38" s="691"/>
      <c r="EC38" s="692"/>
    </row>
    <row r="39" spans="2:133" ht="11.25" customHeight="1">
      <c r="B39" s="658" t="s">
        <v>254</v>
      </c>
      <c r="C39" s="659"/>
      <c r="D39" s="659"/>
      <c r="E39" s="659"/>
      <c r="F39" s="659"/>
      <c r="G39" s="659"/>
      <c r="H39" s="659"/>
      <c r="I39" s="659"/>
      <c r="J39" s="659"/>
      <c r="K39" s="659"/>
      <c r="L39" s="659"/>
      <c r="M39" s="659"/>
      <c r="N39" s="659"/>
      <c r="O39" s="659"/>
      <c r="P39" s="659"/>
      <c r="Q39" s="660"/>
      <c r="R39" s="661" t="s">
        <v>47</v>
      </c>
      <c r="S39" s="662"/>
      <c r="T39" s="662"/>
      <c r="U39" s="662"/>
      <c r="V39" s="662"/>
      <c r="W39" s="662"/>
      <c r="X39" s="662"/>
      <c r="Y39" s="663"/>
      <c r="Z39" s="664" t="s">
        <v>47</v>
      </c>
      <c r="AA39" s="664"/>
      <c r="AB39" s="664"/>
      <c r="AC39" s="664"/>
      <c r="AD39" s="665" t="s">
        <v>47</v>
      </c>
      <c r="AE39" s="665"/>
      <c r="AF39" s="665"/>
      <c r="AG39" s="665"/>
      <c r="AH39" s="665"/>
      <c r="AI39" s="665"/>
      <c r="AJ39" s="665"/>
      <c r="AK39" s="665"/>
      <c r="AL39" s="666" t="s">
        <v>47</v>
      </c>
      <c r="AM39" s="667"/>
      <c r="AN39" s="667"/>
      <c r="AO39" s="668"/>
      <c r="AP39" s="356"/>
      <c r="AQ39" s="724" t="s">
        <v>255</v>
      </c>
      <c r="AR39" s="725"/>
      <c r="AS39" s="725"/>
      <c r="AT39" s="725"/>
      <c r="AU39" s="725"/>
      <c r="AV39" s="725"/>
      <c r="AW39" s="725"/>
      <c r="AX39" s="725"/>
      <c r="AY39" s="726"/>
      <c r="AZ39" s="661" t="s">
        <v>47</v>
      </c>
      <c r="BA39" s="662"/>
      <c r="BB39" s="662"/>
      <c r="BC39" s="662"/>
      <c r="BD39" s="693"/>
      <c r="BE39" s="693"/>
      <c r="BF39" s="716"/>
      <c r="BG39" s="658" t="s">
        <v>256</v>
      </c>
      <c r="BH39" s="659"/>
      <c r="BI39" s="659"/>
      <c r="BJ39" s="659"/>
      <c r="BK39" s="659"/>
      <c r="BL39" s="659"/>
      <c r="BM39" s="659"/>
      <c r="BN39" s="659"/>
      <c r="BO39" s="659"/>
      <c r="BP39" s="659"/>
      <c r="BQ39" s="659"/>
      <c r="BR39" s="659"/>
      <c r="BS39" s="659"/>
      <c r="BT39" s="659"/>
      <c r="BU39" s="660"/>
      <c r="BV39" s="661">
        <v>22235</v>
      </c>
      <c r="BW39" s="662"/>
      <c r="BX39" s="662"/>
      <c r="BY39" s="662"/>
      <c r="BZ39" s="662"/>
      <c r="CA39" s="662"/>
      <c r="CB39" s="671"/>
      <c r="CC39" s="356"/>
      <c r="CD39" s="658" t="s">
        <v>257</v>
      </c>
      <c r="CE39" s="659"/>
      <c r="CF39" s="659"/>
      <c r="CG39" s="659"/>
      <c r="CH39" s="659"/>
      <c r="CI39" s="659"/>
      <c r="CJ39" s="659"/>
      <c r="CK39" s="659"/>
      <c r="CL39" s="659"/>
      <c r="CM39" s="659"/>
      <c r="CN39" s="659"/>
      <c r="CO39" s="659"/>
      <c r="CP39" s="659"/>
      <c r="CQ39" s="660"/>
      <c r="CR39" s="661">
        <v>8448752</v>
      </c>
      <c r="CS39" s="693"/>
      <c r="CT39" s="693"/>
      <c r="CU39" s="693"/>
      <c r="CV39" s="693"/>
      <c r="CW39" s="693"/>
      <c r="CX39" s="693"/>
      <c r="CY39" s="694"/>
      <c r="CZ39" s="666">
        <v>13.7</v>
      </c>
      <c r="DA39" s="691"/>
      <c r="DB39" s="691"/>
      <c r="DC39" s="695"/>
      <c r="DD39" s="670">
        <v>3846163</v>
      </c>
      <c r="DE39" s="693"/>
      <c r="DF39" s="693"/>
      <c r="DG39" s="693"/>
      <c r="DH39" s="693"/>
      <c r="DI39" s="693"/>
      <c r="DJ39" s="693"/>
      <c r="DK39" s="694"/>
      <c r="DL39" s="670" t="s">
        <v>47</v>
      </c>
      <c r="DM39" s="693"/>
      <c r="DN39" s="693"/>
      <c r="DO39" s="693"/>
      <c r="DP39" s="693"/>
      <c r="DQ39" s="693"/>
      <c r="DR39" s="693"/>
      <c r="DS39" s="693"/>
      <c r="DT39" s="693"/>
      <c r="DU39" s="693"/>
      <c r="DV39" s="694"/>
      <c r="DW39" s="666" t="s">
        <v>47</v>
      </c>
      <c r="DX39" s="691"/>
      <c r="DY39" s="691"/>
      <c r="DZ39" s="691"/>
      <c r="EA39" s="691"/>
      <c r="EB39" s="691"/>
      <c r="EC39" s="692"/>
    </row>
    <row r="40" spans="2:133" ht="11.25" customHeight="1">
      <c r="B40" s="658" t="s">
        <v>258</v>
      </c>
      <c r="C40" s="659"/>
      <c r="D40" s="659"/>
      <c r="E40" s="659"/>
      <c r="F40" s="659"/>
      <c r="G40" s="659"/>
      <c r="H40" s="659"/>
      <c r="I40" s="659"/>
      <c r="J40" s="659"/>
      <c r="K40" s="659"/>
      <c r="L40" s="659"/>
      <c r="M40" s="659"/>
      <c r="N40" s="659"/>
      <c r="O40" s="659"/>
      <c r="P40" s="659"/>
      <c r="Q40" s="660"/>
      <c r="R40" s="661">
        <v>393900</v>
      </c>
      <c r="S40" s="662"/>
      <c r="T40" s="662"/>
      <c r="U40" s="662"/>
      <c r="V40" s="662"/>
      <c r="W40" s="662"/>
      <c r="X40" s="662"/>
      <c r="Y40" s="663"/>
      <c r="Z40" s="664">
        <v>0.6</v>
      </c>
      <c r="AA40" s="664"/>
      <c r="AB40" s="664"/>
      <c r="AC40" s="664"/>
      <c r="AD40" s="665" t="s">
        <v>47</v>
      </c>
      <c r="AE40" s="665"/>
      <c r="AF40" s="665"/>
      <c r="AG40" s="665"/>
      <c r="AH40" s="665"/>
      <c r="AI40" s="665"/>
      <c r="AJ40" s="665"/>
      <c r="AK40" s="665"/>
      <c r="AL40" s="666" t="s">
        <v>47</v>
      </c>
      <c r="AM40" s="667"/>
      <c r="AN40" s="667"/>
      <c r="AO40" s="668"/>
      <c r="AP40" s="356"/>
      <c r="AQ40" s="724" t="s">
        <v>259</v>
      </c>
      <c r="AR40" s="725"/>
      <c r="AS40" s="725"/>
      <c r="AT40" s="725"/>
      <c r="AU40" s="725"/>
      <c r="AV40" s="725"/>
      <c r="AW40" s="725"/>
      <c r="AX40" s="725"/>
      <c r="AY40" s="726"/>
      <c r="AZ40" s="661" t="s">
        <v>47</v>
      </c>
      <c r="BA40" s="662"/>
      <c r="BB40" s="662"/>
      <c r="BC40" s="662"/>
      <c r="BD40" s="693"/>
      <c r="BE40" s="693"/>
      <c r="BF40" s="716"/>
      <c r="BG40" s="709" t="s">
        <v>260</v>
      </c>
      <c r="BH40" s="710"/>
      <c r="BI40" s="710"/>
      <c r="BJ40" s="710"/>
      <c r="BK40" s="710"/>
      <c r="BL40" s="358"/>
      <c r="BM40" s="659" t="s">
        <v>261</v>
      </c>
      <c r="BN40" s="659"/>
      <c r="BO40" s="659"/>
      <c r="BP40" s="659"/>
      <c r="BQ40" s="659"/>
      <c r="BR40" s="659"/>
      <c r="BS40" s="659"/>
      <c r="BT40" s="659"/>
      <c r="BU40" s="660"/>
      <c r="BV40" s="661">
        <v>84</v>
      </c>
      <c r="BW40" s="662"/>
      <c r="BX40" s="662"/>
      <c r="BY40" s="662"/>
      <c r="BZ40" s="662"/>
      <c r="CA40" s="662"/>
      <c r="CB40" s="671"/>
      <c r="CC40" s="356"/>
      <c r="CD40" s="658" t="s">
        <v>262</v>
      </c>
      <c r="CE40" s="659"/>
      <c r="CF40" s="659"/>
      <c r="CG40" s="659"/>
      <c r="CH40" s="659"/>
      <c r="CI40" s="659"/>
      <c r="CJ40" s="659"/>
      <c r="CK40" s="659"/>
      <c r="CL40" s="659"/>
      <c r="CM40" s="659"/>
      <c r="CN40" s="659"/>
      <c r="CO40" s="659"/>
      <c r="CP40" s="659"/>
      <c r="CQ40" s="660"/>
      <c r="CR40" s="661">
        <v>18072</v>
      </c>
      <c r="CS40" s="662"/>
      <c r="CT40" s="662"/>
      <c r="CU40" s="662"/>
      <c r="CV40" s="662"/>
      <c r="CW40" s="662"/>
      <c r="CX40" s="662"/>
      <c r="CY40" s="663"/>
      <c r="CZ40" s="666">
        <v>0</v>
      </c>
      <c r="DA40" s="691"/>
      <c r="DB40" s="691"/>
      <c r="DC40" s="695"/>
      <c r="DD40" s="670">
        <v>1983</v>
      </c>
      <c r="DE40" s="662"/>
      <c r="DF40" s="662"/>
      <c r="DG40" s="662"/>
      <c r="DH40" s="662"/>
      <c r="DI40" s="662"/>
      <c r="DJ40" s="662"/>
      <c r="DK40" s="663"/>
      <c r="DL40" s="670">
        <v>1983</v>
      </c>
      <c r="DM40" s="662"/>
      <c r="DN40" s="662"/>
      <c r="DO40" s="662"/>
      <c r="DP40" s="662"/>
      <c r="DQ40" s="662"/>
      <c r="DR40" s="662"/>
      <c r="DS40" s="662"/>
      <c r="DT40" s="662"/>
      <c r="DU40" s="662"/>
      <c r="DV40" s="663"/>
      <c r="DW40" s="666">
        <v>0</v>
      </c>
      <c r="DX40" s="691"/>
      <c r="DY40" s="691"/>
      <c r="DZ40" s="691"/>
      <c r="EA40" s="691"/>
      <c r="EB40" s="691"/>
      <c r="EC40" s="692"/>
    </row>
    <row r="41" spans="2:133" ht="11.25" customHeight="1">
      <c r="B41" s="682" t="s">
        <v>263</v>
      </c>
      <c r="C41" s="683"/>
      <c r="D41" s="683"/>
      <c r="E41" s="683"/>
      <c r="F41" s="683"/>
      <c r="G41" s="683"/>
      <c r="H41" s="683"/>
      <c r="I41" s="683"/>
      <c r="J41" s="683"/>
      <c r="K41" s="683"/>
      <c r="L41" s="683"/>
      <c r="M41" s="683"/>
      <c r="N41" s="683"/>
      <c r="O41" s="683"/>
      <c r="P41" s="683"/>
      <c r="Q41" s="684"/>
      <c r="R41" s="733">
        <v>63327482</v>
      </c>
      <c r="S41" s="734"/>
      <c r="T41" s="734"/>
      <c r="U41" s="734"/>
      <c r="V41" s="734"/>
      <c r="W41" s="734"/>
      <c r="X41" s="734"/>
      <c r="Y41" s="738"/>
      <c r="Z41" s="739">
        <v>100</v>
      </c>
      <c r="AA41" s="739"/>
      <c r="AB41" s="739"/>
      <c r="AC41" s="739"/>
      <c r="AD41" s="740">
        <v>27689079</v>
      </c>
      <c r="AE41" s="740"/>
      <c r="AF41" s="740"/>
      <c r="AG41" s="740"/>
      <c r="AH41" s="740"/>
      <c r="AI41" s="740"/>
      <c r="AJ41" s="740"/>
      <c r="AK41" s="740"/>
      <c r="AL41" s="741">
        <v>100</v>
      </c>
      <c r="AM41" s="721"/>
      <c r="AN41" s="721"/>
      <c r="AO41" s="742"/>
      <c r="AP41" s="356"/>
      <c r="AQ41" s="724" t="s">
        <v>264</v>
      </c>
      <c r="AR41" s="725"/>
      <c r="AS41" s="725"/>
      <c r="AT41" s="725"/>
      <c r="AU41" s="725"/>
      <c r="AV41" s="725"/>
      <c r="AW41" s="725"/>
      <c r="AX41" s="725"/>
      <c r="AY41" s="726"/>
      <c r="AZ41" s="661">
        <v>1113093</v>
      </c>
      <c r="BA41" s="662"/>
      <c r="BB41" s="662"/>
      <c r="BC41" s="662"/>
      <c r="BD41" s="693"/>
      <c r="BE41" s="693"/>
      <c r="BF41" s="716"/>
      <c r="BG41" s="709"/>
      <c r="BH41" s="710"/>
      <c r="BI41" s="710"/>
      <c r="BJ41" s="710"/>
      <c r="BK41" s="710"/>
      <c r="BL41" s="358"/>
      <c r="BM41" s="659" t="s">
        <v>265</v>
      </c>
      <c r="BN41" s="659"/>
      <c r="BO41" s="659"/>
      <c r="BP41" s="659"/>
      <c r="BQ41" s="659"/>
      <c r="BR41" s="659"/>
      <c r="BS41" s="659"/>
      <c r="BT41" s="659"/>
      <c r="BU41" s="660"/>
      <c r="BV41" s="661" t="s">
        <v>47</v>
      </c>
      <c r="BW41" s="662"/>
      <c r="BX41" s="662"/>
      <c r="BY41" s="662"/>
      <c r="BZ41" s="662"/>
      <c r="CA41" s="662"/>
      <c r="CB41" s="671"/>
      <c r="CC41" s="356"/>
      <c r="CD41" s="658" t="s">
        <v>266</v>
      </c>
      <c r="CE41" s="659"/>
      <c r="CF41" s="659"/>
      <c r="CG41" s="659"/>
      <c r="CH41" s="659"/>
      <c r="CI41" s="659"/>
      <c r="CJ41" s="659"/>
      <c r="CK41" s="659"/>
      <c r="CL41" s="659"/>
      <c r="CM41" s="659"/>
      <c r="CN41" s="659"/>
      <c r="CO41" s="659"/>
      <c r="CP41" s="659"/>
      <c r="CQ41" s="660"/>
      <c r="CR41" s="661" t="s">
        <v>47</v>
      </c>
      <c r="CS41" s="693"/>
      <c r="CT41" s="693"/>
      <c r="CU41" s="693"/>
      <c r="CV41" s="693"/>
      <c r="CW41" s="693"/>
      <c r="CX41" s="693"/>
      <c r="CY41" s="694"/>
      <c r="CZ41" s="666" t="s">
        <v>47</v>
      </c>
      <c r="DA41" s="691"/>
      <c r="DB41" s="691"/>
      <c r="DC41" s="695"/>
      <c r="DD41" s="670" t="s">
        <v>47</v>
      </c>
      <c r="DE41" s="693"/>
      <c r="DF41" s="693"/>
      <c r="DG41" s="693"/>
      <c r="DH41" s="693"/>
      <c r="DI41" s="693"/>
      <c r="DJ41" s="693"/>
      <c r="DK41" s="694"/>
      <c r="DL41" s="744"/>
      <c r="DM41" s="745"/>
      <c r="DN41" s="745"/>
      <c r="DO41" s="745"/>
      <c r="DP41" s="745"/>
      <c r="DQ41" s="745"/>
      <c r="DR41" s="745"/>
      <c r="DS41" s="745"/>
      <c r="DT41" s="745"/>
      <c r="DU41" s="745"/>
      <c r="DV41" s="746"/>
      <c r="DW41" s="735"/>
      <c r="DX41" s="736"/>
      <c r="DY41" s="736"/>
      <c r="DZ41" s="736"/>
      <c r="EA41" s="736"/>
      <c r="EB41" s="736"/>
      <c r="EC41" s="737"/>
    </row>
    <row r="42" spans="2:133" ht="11.25" customHeight="1">
      <c r="B42" s="356"/>
      <c r="C42" s="356"/>
      <c r="D42" s="356"/>
      <c r="E42" s="356"/>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730" t="s">
        <v>267</v>
      </c>
      <c r="AR42" s="731"/>
      <c r="AS42" s="731"/>
      <c r="AT42" s="731"/>
      <c r="AU42" s="731"/>
      <c r="AV42" s="731"/>
      <c r="AW42" s="731"/>
      <c r="AX42" s="731"/>
      <c r="AY42" s="732"/>
      <c r="AZ42" s="733">
        <v>3596108</v>
      </c>
      <c r="BA42" s="734"/>
      <c r="BB42" s="734"/>
      <c r="BC42" s="734"/>
      <c r="BD42" s="720"/>
      <c r="BE42" s="720"/>
      <c r="BF42" s="722"/>
      <c r="BG42" s="711"/>
      <c r="BH42" s="712"/>
      <c r="BI42" s="712"/>
      <c r="BJ42" s="712"/>
      <c r="BK42" s="712"/>
      <c r="BL42" s="359"/>
      <c r="BM42" s="683" t="s">
        <v>268</v>
      </c>
      <c r="BN42" s="683"/>
      <c r="BO42" s="683"/>
      <c r="BP42" s="683"/>
      <c r="BQ42" s="683"/>
      <c r="BR42" s="683"/>
      <c r="BS42" s="683"/>
      <c r="BT42" s="683"/>
      <c r="BU42" s="684"/>
      <c r="BV42" s="733">
        <v>377</v>
      </c>
      <c r="BW42" s="734"/>
      <c r="BX42" s="734"/>
      <c r="BY42" s="734"/>
      <c r="BZ42" s="734"/>
      <c r="CA42" s="734"/>
      <c r="CB42" s="743"/>
      <c r="CC42" s="356"/>
      <c r="CD42" s="658" t="s">
        <v>269</v>
      </c>
      <c r="CE42" s="659"/>
      <c r="CF42" s="659"/>
      <c r="CG42" s="659"/>
      <c r="CH42" s="659"/>
      <c r="CI42" s="659"/>
      <c r="CJ42" s="659"/>
      <c r="CK42" s="659"/>
      <c r="CL42" s="659"/>
      <c r="CM42" s="659"/>
      <c r="CN42" s="659"/>
      <c r="CO42" s="659"/>
      <c r="CP42" s="659"/>
      <c r="CQ42" s="660"/>
      <c r="CR42" s="661">
        <v>5279296</v>
      </c>
      <c r="CS42" s="693"/>
      <c r="CT42" s="693"/>
      <c r="CU42" s="693"/>
      <c r="CV42" s="693"/>
      <c r="CW42" s="693"/>
      <c r="CX42" s="693"/>
      <c r="CY42" s="694"/>
      <c r="CZ42" s="666">
        <v>8.6</v>
      </c>
      <c r="DA42" s="691"/>
      <c r="DB42" s="691"/>
      <c r="DC42" s="695"/>
      <c r="DD42" s="670">
        <v>1998861</v>
      </c>
      <c r="DE42" s="693"/>
      <c r="DF42" s="693"/>
      <c r="DG42" s="693"/>
      <c r="DH42" s="693"/>
      <c r="DI42" s="693"/>
      <c r="DJ42" s="693"/>
      <c r="DK42" s="694"/>
      <c r="DL42" s="744"/>
      <c r="DM42" s="745"/>
      <c r="DN42" s="745"/>
      <c r="DO42" s="745"/>
      <c r="DP42" s="745"/>
      <c r="DQ42" s="745"/>
      <c r="DR42" s="745"/>
      <c r="DS42" s="745"/>
      <c r="DT42" s="745"/>
      <c r="DU42" s="745"/>
      <c r="DV42" s="746"/>
      <c r="DW42" s="735"/>
      <c r="DX42" s="736"/>
      <c r="DY42" s="736"/>
      <c r="DZ42" s="736"/>
      <c r="EA42" s="736"/>
      <c r="EB42" s="736"/>
      <c r="EC42" s="737"/>
    </row>
    <row r="43" spans="2:133" ht="11.25" customHeight="1">
      <c r="B43" s="356" t="s">
        <v>270</v>
      </c>
      <c r="C43" s="356"/>
      <c r="D43" s="356"/>
      <c r="E43" s="356"/>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6"/>
      <c r="BF43" s="356"/>
      <c r="BG43" s="356"/>
      <c r="BH43" s="356"/>
      <c r="BI43" s="356"/>
      <c r="BJ43" s="356"/>
      <c r="BK43" s="356"/>
      <c r="BL43" s="356"/>
      <c r="BM43" s="356"/>
      <c r="BN43" s="356"/>
      <c r="BO43" s="356"/>
      <c r="BP43" s="356"/>
      <c r="BQ43" s="356"/>
      <c r="BR43" s="356"/>
      <c r="BS43" s="356"/>
      <c r="BT43" s="356"/>
      <c r="BU43" s="356"/>
      <c r="BV43" s="356"/>
      <c r="BW43" s="356"/>
      <c r="BX43" s="356"/>
      <c r="BY43" s="356"/>
      <c r="BZ43" s="356"/>
      <c r="CA43" s="356"/>
      <c r="CB43" s="356"/>
      <c r="CC43" s="356"/>
      <c r="CD43" s="658" t="s">
        <v>271</v>
      </c>
      <c r="CE43" s="659"/>
      <c r="CF43" s="659"/>
      <c r="CG43" s="659"/>
      <c r="CH43" s="659"/>
      <c r="CI43" s="659"/>
      <c r="CJ43" s="659"/>
      <c r="CK43" s="659"/>
      <c r="CL43" s="659"/>
      <c r="CM43" s="659"/>
      <c r="CN43" s="659"/>
      <c r="CO43" s="659"/>
      <c r="CP43" s="659"/>
      <c r="CQ43" s="660"/>
      <c r="CR43" s="661">
        <v>307430</v>
      </c>
      <c r="CS43" s="693"/>
      <c r="CT43" s="693"/>
      <c r="CU43" s="693"/>
      <c r="CV43" s="693"/>
      <c r="CW43" s="693"/>
      <c r="CX43" s="693"/>
      <c r="CY43" s="694"/>
      <c r="CZ43" s="666">
        <v>0.5</v>
      </c>
      <c r="DA43" s="691"/>
      <c r="DB43" s="691"/>
      <c r="DC43" s="695"/>
      <c r="DD43" s="670">
        <v>307430</v>
      </c>
      <c r="DE43" s="693"/>
      <c r="DF43" s="693"/>
      <c r="DG43" s="693"/>
      <c r="DH43" s="693"/>
      <c r="DI43" s="693"/>
      <c r="DJ43" s="693"/>
      <c r="DK43" s="694"/>
      <c r="DL43" s="744"/>
      <c r="DM43" s="745"/>
      <c r="DN43" s="745"/>
      <c r="DO43" s="745"/>
      <c r="DP43" s="745"/>
      <c r="DQ43" s="745"/>
      <c r="DR43" s="745"/>
      <c r="DS43" s="745"/>
      <c r="DT43" s="745"/>
      <c r="DU43" s="745"/>
      <c r="DV43" s="746"/>
      <c r="DW43" s="735"/>
      <c r="DX43" s="736"/>
      <c r="DY43" s="736"/>
      <c r="DZ43" s="736"/>
      <c r="EA43" s="736"/>
      <c r="EB43" s="736"/>
      <c r="EC43" s="737"/>
    </row>
    <row r="44" spans="2:133" ht="11.25" customHeight="1">
      <c r="B44" s="747" t="s">
        <v>272</v>
      </c>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7"/>
      <c r="BZ44" s="747"/>
      <c r="CA44" s="747"/>
      <c r="CB44" s="747"/>
      <c r="CC44" s="748"/>
      <c r="CD44" s="697" t="s">
        <v>219</v>
      </c>
      <c r="CE44" s="698"/>
      <c r="CF44" s="658" t="s">
        <v>273</v>
      </c>
      <c r="CG44" s="659"/>
      <c r="CH44" s="659"/>
      <c r="CI44" s="659"/>
      <c r="CJ44" s="659"/>
      <c r="CK44" s="659"/>
      <c r="CL44" s="659"/>
      <c r="CM44" s="659"/>
      <c r="CN44" s="659"/>
      <c r="CO44" s="659"/>
      <c r="CP44" s="659"/>
      <c r="CQ44" s="660"/>
      <c r="CR44" s="661">
        <v>4444730</v>
      </c>
      <c r="CS44" s="662"/>
      <c r="CT44" s="662"/>
      <c r="CU44" s="662"/>
      <c r="CV44" s="662"/>
      <c r="CW44" s="662"/>
      <c r="CX44" s="662"/>
      <c r="CY44" s="663"/>
      <c r="CZ44" s="666">
        <v>7.2</v>
      </c>
      <c r="DA44" s="667"/>
      <c r="DB44" s="667"/>
      <c r="DC44" s="673"/>
      <c r="DD44" s="670">
        <v>1582771</v>
      </c>
      <c r="DE44" s="662"/>
      <c r="DF44" s="662"/>
      <c r="DG44" s="662"/>
      <c r="DH44" s="662"/>
      <c r="DI44" s="662"/>
      <c r="DJ44" s="662"/>
      <c r="DK44" s="663"/>
      <c r="DL44" s="744"/>
      <c r="DM44" s="745"/>
      <c r="DN44" s="745"/>
      <c r="DO44" s="745"/>
      <c r="DP44" s="745"/>
      <c r="DQ44" s="745"/>
      <c r="DR44" s="745"/>
      <c r="DS44" s="745"/>
      <c r="DT44" s="745"/>
      <c r="DU44" s="745"/>
      <c r="DV44" s="746"/>
      <c r="DW44" s="735"/>
      <c r="DX44" s="736"/>
      <c r="DY44" s="736"/>
      <c r="DZ44" s="736"/>
      <c r="EA44" s="736"/>
      <c r="EB44" s="736"/>
      <c r="EC44" s="737"/>
    </row>
    <row r="45" spans="2:133" ht="11.25" customHeight="1">
      <c r="B45" s="747" t="s">
        <v>274</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7"/>
      <c r="BZ45" s="747"/>
      <c r="CA45" s="747"/>
      <c r="CB45" s="747"/>
      <c r="CC45" s="748"/>
      <c r="CD45" s="699"/>
      <c r="CE45" s="700"/>
      <c r="CF45" s="658" t="s">
        <v>275</v>
      </c>
      <c r="CG45" s="659"/>
      <c r="CH45" s="659"/>
      <c r="CI45" s="659"/>
      <c r="CJ45" s="659"/>
      <c r="CK45" s="659"/>
      <c r="CL45" s="659"/>
      <c r="CM45" s="659"/>
      <c r="CN45" s="659"/>
      <c r="CO45" s="659"/>
      <c r="CP45" s="659"/>
      <c r="CQ45" s="660"/>
      <c r="CR45" s="661">
        <v>1941460</v>
      </c>
      <c r="CS45" s="693"/>
      <c r="CT45" s="693"/>
      <c r="CU45" s="693"/>
      <c r="CV45" s="693"/>
      <c r="CW45" s="693"/>
      <c r="CX45" s="693"/>
      <c r="CY45" s="694"/>
      <c r="CZ45" s="666">
        <v>3.1</v>
      </c>
      <c r="DA45" s="691"/>
      <c r="DB45" s="691"/>
      <c r="DC45" s="695"/>
      <c r="DD45" s="670">
        <v>123459</v>
      </c>
      <c r="DE45" s="693"/>
      <c r="DF45" s="693"/>
      <c r="DG45" s="693"/>
      <c r="DH45" s="693"/>
      <c r="DI45" s="693"/>
      <c r="DJ45" s="693"/>
      <c r="DK45" s="694"/>
      <c r="DL45" s="744"/>
      <c r="DM45" s="745"/>
      <c r="DN45" s="745"/>
      <c r="DO45" s="745"/>
      <c r="DP45" s="745"/>
      <c r="DQ45" s="745"/>
      <c r="DR45" s="745"/>
      <c r="DS45" s="745"/>
      <c r="DT45" s="745"/>
      <c r="DU45" s="745"/>
      <c r="DV45" s="746"/>
      <c r="DW45" s="735"/>
      <c r="DX45" s="736"/>
      <c r="DY45" s="736"/>
      <c r="DZ45" s="736"/>
      <c r="EA45" s="736"/>
      <c r="EB45" s="736"/>
      <c r="EC45" s="737"/>
    </row>
    <row r="46" spans="2:133" ht="11.25" customHeight="1">
      <c r="B46" s="360"/>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6"/>
      <c r="BF46" s="356"/>
      <c r="BG46" s="356"/>
      <c r="BH46" s="356"/>
      <c r="BI46" s="356"/>
      <c r="BJ46" s="356"/>
      <c r="BK46" s="356"/>
      <c r="BL46" s="356"/>
      <c r="BM46" s="356"/>
      <c r="BN46" s="356"/>
      <c r="BO46" s="356"/>
      <c r="BP46" s="356"/>
      <c r="BQ46" s="356"/>
      <c r="BR46" s="356"/>
      <c r="BS46" s="356"/>
      <c r="BT46" s="356"/>
      <c r="BU46" s="356"/>
      <c r="BV46" s="356"/>
      <c r="BW46" s="356"/>
      <c r="BX46" s="356"/>
      <c r="BY46" s="356"/>
      <c r="BZ46" s="356"/>
      <c r="CA46" s="356"/>
      <c r="CB46" s="356"/>
      <c r="CC46" s="356"/>
      <c r="CD46" s="699"/>
      <c r="CE46" s="700"/>
      <c r="CF46" s="658" t="s">
        <v>276</v>
      </c>
      <c r="CG46" s="659"/>
      <c r="CH46" s="659"/>
      <c r="CI46" s="659"/>
      <c r="CJ46" s="659"/>
      <c r="CK46" s="659"/>
      <c r="CL46" s="659"/>
      <c r="CM46" s="659"/>
      <c r="CN46" s="659"/>
      <c r="CO46" s="659"/>
      <c r="CP46" s="659"/>
      <c r="CQ46" s="660"/>
      <c r="CR46" s="661">
        <v>2192816</v>
      </c>
      <c r="CS46" s="662"/>
      <c r="CT46" s="662"/>
      <c r="CU46" s="662"/>
      <c r="CV46" s="662"/>
      <c r="CW46" s="662"/>
      <c r="CX46" s="662"/>
      <c r="CY46" s="663"/>
      <c r="CZ46" s="666">
        <v>3.6</v>
      </c>
      <c r="DA46" s="667"/>
      <c r="DB46" s="667"/>
      <c r="DC46" s="673"/>
      <c r="DD46" s="670">
        <v>1440529</v>
      </c>
      <c r="DE46" s="662"/>
      <c r="DF46" s="662"/>
      <c r="DG46" s="662"/>
      <c r="DH46" s="662"/>
      <c r="DI46" s="662"/>
      <c r="DJ46" s="662"/>
      <c r="DK46" s="663"/>
      <c r="DL46" s="744"/>
      <c r="DM46" s="745"/>
      <c r="DN46" s="745"/>
      <c r="DO46" s="745"/>
      <c r="DP46" s="745"/>
      <c r="DQ46" s="745"/>
      <c r="DR46" s="745"/>
      <c r="DS46" s="745"/>
      <c r="DT46" s="745"/>
      <c r="DU46" s="745"/>
      <c r="DV46" s="746"/>
      <c r="DW46" s="735"/>
      <c r="DX46" s="736"/>
      <c r="DY46" s="736"/>
      <c r="DZ46" s="736"/>
      <c r="EA46" s="736"/>
      <c r="EB46" s="736"/>
      <c r="EC46" s="737"/>
    </row>
    <row r="47" spans="2:133" ht="11.25" customHeight="1">
      <c r="B47" s="360"/>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6"/>
      <c r="BF47" s="356"/>
      <c r="BG47" s="356"/>
      <c r="BH47" s="356"/>
      <c r="BI47" s="356"/>
      <c r="BJ47" s="356"/>
      <c r="BK47" s="356"/>
      <c r="BL47" s="356"/>
      <c r="BM47" s="356"/>
      <c r="BN47" s="356"/>
      <c r="BO47" s="356"/>
      <c r="BP47" s="356"/>
      <c r="BQ47" s="356"/>
      <c r="BR47" s="356"/>
      <c r="BS47" s="356"/>
      <c r="BT47" s="356"/>
      <c r="BU47" s="356"/>
      <c r="BV47" s="356"/>
      <c r="BW47" s="356"/>
      <c r="BX47" s="356"/>
      <c r="BY47" s="356"/>
      <c r="BZ47" s="356"/>
      <c r="CA47" s="356"/>
      <c r="CB47" s="356"/>
      <c r="CC47" s="356"/>
      <c r="CD47" s="699"/>
      <c r="CE47" s="700"/>
      <c r="CF47" s="658" t="s">
        <v>277</v>
      </c>
      <c r="CG47" s="659"/>
      <c r="CH47" s="659"/>
      <c r="CI47" s="659"/>
      <c r="CJ47" s="659"/>
      <c r="CK47" s="659"/>
      <c r="CL47" s="659"/>
      <c r="CM47" s="659"/>
      <c r="CN47" s="659"/>
      <c r="CO47" s="659"/>
      <c r="CP47" s="659"/>
      <c r="CQ47" s="660"/>
      <c r="CR47" s="661">
        <v>834566</v>
      </c>
      <c r="CS47" s="693"/>
      <c r="CT47" s="693"/>
      <c r="CU47" s="693"/>
      <c r="CV47" s="693"/>
      <c r="CW47" s="693"/>
      <c r="CX47" s="693"/>
      <c r="CY47" s="694"/>
      <c r="CZ47" s="666">
        <v>1.4</v>
      </c>
      <c r="DA47" s="691"/>
      <c r="DB47" s="691"/>
      <c r="DC47" s="695"/>
      <c r="DD47" s="670">
        <v>416090</v>
      </c>
      <c r="DE47" s="693"/>
      <c r="DF47" s="693"/>
      <c r="DG47" s="693"/>
      <c r="DH47" s="693"/>
      <c r="DI47" s="693"/>
      <c r="DJ47" s="693"/>
      <c r="DK47" s="694"/>
      <c r="DL47" s="744"/>
      <c r="DM47" s="745"/>
      <c r="DN47" s="745"/>
      <c r="DO47" s="745"/>
      <c r="DP47" s="745"/>
      <c r="DQ47" s="745"/>
      <c r="DR47" s="745"/>
      <c r="DS47" s="745"/>
      <c r="DT47" s="745"/>
      <c r="DU47" s="745"/>
      <c r="DV47" s="746"/>
      <c r="DW47" s="735"/>
      <c r="DX47" s="736"/>
      <c r="DY47" s="736"/>
      <c r="DZ47" s="736"/>
      <c r="EA47" s="736"/>
      <c r="EB47" s="736"/>
      <c r="EC47" s="737"/>
    </row>
    <row r="48" spans="2:133">
      <c r="B48" s="360"/>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6"/>
      <c r="BF48" s="356"/>
      <c r="BG48" s="356"/>
      <c r="BH48" s="356"/>
      <c r="BI48" s="356"/>
      <c r="BJ48" s="356"/>
      <c r="BK48" s="356"/>
      <c r="BL48" s="356"/>
      <c r="BM48" s="356"/>
      <c r="BN48" s="356"/>
      <c r="BO48" s="356"/>
      <c r="BP48" s="356"/>
      <c r="BQ48" s="356"/>
      <c r="BR48" s="356"/>
      <c r="BS48" s="356"/>
      <c r="BT48" s="356"/>
      <c r="BU48" s="356"/>
      <c r="BV48" s="356"/>
      <c r="BW48" s="356"/>
      <c r="BX48" s="356"/>
      <c r="BY48" s="356"/>
      <c r="BZ48" s="356"/>
      <c r="CA48" s="356"/>
      <c r="CB48" s="356"/>
      <c r="CC48" s="356"/>
      <c r="CD48" s="701"/>
      <c r="CE48" s="702"/>
      <c r="CF48" s="658" t="s">
        <v>278</v>
      </c>
      <c r="CG48" s="659"/>
      <c r="CH48" s="659"/>
      <c r="CI48" s="659"/>
      <c r="CJ48" s="659"/>
      <c r="CK48" s="659"/>
      <c r="CL48" s="659"/>
      <c r="CM48" s="659"/>
      <c r="CN48" s="659"/>
      <c r="CO48" s="659"/>
      <c r="CP48" s="659"/>
      <c r="CQ48" s="660"/>
      <c r="CR48" s="661" t="s">
        <v>47</v>
      </c>
      <c r="CS48" s="662"/>
      <c r="CT48" s="662"/>
      <c r="CU48" s="662"/>
      <c r="CV48" s="662"/>
      <c r="CW48" s="662"/>
      <c r="CX48" s="662"/>
      <c r="CY48" s="663"/>
      <c r="CZ48" s="666" t="s">
        <v>47</v>
      </c>
      <c r="DA48" s="667"/>
      <c r="DB48" s="667"/>
      <c r="DC48" s="673"/>
      <c r="DD48" s="670" t="s">
        <v>47</v>
      </c>
      <c r="DE48" s="662"/>
      <c r="DF48" s="662"/>
      <c r="DG48" s="662"/>
      <c r="DH48" s="662"/>
      <c r="DI48" s="662"/>
      <c r="DJ48" s="662"/>
      <c r="DK48" s="663"/>
      <c r="DL48" s="744"/>
      <c r="DM48" s="745"/>
      <c r="DN48" s="745"/>
      <c r="DO48" s="745"/>
      <c r="DP48" s="745"/>
      <c r="DQ48" s="745"/>
      <c r="DR48" s="745"/>
      <c r="DS48" s="745"/>
      <c r="DT48" s="745"/>
      <c r="DU48" s="745"/>
      <c r="DV48" s="746"/>
      <c r="DW48" s="735"/>
      <c r="DX48" s="736"/>
      <c r="DY48" s="736"/>
      <c r="DZ48" s="736"/>
      <c r="EA48" s="736"/>
      <c r="EB48" s="736"/>
      <c r="EC48" s="737"/>
    </row>
    <row r="49" spans="2:133" ht="11.25" customHeight="1">
      <c r="B49" s="360"/>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6"/>
      <c r="AY49" s="356"/>
      <c r="AZ49" s="356"/>
      <c r="BA49" s="356"/>
      <c r="BB49" s="356"/>
      <c r="BC49" s="356"/>
      <c r="BD49" s="356"/>
      <c r="BE49" s="356"/>
      <c r="BF49" s="356"/>
      <c r="BG49" s="356"/>
      <c r="BH49" s="356"/>
      <c r="BI49" s="356"/>
      <c r="BJ49" s="356"/>
      <c r="BK49" s="356"/>
      <c r="BL49" s="356"/>
      <c r="BM49" s="356"/>
      <c r="BN49" s="356"/>
      <c r="BO49" s="356"/>
      <c r="BP49" s="356"/>
      <c r="BQ49" s="356"/>
      <c r="BR49" s="356"/>
      <c r="BS49" s="356"/>
      <c r="BT49" s="356"/>
      <c r="BU49" s="356"/>
      <c r="BV49" s="356"/>
      <c r="BW49" s="356"/>
      <c r="BX49" s="356"/>
      <c r="BY49" s="356"/>
      <c r="BZ49" s="356"/>
      <c r="CA49" s="356"/>
      <c r="CB49" s="356"/>
      <c r="CC49" s="356"/>
      <c r="CD49" s="682" t="s">
        <v>279</v>
      </c>
      <c r="CE49" s="683"/>
      <c r="CF49" s="683"/>
      <c r="CG49" s="683"/>
      <c r="CH49" s="683"/>
      <c r="CI49" s="683"/>
      <c r="CJ49" s="683"/>
      <c r="CK49" s="683"/>
      <c r="CL49" s="683"/>
      <c r="CM49" s="683"/>
      <c r="CN49" s="683"/>
      <c r="CO49" s="683"/>
      <c r="CP49" s="683"/>
      <c r="CQ49" s="684"/>
      <c r="CR49" s="733">
        <v>61697756</v>
      </c>
      <c r="CS49" s="720"/>
      <c r="CT49" s="720"/>
      <c r="CU49" s="720"/>
      <c r="CV49" s="720"/>
      <c r="CW49" s="720"/>
      <c r="CX49" s="720"/>
      <c r="CY49" s="749"/>
      <c r="CZ49" s="741">
        <v>100</v>
      </c>
      <c r="DA49" s="750"/>
      <c r="DB49" s="750"/>
      <c r="DC49" s="751"/>
      <c r="DD49" s="752">
        <v>37049939</v>
      </c>
      <c r="DE49" s="720"/>
      <c r="DF49" s="720"/>
      <c r="DG49" s="720"/>
      <c r="DH49" s="720"/>
      <c r="DI49" s="720"/>
      <c r="DJ49" s="720"/>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mIVmUUoRMnPMdplGfA/P3rJcZbTnyIiqbrSnKVnAZcJoZPfcPY08nZwvKZtXrMuudbrru5PrMcalEje22aL5Qg==" saltValue="NtwbtOkch0ZhqxGwDkfG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7" customWidth="1"/>
    <col min="131" max="131" width="1.625" style="217" customWidth="1"/>
    <col min="132" max="16384" width="9" style="217" hidden="1"/>
  </cols>
  <sheetData>
    <row r="1" spans="1:131" ht="11.25" customHeight="1" thickBot="1">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c r="A2" s="759" t="s">
        <v>280</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59"/>
      <c r="AM2" s="759"/>
      <c r="AN2" s="759"/>
      <c r="AO2" s="759"/>
      <c r="AP2" s="759"/>
      <c r="AQ2" s="759"/>
      <c r="AR2" s="759"/>
      <c r="AS2" s="759"/>
      <c r="AT2" s="759"/>
      <c r="AU2" s="759"/>
      <c r="AV2" s="759"/>
      <c r="AW2" s="759"/>
      <c r="AX2" s="759"/>
      <c r="AY2" s="759"/>
      <c r="AZ2" s="759"/>
      <c r="BA2" s="759"/>
      <c r="BB2" s="759"/>
      <c r="BC2" s="759"/>
      <c r="BD2" s="759"/>
      <c r="BE2" s="759"/>
      <c r="BF2" s="759"/>
      <c r="BG2" s="759"/>
      <c r="BH2" s="759"/>
      <c r="BI2" s="759"/>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60" t="s">
        <v>281</v>
      </c>
      <c r="DK2" s="761"/>
      <c r="DL2" s="761"/>
      <c r="DM2" s="761"/>
      <c r="DN2" s="761"/>
      <c r="DO2" s="762"/>
      <c r="DP2" s="214"/>
      <c r="DQ2" s="760" t="s">
        <v>282</v>
      </c>
      <c r="DR2" s="761"/>
      <c r="DS2" s="761"/>
      <c r="DT2" s="761"/>
      <c r="DU2" s="761"/>
      <c r="DV2" s="761"/>
      <c r="DW2" s="761"/>
      <c r="DX2" s="761"/>
      <c r="DY2" s="761"/>
      <c r="DZ2" s="762"/>
      <c r="EA2" s="216"/>
    </row>
    <row r="3" spans="1:131" ht="11.25" customHeight="1">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0" customFormat="1" ht="26.25" customHeight="1" thickBot="1">
      <c r="A4" s="763" t="s">
        <v>283</v>
      </c>
      <c r="B4" s="763"/>
      <c r="C4" s="763"/>
      <c r="D4" s="763"/>
      <c r="E4" s="763"/>
      <c r="F4" s="763"/>
      <c r="G4" s="763"/>
      <c r="H4" s="763"/>
      <c r="I4" s="763"/>
      <c r="J4" s="763"/>
      <c r="K4" s="763"/>
      <c r="L4" s="763"/>
      <c r="M4" s="763"/>
      <c r="N4" s="763"/>
      <c r="O4" s="763"/>
      <c r="P4" s="763"/>
      <c r="Q4" s="763"/>
      <c r="R4" s="763"/>
      <c r="S4" s="763"/>
      <c r="T4" s="763"/>
      <c r="U4" s="763"/>
      <c r="V4" s="763"/>
      <c r="W4" s="763"/>
      <c r="X4" s="763"/>
      <c r="Y4" s="763"/>
      <c r="Z4" s="763"/>
      <c r="AA4" s="763"/>
      <c r="AB4" s="763"/>
      <c r="AC4" s="763"/>
      <c r="AD4" s="763"/>
      <c r="AE4" s="763"/>
      <c r="AF4" s="763"/>
      <c r="AG4" s="763"/>
      <c r="AH4" s="763"/>
      <c r="AI4" s="763"/>
      <c r="AJ4" s="763"/>
      <c r="AK4" s="763"/>
      <c r="AL4" s="763"/>
      <c r="AM4" s="763"/>
      <c r="AN4" s="763"/>
      <c r="AO4" s="763"/>
      <c r="AP4" s="763"/>
      <c r="AQ4" s="763"/>
      <c r="AR4" s="763"/>
      <c r="AS4" s="763"/>
      <c r="AT4" s="763"/>
      <c r="AU4" s="763"/>
      <c r="AV4" s="763"/>
      <c r="AW4" s="763"/>
      <c r="AX4" s="763"/>
      <c r="AY4" s="763"/>
      <c r="AZ4" s="364"/>
      <c r="BA4" s="364"/>
      <c r="BB4" s="364"/>
      <c r="BC4" s="364"/>
      <c r="BD4" s="364"/>
      <c r="BE4" s="218"/>
      <c r="BF4" s="218"/>
      <c r="BG4" s="218"/>
      <c r="BH4" s="218"/>
      <c r="BI4" s="218"/>
      <c r="BJ4" s="218"/>
      <c r="BK4" s="218"/>
      <c r="BL4" s="218"/>
      <c r="BM4" s="218"/>
      <c r="BN4" s="218"/>
      <c r="BO4" s="218"/>
      <c r="BP4" s="218"/>
      <c r="BQ4" s="764" t="s">
        <v>284</v>
      </c>
      <c r="BR4" s="764"/>
      <c r="BS4" s="764"/>
      <c r="BT4" s="764"/>
      <c r="BU4" s="764"/>
      <c r="BV4" s="764"/>
      <c r="BW4" s="764"/>
      <c r="BX4" s="764"/>
      <c r="BY4" s="764"/>
      <c r="BZ4" s="764"/>
      <c r="CA4" s="764"/>
      <c r="CB4" s="764"/>
      <c r="CC4" s="764"/>
      <c r="CD4" s="764"/>
      <c r="CE4" s="764"/>
      <c r="CF4" s="764"/>
      <c r="CG4" s="764"/>
      <c r="CH4" s="764"/>
      <c r="CI4" s="764"/>
      <c r="CJ4" s="764"/>
      <c r="CK4" s="764"/>
      <c r="CL4" s="764"/>
      <c r="CM4" s="764"/>
      <c r="CN4" s="764"/>
      <c r="CO4" s="764"/>
      <c r="CP4" s="764"/>
      <c r="CQ4" s="764"/>
      <c r="CR4" s="764"/>
      <c r="CS4" s="764"/>
      <c r="CT4" s="764"/>
      <c r="CU4" s="764"/>
      <c r="CV4" s="764"/>
      <c r="CW4" s="764"/>
      <c r="CX4" s="764"/>
      <c r="CY4" s="764"/>
      <c r="CZ4" s="764"/>
      <c r="DA4" s="764"/>
      <c r="DB4" s="764"/>
      <c r="DC4" s="764"/>
      <c r="DD4" s="764"/>
      <c r="DE4" s="764"/>
      <c r="DF4" s="764"/>
      <c r="DG4" s="764"/>
      <c r="DH4" s="764"/>
      <c r="DI4" s="764"/>
      <c r="DJ4" s="764"/>
      <c r="DK4" s="764"/>
      <c r="DL4" s="764"/>
      <c r="DM4" s="764"/>
      <c r="DN4" s="764"/>
      <c r="DO4" s="764"/>
      <c r="DP4" s="764"/>
      <c r="DQ4" s="764"/>
      <c r="DR4" s="764"/>
      <c r="DS4" s="764"/>
      <c r="DT4" s="764"/>
      <c r="DU4" s="764"/>
      <c r="DV4" s="764"/>
      <c r="DW4" s="764"/>
      <c r="DX4" s="764"/>
      <c r="DY4" s="764"/>
      <c r="DZ4" s="764"/>
      <c r="EA4" s="219"/>
    </row>
    <row r="5" spans="1:131" s="220" customFormat="1" ht="26.25" customHeight="1">
      <c r="A5" s="765" t="s">
        <v>285</v>
      </c>
      <c r="B5" s="766"/>
      <c r="C5" s="766"/>
      <c r="D5" s="766"/>
      <c r="E5" s="766"/>
      <c r="F5" s="766"/>
      <c r="G5" s="766"/>
      <c r="H5" s="766"/>
      <c r="I5" s="766"/>
      <c r="J5" s="766"/>
      <c r="K5" s="766"/>
      <c r="L5" s="766"/>
      <c r="M5" s="766"/>
      <c r="N5" s="766"/>
      <c r="O5" s="766"/>
      <c r="P5" s="767"/>
      <c r="Q5" s="771" t="s">
        <v>286</v>
      </c>
      <c r="R5" s="772"/>
      <c r="S5" s="772"/>
      <c r="T5" s="772"/>
      <c r="U5" s="773"/>
      <c r="V5" s="771" t="s">
        <v>287</v>
      </c>
      <c r="W5" s="772"/>
      <c r="X5" s="772"/>
      <c r="Y5" s="772"/>
      <c r="Z5" s="773"/>
      <c r="AA5" s="771" t="s">
        <v>288</v>
      </c>
      <c r="AB5" s="772"/>
      <c r="AC5" s="772"/>
      <c r="AD5" s="772"/>
      <c r="AE5" s="772"/>
      <c r="AF5" s="777" t="s">
        <v>289</v>
      </c>
      <c r="AG5" s="772"/>
      <c r="AH5" s="772"/>
      <c r="AI5" s="772"/>
      <c r="AJ5" s="778"/>
      <c r="AK5" s="772" t="s">
        <v>290</v>
      </c>
      <c r="AL5" s="772"/>
      <c r="AM5" s="772"/>
      <c r="AN5" s="772"/>
      <c r="AO5" s="773"/>
      <c r="AP5" s="771" t="s">
        <v>291</v>
      </c>
      <c r="AQ5" s="772"/>
      <c r="AR5" s="772"/>
      <c r="AS5" s="772"/>
      <c r="AT5" s="773"/>
      <c r="AU5" s="771" t="s">
        <v>292</v>
      </c>
      <c r="AV5" s="772"/>
      <c r="AW5" s="772"/>
      <c r="AX5" s="772"/>
      <c r="AY5" s="778"/>
      <c r="AZ5" s="364"/>
      <c r="BA5" s="364"/>
      <c r="BB5" s="364"/>
      <c r="BC5" s="364"/>
      <c r="BD5" s="364"/>
      <c r="BE5" s="218"/>
      <c r="BF5" s="218"/>
      <c r="BG5" s="218"/>
      <c r="BH5" s="218"/>
      <c r="BI5" s="218"/>
      <c r="BJ5" s="218"/>
      <c r="BK5" s="218"/>
      <c r="BL5" s="218"/>
      <c r="BM5" s="218"/>
      <c r="BN5" s="218"/>
      <c r="BO5" s="218"/>
      <c r="BP5" s="218"/>
      <c r="BQ5" s="765" t="s">
        <v>293</v>
      </c>
      <c r="BR5" s="766"/>
      <c r="BS5" s="766"/>
      <c r="BT5" s="766"/>
      <c r="BU5" s="766"/>
      <c r="BV5" s="766"/>
      <c r="BW5" s="766"/>
      <c r="BX5" s="766"/>
      <c r="BY5" s="766"/>
      <c r="BZ5" s="766"/>
      <c r="CA5" s="766"/>
      <c r="CB5" s="766"/>
      <c r="CC5" s="766"/>
      <c r="CD5" s="766"/>
      <c r="CE5" s="766"/>
      <c r="CF5" s="766"/>
      <c r="CG5" s="767"/>
      <c r="CH5" s="771" t="s">
        <v>294</v>
      </c>
      <c r="CI5" s="772"/>
      <c r="CJ5" s="772"/>
      <c r="CK5" s="772"/>
      <c r="CL5" s="773"/>
      <c r="CM5" s="771" t="s">
        <v>295</v>
      </c>
      <c r="CN5" s="772"/>
      <c r="CO5" s="772"/>
      <c r="CP5" s="772"/>
      <c r="CQ5" s="773"/>
      <c r="CR5" s="771" t="s">
        <v>296</v>
      </c>
      <c r="CS5" s="772"/>
      <c r="CT5" s="772"/>
      <c r="CU5" s="772"/>
      <c r="CV5" s="773"/>
      <c r="CW5" s="771" t="s">
        <v>297</v>
      </c>
      <c r="CX5" s="772"/>
      <c r="CY5" s="772"/>
      <c r="CZ5" s="772"/>
      <c r="DA5" s="773"/>
      <c r="DB5" s="771" t="s">
        <v>298</v>
      </c>
      <c r="DC5" s="772"/>
      <c r="DD5" s="772"/>
      <c r="DE5" s="772"/>
      <c r="DF5" s="773"/>
      <c r="DG5" s="801" t="s">
        <v>299</v>
      </c>
      <c r="DH5" s="802"/>
      <c r="DI5" s="802"/>
      <c r="DJ5" s="802"/>
      <c r="DK5" s="803"/>
      <c r="DL5" s="801" t="s">
        <v>300</v>
      </c>
      <c r="DM5" s="802"/>
      <c r="DN5" s="802"/>
      <c r="DO5" s="802"/>
      <c r="DP5" s="803"/>
      <c r="DQ5" s="771" t="s">
        <v>301</v>
      </c>
      <c r="DR5" s="772"/>
      <c r="DS5" s="772"/>
      <c r="DT5" s="772"/>
      <c r="DU5" s="773"/>
      <c r="DV5" s="771" t="s">
        <v>292</v>
      </c>
      <c r="DW5" s="772"/>
      <c r="DX5" s="772"/>
      <c r="DY5" s="772"/>
      <c r="DZ5" s="778"/>
      <c r="EA5" s="219"/>
    </row>
    <row r="6" spans="1:131" s="220" customFormat="1" ht="26.25" customHeight="1" thickBot="1">
      <c r="A6" s="768"/>
      <c r="B6" s="769"/>
      <c r="C6" s="769"/>
      <c r="D6" s="769"/>
      <c r="E6" s="769"/>
      <c r="F6" s="769"/>
      <c r="G6" s="769"/>
      <c r="H6" s="769"/>
      <c r="I6" s="769"/>
      <c r="J6" s="769"/>
      <c r="K6" s="769"/>
      <c r="L6" s="769"/>
      <c r="M6" s="769"/>
      <c r="N6" s="769"/>
      <c r="O6" s="769"/>
      <c r="P6" s="770"/>
      <c r="Q6" s="774"/>
      <c r="R6" s="775"/>
      <c r="S6" s="775"/>
      <c r="T6" s="775"/>
      <c r="U6" s="776"/>
      <c r="V6" s="774"/>
      <c r="W6" s="775"/>
      <c r="X6" s="775"/>
      <c r="Y6" s="775"/>
      <c r="Z6" s="776"/>
      <c r="AA6" s="774"/>
      <c r="AB6" s="775"/>
      <c r="AC6" s="775"/>
      <c r="AD6" s="775"/>
      <c r="AE6" s="775"/>
      <c r="AF6" s="779"/>
      <c r="AG6" s="775"/>
      <c r="AH6" s="775"/>
      <c r="AI6" s="775"/>
      <c r="AJ6" s="780"/>
      <c r="AK6" s="775"/>
      <c r="AL6" s="775"/>
      <c r="AM6" s="775"/>
      <c r="AN6" s="775"/>
      <c r="AO6" s="776"/>
      <c r="AP6" s="774"/>
      <c r="AQ6" s="775"/>
      <c r="AR6" s="775"/>
      <c r="AS6" s="775"/>
      <c r="AT6" s="776"/>
      <c r="AU6" s="774"/>
      <c r="AV6" s="775"/>
      <c r="AW6" s="775"/>
      <c r="AX6" s="775"/>
      <c r="AY6" s="780"/>
      <c r="AZ6" s="364"/>
      <c r="BA6" s="364"/>
      <c r="BB6" s="364"/>
      <c r="BC6" s="364"/>
      <c r="BD6" s="364"/>
      <c r="BE6" s="218"/>
      <c r="BF6" s="218"/>
      <c r="BG6" s="218"/>
      <c r="BH6" s="218"/>
      <c r="BI6" s="218"/>
      <c r="BJ6" s="218"/>
      <c r="BK6" s="218"/>
      <c r="BL6" s="218"/>
      <c r="BM6" s="218"/>
      <c r="BN6" s="218"/>
      <c r="BO6" s="218"/>
      <c r="BP6" s="218"/>
      <c r="BQ6" s="768"/>
      <c r="BR6" s="769"/>
      <c r="BS6" s="769"/>
      <c r="BT6" s="769"/>
      <c r="BU6" s="769"/>
      <c r="BV6" s="769"/>
      <c r="BW6" s="769"/>
      <c r="BX6" s="769"/>
      <c r="BY6" s="769"/>
      <c r="BZ6" s="769"/>
      <c r="CA6" s="769"/>
      <c r="CB6" s="769"/>
      <c r="CC6" s="769"/>
      <c r="CD6" s="769"/>
      <c r="CE6" s="769"/>
      <c r="CF6" s="769"/>
      <c r="CG6" s="770"/>
      <c r="CH6" s="774"/>
      <c r="CI6" s="775"/>
      <c r="CJ6" s="775"/>
      <c r="CK6" s="775"/>
      <c r="CL6" s="776"/>
      <c r="CM6" s="774"/>
      <c r="CN6" s="775"/>
      <c r="CO6" s="775"/>
      <c r="CP6" s="775"/>
      <c r="CQ6" s="776"/>
      <c r="CR6" s="774"/>
      <c r="CS6" s="775"/>
      <c r="CT6" s="775"/>
      <c r="CU6" s="775"/>
      <c r="CV6" s="776"/>
      <c r="CW6" s="774"/>
      <c r="CX6" s="775"/>
      <c r="CY6" s="775"/>
      <c r="CZ6" s="775"/>
      <c r="DA6" s="776"/>
      <c r="DB6" s="774"/>
      <c r="DC6" s="775"/>
      <c r="DD6" s="775"/>
      <c r="DE6" s="775"/>
      <c r="DF6" s="776"/>
      <c r="DG6" s="804"/>
      <c r="DH6" s="805"/>
      <c r="DI6" s="805"/>
      <c r="DJ6" s="805"/>
      <c r="DK6" s="806"/>
      <c r="DL6" s="804"/>
      <c r="DM6" s="805"/>
      <c r="DN6" s="805"/>
      <c r="DO6" s="805"/>
      <c r="DP6" s="806"/>
      <c r="DQ6" s="774"/>
      <c r="DR6" s="775"/>
      <c r="DS6" s="775"/>
      <c r="DT6" s="775"/>
      <c r="DU6" s="776"/>
      <c r="DV6" s="774"/>
      <c r="DW6" s="775"/>
      <c r="DX6" s="775"/>
      <c r="DY6" s="775"/>
      <c r="DZ6" s="780"/>
      <c r="EA6" s="219"/>
    </row>
    <row r="7" spans="1:131" s="220" customFormat="1" ht="26.25" customHeight="1" thickTop="1">
      <c r="A7" s="221">
        <v>1</v>
      </c>
      <c r="B7" s="787" t="s">
        <v>302</v>
      </c>
      <c r="C7" s="788"/>
      <c r="D7" s="788"/>
      <c r="E7" s="788"/>
      <c r="F7" s="788"/>
      <c r="G7" s="788"/>
      <c r="H7" s="788"/>
      <c r="I7" s="788"/>
      <c r="J7" s="788"/>
      <c r="K7" s="788"/>
      <c r="L7" s="788"/>
      <c r="M7" s="788"/>
      <c r="N7" s="788"/>
      <c r="O7" s="788"/>
      <c r="P7" s="789"/>
      <c r="Q7" s="790">
        <v>63327</v>
      </c>
      <c r="R7" s="791"/>
      <c r="S7" s="791"/>
      <c r="T7" s="791"/>
      <c r="U7" s="791"/>
      <c r="V7" s="791">
        <v>61698</v>
      </c>
      <c r="W7" s="791"/>
      <c r="X7" s="791"/>
      <c r="Y7" s="791"/>
      <c r="Z7" s="791"/>
      <c r="AA7" s="791">
        <v>1630</v>
      </c>
      <c r="AB7" s="791"/>
      <c r="AC7" s="791"/>
      <c r="AD7" s="791"/>
      <c r="AE7" s="792"/>
      <c r="AF7" s="793">
        <v>1553</v>
      </c>
      <c r="AG7" s="794"/>
      <c r="AH7" s="794"/>
      <c r="AI7" s="794"/>
      <c r="AJ7" s="795"/>
      <c r="AK7" s="796">
        <v>4652</v>
      </c>
      <c r="AL7" s="797"/>
      <c r="AM7" s="797"/>
      <c r="AN7" s="797"/>
      <c r="AO7" s="797"/>
      <c r="AP7" s="797">
        <v>37408</v>
      </c>
      <c r="AQ7" s="797"/>
      <c r="AR7" s="797"/>
      <c r="AS7" s="797"/>
      <c r="AT7" s="797"/>
      <c r="AU7" s="798"/>
      <c r="AV7" s="798"/>
      <c r="AW7" s="798"/>
      <c r="AX7" s="798"/>
      <c r="AY7" s="799"/>
      <c r="AZ7" s="364"/>
      <c r="BA7" s="364"/>
      <c r="BB7" s="364"/>
      <c r="BC7" s="364"/>
      <c r="BD7" s="364"/>
      <c r="BE7" s="218"/>
      <c r="BF7" s="218"/>
      <c r="BG7" s="218"/>
      <c r="BH7" s="218"/>
      <c r="BI7" s="218"/>
      <c r="BJ7" s="218"/>
      <c r="BK7" s="218"/>
      <c r="BL7" s="218"/>
      <c r="BM7" s="218"/>
      <c r="BN7" s="218"/>
      <c r="BO7" s="218"/>
      <c r="BP7" s="218"/>
      <c r="BQ7" s="221">
        <v>1</v>
      </c>
      <c r="BR7" s="222"/>
      <c r="BS7" s="784" t="s">
        <v>303</v>
      </c>
      <c r="BT7" s="785"/>
      <c r="BU7" s="785"/>
      <c r="BV7" s="785"/>
      <c r="BW7" s="785"/>
      <c r="BX7" s="785"/>
      <c r="BY7" s="785"/>
      <c r="BZ7" s="785"/>
      <c r="CA7" s="785"/>
      <c r="CB7" s="785"/>
      <c r="CC7" s="785"/>
      <c r="CD7" s="785"/>
      <c r="CE7" s="785"/>
      <c r="CF7" s="785"/>
      <c r="CG7" s="800"/>
      <c r="CH7" s="781">
        <v>0</v>
      </c>
      <c r="CI7" s="782"/>
      <c r="CJ7" s="782"/>
      <c r="CK7" s="782"/>
      <c r="CL7" s="783"/>
      <c r="CM7" s="781">
        <v>104</v>
      </c>
      <c r="CN7" s="782"/>
      <c r="CO7" s="782"/>
      <c r="CP7" s="782"/>
      <c r="CQ7" s="783"/>
      <c r="CR7" s="781">
        <v>35</v>
      </c>
      <c r="CS7" s="782"/>
      <c r="CT7" s="782"/>
      <c r="CU7" s="782"/>
      <c r="CV7" s="783"/>
      <c r="CW7" s="781">
        <v>14</v>
      </c>
      <c r="CX7" s="782"/>
      <c r="CY7" s="782"/>
      <c r="CZ7" s="782"/>
      <c r="DA7" s="783"/>
      <c r="DB7" s="781" t="s">
        <v>304</v>
      </c>
      <c r="DC7" s="782"/>
      <c r="DD7" s="782"/>
      <c r="DE7" s="782"/>
      <c r="DF7" s="783"/>
      <c r="DG7" s="781" t="s">
        <v>304</v>
      </c>
      <c r="DH7" s="782"/>
      <c r="DI7" s="782"/>
      <c r="DJ7" s="782"/>
      <c r="DK7" s="783"/>
      <c r="DL7" s="781" t="s">
        <v>304</v>
      </c>
      <c r="DM7" s="782"/>
      <c r="DN7" s="782"/>
      <c r="DO7" s="782"/>
      <c r="DP7" s="783"/>
      <c r="DQ7" s="781" t="s">
        <v>304</v>
      </c>
      <c r="DR7" s="782"/>
      <c r="DS7" s="782"/>
      <c r="DT7" s="782"/>
      <c r="DU7" s="783"/>
      <c r="DV7" s="784"/>
      <c r="DW7" s="785"/>
      <c r="DX7" s="785"/>
      <c r="DY7" s="785"/>
      <c r="DZ7" s="786"/>
      <c r="EA7" s="219"/>
    </row>
    <row r="8" spans="1:131" s="220" customFormat="1" ht="26.25" customHeight="1">
      <c r="A8" s="223">
        <v>2</v>
      </c>
      <c r="B8" s="818"/>
      <c r="C8" s="819"/>
      <c r="D8" s="819"/>
      <c r="E8" s="819"/>
      <c r="F8" s="819"/>
      <c r="G8" s="819"/>
      <c r="H8" s="819"/>
      <c r="I8" s="819"/>
      <c r="J8" s="819"/>
      <c r="K8" s="819"/>
      <c r="L8" s="819"/>
      <c r="M8" s="819"/>
      <c r="N8" s="819"/>
      <c r="O8" s="819"/>
      <c r="P8" s="820"/>
      <c r="Q8" s="821"/>
      <c r="R8" s="822"/>
      <c r="S8" s="822"/>
      <c r="T8" s="822"/>
      <c r="U8" s="822"/>
      <c r="V8" s="822"/>
      <c r="W8" s="822"/>
      <c r="X8" s="822"/>
      <c r="Y8" s="822"/>
      <c r="Z8" s="822"/>
      <c r="AA8" s="822"/>
      <c r="AB8" s="822"/>
      <c r="AC8" s="822"/>
      <c r="AD8" s="822"/>
      <c r="AE8" s="823"/>
      <c r="AF8" s="824"/>
      <c r="AG8" s="825"/>
      <c r="AH8" s="825"/>
      <c r="AI8" s="825"/>
      <c r="AJ8" s="826"/>
      <c r="AK8" s="807"/>
      <c r="AL8" s="808"/>
      <c r="AM8" s="808"/>
      <c r="AN8" s="808"/>
      <c r="AO8" s="808"/>
      <c r="AP8" s="808"/>
      <c r="AQ8" s="808"/>
      <c r="AR8" s="808"/>
      <c r="AS8" s="808"/>
      <c r="AT8" s="808"/>
      <c r="AU8" s="809"/>
      <c r="AV8" s="809"/>
      <c r="AW8" s="809"/>
      <c r="AX8" s="809"/>
      <c r="AY8" s="810"/>
      <c r="AZ8" s="364"/>
      <c r="BA8" s="364"/>
      <c r="BB8" s="364"/>
      <c r="BC8" s="364"/>
      <c r="BD8" s="364"/>
      <c r="BE8" s="218"/>
      <c r="BF8" s="218"/>
      <c r="BG8" s="218"/>
      <c r="BH8" s="218"/>
      <c r="BI8" s="218"/>
      <c r="BJ8" s="218"/>
      <c r="BK8" s="218"/>
      <c r="BL8" s="218"/>
      <c r="BM8" s="218"/>
      <c r="BN8" s="218"/>
      <c r="BO8" s="218"/>
      <c r="BP8" s="218"/>
      <c r="BQ8" s="223">
        <v>2</v>
      </c>
      <c r="BR8" s="224"/>
      <c r="BS8" s="811" t="s">
        <v>305</v>
      </c>
      <c r="BT8" s="812"/>
      <c r="BU8" s="812"/>
      <c r="BV8" s="812"/>
      <c r="BW8" s="812"/>
      <c r="BX8" s="812"/>
      <c r="BY8" s="812"/>
      <c r="BZ8" s="812"/>
      <c r="CA8" s="812"/>
      <c r="CB8" s="812"/>
      <c r="CC8" s="812"/>
      <c r="CD8" s="812"/>
      <c r="CE8" s="812"/>
      <c r="CF8" s="812"/>
      <c r="CG8" s="813"/>
      <c r="CH8" s="814">
        <v>-10</v>
      </c>
      <c r="CI8" s="815"/>
      <c r="CJ8" s="815"/>
      <c r="CK8" s="815"/>
      <c r="CL8" s="816"/>
      <c r="CM8" s="814">
        <v>61</v>
      </c>
      <c r="CN8" s="815"/>
      <c r="CO8" s="815"/>
      <c r="CP8" s="815"/>
      <c r="CQ8" s="816"/>
      <c r="CR8" s="814">
        <v>5</v>
      </c>
      <c r="CS8" s="815"/>
      <c r="CT8" s="815"/>
      <c r="CU8" s="815"/>
      <c r="CV8" s="816"/>
      <c r="CW8" s="814">
        <v>0</v>
      </c>
      <c r="CX8" s="815"/>
      <c r="CY8" s="815"/>
      <c r="CZ8" s="815"/>
      <c r="DA8" s="816"/>
      <c r="DB8" s="814" t="s">
        <v>304</v>
      </c>
      <c r="DC8" s="815"/>
      <c r="DD8" s="815"/>
      <c r="DE8" s="815"/>
      <c r="DF8" s="816"/>
      <c r="DG8" s="814" t="s">
        <v>304</v>
      </c>
      <c r="DH8" s="815"/>
      <c r="DI8" s="815"/>
      <c r="DJ8" s="815"/>
      <c r="DK8" s="816"/>
      <c r="DL8" s="814" t="s">
        <v>304</v>
      </c>
      <c r="DM8" s="815"/>
      <c r="DN8" s="815"/>
      <c r="DO8" s="815"/>
      <c r="DP8" s="816"/>
      <c r="DQ8" s="814" t="s">
        <v>304</v>
      </c>
      <c r="DR8" s="815"/>
      <c r="DS8" s="815"/>
      <c r="DT8" s="815"/>
      <c r="DU8" s="816"/>
      <c r="DV8" s="811"/>
      <c r="DW8" s="812"/>
      <c r="DX8" s="812"/>
      <c r="DY8" s="812"/>
      <c r="DZ8" s="817"/>
      <c r="EA8" s="219"/>
    </row>
    <row r="9" spans="1:131" s="220" customFormat="1" ht="26.25" customHeight="1">
      <c r="A9" s="223">
        <v>3</v>
      </c>
      <c r="B9" s="818"/>
      <c r="C9" s="819"/>
      <c r="D9" s="819"/>
      <c r="E9" s="819"/>
      <c r="F9" s="819"/>
      <c r="G9" s="819"/>
      <c r="H9" s="819"/>
      <c r="I9" s="819"/>
      <c r="J9" s="819"/>
      <c r="K9" s="819"/>
      <c r="L9" s="819"/>
      <c r="M9" s="819"/>
      <c r="N9" s="819"/>
      <c r="O9" s="819"/>
      <c r="P9" s="820"/>
      <c r="Q9" s="821"/>
      <c r="R9" s="822"/>
      <c r="S9" s="822"/>
      <c r="T9" s="822"/>
      <c r="U9" s="822"/>
      <c r="V9" s="822"/>
      <c r="W9" s="822"/>
      <c r="X9" s="822"/>
      <c r="Y9" s="822"/>
      <c r="Z9" s="822"/>
      <c r="AA9" s="822"/>
      <c r="AB9" s="822"/>
      <c r="AC9" s="822"/>
      <c r="AD9" s="822"/>
      <c r="AE9" s="823"/>
      <c r="AF9" s="824"/>
      <c r="AG9" s="825"/>
      <c r="AH9" s="825"/>
      <c r="AI9" s="825"/>
      <c r="AJ9" s="826"/>
      <c r="AK9" s="807"/>
      <c r="AL9" s="808"/>
      <c r="AM9" s="808"/>
      <c r="AN9" s="808"/>
      <c r="AO9" s="808"/>
      <c r="AP9" s="808"/>
      <c r="AQ9" s="808"/>
      <c r="AR9" s="808"/>
      <c r="AS9" s="808"/>
      <c r="AT9" s="808"/>
      <c r="AU9" s="809"/>
      <c r="AV9" s="809"/>
      <c r="AW9" s="809"/>
      <c r="AX9" s="809"/>
      <c r="AY9" s="810"/>
      <c r="AZ9" s="364"/>
      <c r="BA9" s="364"/>
      <c r="BB9" s="364"/>
      <c r="BC9" s="364"/>
      <c r="BD9" s="364"/>
      <c r="BE9" s="218"/>
      <c r="BF9" s="218"/>
      <c r="BG9" s="218"/>
      <c r="BH9" s="218"/>
      <c r="BI9" s="218"/>
      <c r="BJ9" s="218"/>
      <c r="BK9" s="218"/>
      <c r="BL9" s="218"/>
      <c r="BM9" s="218"/>
      <c r="BN9" s="218"/>
      <c r="BO9" s="218"/>
      <c r="BP9" s="218"/>
      <c r="BQ9" s="223">
        <v>3</v>
      </c>
      <c r="BR9" s="224"/>
      <c r="BS9" s="811" t="s">
        <v>306</v>
      </c>
      <c r="BT9" s="812"/>
      <c r="BU9" s="812"/>
      <c r="BV9" s="812"/>
      <c r="BW9" s="812"/>
      <c r="BX9" s="812"/>
      <c r="BY9" s="812"/>
      <c r="BZ9" s="812"/>
      <c r="CA9" s="812"/>
      <c r="CB9" s="812"/>
      <c r="CC9" s="812"/>
      <c r="CD9" s="812"/>
      <c r="CE9" s="812"/>
      <c r="CF9" s="812"/>
      <c r="CG9" s="813"/>
      <c r="CH9" s="814">
        <v>-1</v>
      </c>
      <c r="CI9" s="815"/>
      <c r="CJ9" s="815"/>
      <c r="CK9" s="815"/>
      <c r="CL9" s="816"/>
      <c r="CM9" s="814">
        <v>50</v>
      </c>
      <c r="CN9" s="815"/>
      <c r="CO9" s="815"/>
      <c r="CP9" s="815"/>
      <c r="CQ9" s="816"/>
      <c r="CR9" s="814">
        <v>30</v>
      </c>
      <c r="CS9" s="815"/>
      <c r="CT9" s="815"/>
      <c r="CU9" s="815"/>
      <c r="CV9" s="816"/>
      <c r="CW9" s="814">
        <v>13</v>
      </c>
      <c r="CX9" s="815"/>
      <c r="CY9" s="815"/>
      <c r="CZ9" s="815"/>
      <c r="DA9" s="816"/>
      <c r="DB9" s="814" t="s">
        <v>304</v>
      </c>
      <c r="DC9" s="815"/>
      <c r="DD9" s="815"/>
      <c r="DE9" s="815"/>
      <c r="DF9" s="816"/>
      <c r="DG9" s="814" t="s">
        <v>304</v>
      </c>
      <c r="DH9" s="815"/>
      <c r="DI9" s="815"/>
      <c r="DJ9" s="815"/>
      <c r="DK9" s="816"/>
      <c r="DL9" s="814" t="s">
        <v>304</v>
      </c>
      <c r="DM9" s="815"/>
      <c r="DN9" s="815"/>
      <c r="DO9" s="815"/>
      <c r="DP9" s="816"/>
      <c r="DQ9" s="814" t="s">
        <v>304</v>
      </c>
      <c r="DR9" s="815"/>
      <c r="DS9" s="815"/>
      <c r="DT9" s="815"/>
      <c r="DU9" s="816"/>
      <c r="DV9" s="811"/>
      <c r="DW9" s="812"/>
      <c r="DX9" s="812"/>
      <c r="DY9" s="812"/>
      <c r="DZ9" s="817"/>
      <c r="EA9" s="219"/>
    </row>
    <row r="10" spans="1:131" s="220" customFormat="1" ht="26.25" customHeight="1">
      <c r="A10" s="223">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07"/>
      <c r="AL10" s="808"/>
      <c r="AM10" s="808"/>
      <c r="AN10" s="808"/>
      <c r="AO10" s="808"/>
      <c r="AP10" s="808"/>
      <c r="AQ10" s="808"/>
      <c r="AR10" s="808"/>
      <c r="AS10" s="808"/>
      <c r="AT10" s="808"/>
      <c r="AU10" s="809"/>
      <c r="AV10" s="809"/>
      <c r="AW10" s="809"/>
      <c r="AX10" s="809"/>
      <c r="AY10" s="810"/>
      <c r="AZ10" s="364"/>
      <c r="BA10" s="364"/>
      <c r="BB10" s="364"/>
      <c r="BC10" s="364"/>
      <c r="BD10" s="364"/>
      <c r="BE10" s="218"/>
      <c r="BF10" s="218"/>
      <c r="BG10" s="218"/>
      <c r="BH10" s="218"/>
      <c r="BI10" s="218"/>
      <c r="BJ10" s="218"/>
      <c r="BK10" s="218"/>
      <c r="BL10" s="218"/>
      <c r="BM10" s="218"/>
      <c r="BN10" s="218"/>
      <c r="BO10" s="218"/>
      <c r="BP10" s="218"/>
      <c r="BQ10" s="223">
        <v>4</v>
      </c>
      <c r="BR10" s="224"/>
      <c r="BS10" s="811" t="s">
        <v>307</v>
      </c>
      <c r="BT10" s="812"/>
      <c r="BU10" s="812"/>
      <c r="BV10" s="812"/>
      <c r="BW10" s="812"/>
      <c r="BX10" s="812"/>
      <c r="BY10" s="812"/>
      <c r="BZ10" s="812"/>
      <c r="CA10" s="812"/>
      <c r="CB10" s="812"/>
      <c r="CC10" s="812"/>
      <c r="CD10" s="812"/>
      <c r="CE10" s="812"/>
      <c r="CF10" s="812"/>
      <c r="CG10" s="813"/>
      <c r="CH10" s="814">
        <v>2</v>
      </c>
      <c r="CI10" s="815"/>
      <c r="CJ10" s="815"/>
      <c r="CK10" s="815"/>
      <c r="CL10" s="816"/>
      <c r="CM10" s="814">
        <v>11</v>
      </c>
      <c r="CN10" s="815"/>
      <c r="CO10" s="815"/>
      <c r="CP10" s="815"/>
      <c r="CQ10" s="816"/>
      <c r="CR10" s="814">
        <v>0</v>
      </c>
      <c r="CS10" s="815"/>
      <c r="CT10" s="815"/>
      <c r="CU10" s="815"/>
      <c r="CV10" s="816"/>
      <c r="CW10" s="814">
        <v>8</v>
      </c>
      <c r="CX10" s="815"/>
      <c r="CY10" s="815"/>
      <c r="CZ10" s="815"/>
      <c r="DA10" s="816"/>
      <c r="DB10" s="814" t="s">
        <v>304</v>
      </c>
      <c r="DC10" s="815"/>
      <c r="DD10" s="815"/>
      <c r="DE10" s="815"/>
      <c r="DF10" s="816"/>
      <c r="DG10" s="814" t="s">
        <v>304</v>
      </c>
      <c r="DH10" s="815"/>
      <c r="DI10" s="815"/>
      <c r="DJ10" s="815"/>
      <c r="DK10" s="816"/>
      <c r="DL10" s="814" t="s">
        <v>304</v>
      </c>
      <c r="DM10" s="815"/>
      <c r="DN10" s="815"/>
      <c r="DO10" s="815"/>
      <c r="DP10" s="816"/>
      <c r="DQ10" s="814" t="s">
        <v>304</v>
      </c>
      <c r="DR10" s="815"/>
      <c r="DS10" s="815"/>
      <c r="DT10" s="815"/>
      <c r="DU10" s="816"/>
      <c r="DV10" s="811"/>
      <c r="DW10" s="812"/>
      <c r="DX10" s="812"/>
      <c r="DY10" s="812"/>
      <c r="DZ10" s="817"/>
      <c r="EA10" s="219"/>
    </row>
    <row r="11" spans="1:131" s="220" customFormat="1" ht="26.25" customHeight="1">
      <c r="A11" s="223">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07"/>
      <c r="AL11" s="808"/>
      <c r="AM11" s="808"/>
      <c r="AN11" s="808"/>
      <c r="AO11" s="808"/>
      <c r="AP11" s="808"/>
      <c r="AQ11" s="808"/>
      <c r="AR11" s="808"/>
      <c r="AS11" s="808"/>
      <c r="AT11" s="808"/>
      <c r="AU11" s="809"/>
      <c r="AV11" s="809"/>
      <c r="AW11" s="809"/>
      <c r="AX11" s="809"/>
      <c r="AY11" s="810"/>
      <c r="AZ11" s="364"/>
      <c r="BA11" s="364"/>
      <c r="BB11" s="364"/>
      <c r="BC11" s="364"/>
      <c r="BD11" s="364"/>
      <c r="BE11" s="218"/>
      <c r="BF11" s="218"/>
      <c r="BG11" s="218"/>
      <c r="BH11" s="218"/>
      <c r="BI11" s="218"/>
      <c r="BJ11" s="218"/>
      <c r="BK11" s="218"/>
      <c r="BL11" s="218"/>
      <c r="BM11" s="218"/>
      <c r="BN11" s="218"/>
      <c r="BO11" s="218"/>
      <c r="BP11" s="218"/>
      <c r="BQ11" s="223">
        <v>5</v>
      </c>
      <c r="BR11" s="224"/>
      <c r="BS11" s="811"/>
      <c r="BT11" s="812"/>
      <c r="BU11" s="812"/>
      <c r="BV11" s="812"/>
      <c r="BW11" s="812"/>
      <c r="BX11" s="812"/>
      <c r="BY11" s="812"/>
      <c r="BZ11" s="812"/>
      <c r="CA11" s="812"/>
      <c r="CB11" s="812"/>
      <c r="CC11" s="812"/>
      <c r="CD11" s="812"/>
      <c r="CE11" s="812"/>
      <c r="CF11" s="812"/>
      <c r="CG11" s="81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11"/>
      <c r="DW11" s="812"/>
      <c r="DX11" s="812"/>
      <c r="DY11" s="812"/>
      <c r="DZ11" s="817"/>
      <c r="EA11" s="219"/>
    </row>
    <row r="12" spans="1:131" s="220" customFormat="1" ht="26.25" customHeight="1">
      <c r="A12" s="223">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07"/>
      <c r="AL12" s="808"/>
      <c r="AM12" s="808"/>
      <c r="AN12" s="808"/>
      <c r="AO12" s="808"/>
      <c r="AP12" s="808"/>
      <c r="AQ12" s="808"/>
      <c r="AR12" s="808"/>
      <c r="AS12" s="808"/>
      <c r="AT12" s="808"/>
      <c r="AU12" s="809"/>
      <c r="AV12" s="809"/>
      <c r="AW12" s="809"/>
      <c r="AX12" s="809"/>
      <c r="AY12" s="810"/>
      <c r="AZ12" s="364"/>
      <c r="BA12" s="364"/>
      <c r="BB12" s="364"/>
      <c r="BC12" s="364"/>
      <c r="BD12" s="364"/>
      <c r="BE12" s="218"/>
      <c r="BF12" s="218"/>
      <c r="BG12" s="218"/>
      <c r="BH12" s="218"/>
      <c r="BI12" s="218"/>
      <c r="BJ12" s="218"/>
      <c r="BK12" s="218"/>
      <c r="BL12" s="218"/>
      <c r="BM12" s="218"/>
      <c r="BN12" s="218"/>
      <c r="BO12" s="218"/>
      <c r="BP12" s="218"/>
      <c r="BQ12" s="223">
        <v>6</v>
      </c>
      <c r="BR12" s="224"/>
      <c r="BS12" s="811"/>
      <c r="BT12" s="812"/>
      <c r="BU12" s="812"/>
      <c r="BV12" s="812"/>
      <c r="BW12" s="812"/>
      <c r="BX12" s="812"/>
      <c r="BY12" s="812"/>
      <c r="BZ12" s="812"/>
      <c r="CA12" s="812"/>
      <c r="CB12" s="812"/>
      <c r="CC12" s="812"/>
      <c r="CD12" s="812"/>
      <c r="CE12" s="812"/>
      <c r="CF12" s="812"/>
      <c r="CG12" s="81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11"/>
      <c r="DW12" s="812"/>
      <c r="DX12" s="812"/>
      <c r="DY12" s="812"/>
      <c r="DZ12" s="817"/>
      <c r="EA12" s="219"/>
    </row>
    <row r="13" spans="1:131" s="220" customFormat="1" ht="26.25" customHeight="1">
      <c r="A13" s="223">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07"/>
      <c r="AL13" s="808"/>
      <c r="AM13" s="808"/>
      <c r="AN13" s="808"/>
      <c r="AO13" s="808"/>
      <c r="AP13" s="808"/>
      <c r="AQ13" s="808"/>
      <c r="AR13" s="808"/>
      <c r="AS13" s="808"/>
      <c r="AT13" s="808"/>
      <c r="AU13" s="809"/>
      <c r="AV13" s="809"/>
      <c r="AW13" s="809"/>
      <c r="AX13" s="809"/>
      <c r="AY13" s="810"/>
      <c r="AZ13" s="364"/>
      <c r="BA13" s="364"/>
      <c r="BB13" s="364"/>
      <c r="BC13" s="364"/>
      <c r="BD13" s="364"/>
      <c r="BE13" s="218"/>
      <c r="BF13" s="218"/>
      <c r="BG13" s="218"/>
      <c r="BH13" s="218"/>
      <c r="BI13" s="218"/>
      <c r="BJ13" s="218"/>
      <c r="BK13" s="218"/>
      <c r="BL13" s="218"/>
      <c r="BM13" s="218"/>
      <c r="BN13" s="218"/>
      <c r="BO13" s="218"/>
      <c r="BP13" s="218"/>
      <c r="BQ13" s="223">
        <v>7</v>
      </c>
      <c r="BR13" s="224"/>
      <c r="BS13" s="811"/>
      <c r="BT13" s="812"/>
      <c r="BU13" s="812"/>
      <c r="BV13" s="812"/>
      <c r="BW13" s="812"/>
      <c r="BX13" s="812"/>
      <c r="BY13" s="812"/>
      <c r="BZ13" s="812"/>
      <c r="CA13" s="812"/>
      <c r="CB13" s="812"/>
      <c r="CC13" s="812"/>
      <c r="CD13" s="812"/>
      <c r="CE13" s="812"/>
      <c r="CF13" s="812"/>
      <c r="CG13" s="81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11"/>
      <c r="DW13" s="812"/>
      <c r="DX13" s="812"/>
      <c r="DY13" s="812"/>
      <c r="DZ13" s="817"/>
      <c r="EA13" s="219"/>
    </row>
    <row r="14" spans="1:131" s="220" customFormat="1" ht="26.25" customHeight="1">
      <c r="A14" s="223">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07"/>
      <c r="AL14" s="808"/>
      <c r="AM14" s="808"/>
      <c r="AN14" s="808"/>
      <c r="AO14" s="808"/>
      <c r="AP14" s="808"/>
      <c r="AQ14" s="808"/>
      <c r="AR14" s="808"/>
      <c r="AS14" s="808"/>
      <c r="AT14" s="808"/>
      <c r="AU14" s="809"/>
      <c r="AV14" s="809"/>
      <c r="AW14" s="809"/>
      <c r="AX14" s="809"/>
      <c r="AY14" s="810"/>
      <c r="AZ14" s="364"/>
      <c r="BA14" s="364"/>
      <c r="BB14" s="364"/>
      <c r="BC14" s="364"/>
      <c r="BD14" s="364"/>
      <c r="BE14" s="218"/>
      <c r="BF14" s="218"/>
      <c r="BG14" s="218"/>
      <c r="BH14" s="218"/>
      <c r="BI14" s="218"/>
      <c r="BJ14" s="218"/>
      <c r="BK14" s="218"/>
      <c r="BL14" s="218"/>
      <c r="BM14" s="218"/>
      <c r="BN14" s="218"/>
      <c r="BO14" s="218"/>
      <c r="BP14" s="218"/>
      <c r="BQ14" s="223">
        <v>8</v>
      </c>
      <c r="BR14" s="224"/>
      <c r="BS14" s="811"/>
      <c r="BT14" s="812"/>
      <c r="BU14" s="812"/>
      <c r="BV14" s="812"/>
      <c r="BW14" s="812"/>
      <c r="BX14" s="812"/>
      <c r="BY14" s="812"/>
      <c r="BZ14" s="812"/>
      <c r="CA14" s="812"/>
      <c r="CB14" s="812"/>
      <c r="CC14" s="812"/>
      <c r="CD14" s="812"/>
      <c r="CE14" s="812"/>
      <c r="CF14" s="812"/>
      <c r="CG14" s="81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11"/>
      <c r="DW14" s="812"/>
      <c r="DX14" s="812"/>
      <c r="DY14" s="812"/>
      <c r="DZ14" s="817"/>
      <c r="EA14" s="219"/>
    </row>
    <row r="15" spans="1:131" s="220" customFormat="1" ht="26.25" customHeight="1">
      <c r="A15" s="223">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07"/>
      <c r="AL15" s="808"/>
      <c r="AM15" s="808"/>
      <c r="AN15" s="808"/>
      <c r="AO15" s="808"/>
      <c r="AP15" s="808"/>
      <c r="AQ15" s="808"/>
      <c r="AR15" s="808"/>
      <c r="AS15" s="808"/>
      <c r="AT15" s="808"/>
      <c r="AU15" s="809"/>
      <c r="AV15" s="809"/>
      <c r="AW15" s="809"/>
      <c r="AX15" s="809"/>
      <c r="AY15" s="810"/>
      <c r="AZ15" s="364"/>
      <c r="BA15" s="364"/>
      <c r="BB15" s="364"/>
      <c r="BC15" s="364"/>
      <c r="BD15" s="364"/>
      <c r="BE15" s="218"/>
      <c r="BF15" s="218"/>
      <c r="BG15" s="218"/>
      <c r="BH15" s="218"/>
      <c r="BI15" s="218"/>
      <c r="BJ15" s="218"/>
      <c r="BK15" s="218"/>
      <c r="BL15" s="218"/>
      <c r="BM15" s="218"/>
      <c r="BN15" s="218"/>
      <c r="BO15" s="218"/>
      <c r="BP15" s="218"/>
      <c r="BQ15" s="223">
        <v>9</v>
      </c>
      <c r="BR15" s="224"/>
      <c r="BS15" s="811"/>
      <c r="BT15" s="812"/>
      <c r="BU15" s="812"/>
      <c r="BV15" s="812"/>
      <c r="BW15" s="812"/>
      <c r="BX15" s="812"/>
      <c r="BY15" s="812"/>
      <c r="BZ15" s="812"/>
      <c r="CA15" s="812"/>
      <c r="CB15" s="812"/>
      <c r="CC15" s="812"/>
      <c r="CD15" s="812"/>
      <c r="CE15" s="812"/>
      <c r="CF15" s="812"/>
      <c r="CG15" s="81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11"/>
      <c r="DW15" s="812"/>
      <c r="DX15" s="812"/>
      <c r="DY15" s="812"/>
      <c r="DZ15" s="817"/>
      <c r="EA15" s="219"/>
    </row>
    <row r="16" spans="1:131" s="220" customFormat="1" ht="26.25" customHeight="1">
      <c r="A16" s="223">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07"/>
      <c r="AL16" s="808"/>
      <c r="AM16" s="808"/>
      <c r="AN16" s="808"/>
      <c r="AO16" s="808"/>
      <c r="AP16" s="808"/>
      <c r="AQ16" s="808"/>
      <c r="AR16" s="808"/>
      <c r="AS16" s="808"/>
      <c r="AT16" s="808"/>
      <c r="AU16" s="809"/>
      <c r="AV16" s="809"/>
      <c r="AW16" s="809"/>
      <c r="AX16" s="809"/>
      <c r="AY16" s="810"/>
      <c r="AZ16" s="364"/>
      <c r="BA16" s="364"/>
      <c r="BB16" s="364"/>
      <c r="BC16" s="364"/>
      <c r="BD16" s="364"/>
      <c r="BE16" s="218"/>
      <c r="BF16" s="218"/>
      <c r="BG16" s="218"/>
      <c r="BH16" s="218"/>
      <c r="BI16" s="218"/>
      <c r="BJ16" s="218"/>
      <c r="BK16" s="218"/>
      <c r="BL16" s="218"/>
      <c r="BM16" s="218"/>
      <c r="BN16" s="218"/>
      <c r="BO16" s="218"/>
      <c r="BP16" s="218"/>
      <c r="BQ16" s="223">
        <v>10</v>
      </c>
      <c r="BR16" s="224"/>
      <c r="BS16" s="811"/>
      <c r="BT16" s="812"/>
      <c r="BU16" s="812"/>
      <c r="BV16" s="812"/>
      <c r="BW16" s="812"/>
      <c r="BX16" s="812"/>
      <c r="BY16" s="812"/>
      <c r="BZ16" s="812"/>
      <c r="CA16" s="812"/>
      <c r="CB16" s="812"/>
      <c r="CC16" s="812"/>
      <c r="CD16" s="812"/>
      <c r="CE16" s="812"/>
      <c r="CF16" s="812"/>
      <c r="CG16" s="81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11"/>
      <c r="DW16" s="812"/>
      <c r="DX16" s="812"/>
      <c r="DY16" s="812"/>
      <c r="DZ16" s="817"/>
      <c r="EA16" s="219"/>
    </row>
    <row r="17" spans="1:131" s="220" customFormat="1" ht="26.25" customHeight="1">
      <c r="A17" s="223">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07"/>
      <c r="AL17" s="808"/>
      <c r="AM17" s="808"/>
      <c r="AN17" s="808"/>
      <c r="AO17" s="808"/>
      <c r="AP17" s="808"/>
      <c r="AQ17" s="808"/>
      <c r="AR17" s="808"/>
      <c r="AS17" s="808"/>
      <c r="AT17" s="808"/>
      <c r="AU17" s="809"/>
      <c r="AV17" s="809"/>
      <c r="AW17" s="809"/>
      <c r="AX17" s="809"/>
      <c r="AY17" s="810"/>
      <c r="AZ17" s="364"/>
      <c r="BA17" s="364"/>
      <c r="BB17" s="364"/>
      <c r="BC17" s="364"/>
      <c r="BD17" s="364"/>
      <c r="BE17" s="218"/>
      <c r="BF17" s="218"/>
      <c r="BG17" s="218"/>
      <c r="BH17" s="218"/>
      <c r="BI17" s="218"/>
      <c r="BJ17" s="218"/>
      <c r="BK17" s="218"/>
      <c r="BL17" s="218"/>
      <c r="BM17" s="218"/>
      <c r="BN17" s="218"/>
      <c r="BO17" s="218"/>
      <c r="BP17" s="218"/>
      <c r="BQ17" s="223">
        <v>11</v>
      </c>
      <c r="BR17" s="224"/>
      <c r="BS17" s="811"/>
      <c r="BT17" s="812"/>
      <c r="BU17" s="812"/>
      <c r="BV17" s="812"/>
      <c r="BW17" s="812"/>
      <c r="BX17" s="812"/>
      <c r="BY17" s="812"/>
      <c r="BZ17" s="812"/>
      <c r="CA17" s="812"/>
      <c r="CB17" s="812"/>
      <c r="CC17" s="812"/>
      <c r="CD17" s="812"/>
      <c r="CE17" s="812"/>
      <c r="CF17" s="812"/>
      <c r="CG17" s="81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11"/>
      <c r="DW17" s="812"/>
      <c r="DX17" s="812"/>
      <c r="DY17" s="812"/>
      <c r="DZ17" s="817"/>
      <c r="EA17" s="219"/>
    </row>
    <row r="18" spans="1:131" s="220" customFormat="1" ht="26.25" customHeight="1">
      <c r="A18" s="223">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07"/>
      <c r="AL18" s="808"/>
      <c r="AM18" s="808"/>
      <c r="AN18" s="808"/>
      <c r="AO18" s="808"/>
      <c r="AP18" s="808"/>
      <c r="AQ18" s="808"/>
      <c r="AR18" s="808"/>
      <c r="AS18" s="808"/>
      <c r="AT18" s="808"/>
      <c r="AU18" s="809"/>
      <c r="AV18" s="809"/>
      <c r="AW18" s="809"/>
      <c r="AX18" s="809"/>
      <c r="AY18" s="810"/>
      <c r="AZ18" s="364"/>
      <c r="BA18" s="364"/>
      <c r="BB18" s="364"/>
      <c r="BC18" s="364"/>
      <c r="BD18" s="364"/>
      <c r="BE18" s="218"/>
      <c r="BF18" s="218"/>
      <c r="BG18" s="218"/>
      <c r="BH18" s="218"/>
      <c r="BI18" s="218"/>
      <c r="BJ18" s="218"/>
      <c r="BK18" s="218"/>
      <c r="BL18" s="218"/>
      <c r="BM18" s="218"/>
      <c r="BN18" s="218"/>
      <c r="BO18" s="218"/>
      <c r="BP18" s="218"/>
      <c r="BQ18" s="223">
        <v>12</v>
      </c>
      <c r="BR18" s="224"/>
      <c r="BS18" s="811"/>
      <c r="BT18" s="812"/>
      <c r="BU18" s="812"/>
      <c r="BV18" s="812"/>
      <c r="BW18" s="812"/>
      <c r="BX18" s="812"/>
      <c r="BY18" s="812"/>
      <c r="BZ18" s="812"/>
      <c r="CA18" s="812"/>
      <c r="CB18" s="812"/>
      <c r="CC18" s="812"/>
      <c r="CD18" s="812"/>
      <c r="CE18" s="812"/>
      <c r="CF18" s="812"/>
      <c r="CG18" s="81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11"/>
      <c r="DW18" s="812"/>
      <c r="DX18" s="812"/>
      <c r="DY18" s="812"/>
      <c r="DZ18" s="817"/>
      <c r="EA18" s="219"/>
    </row>
    <row r="19" spans="1:131" s="220" customFormat="1" ht="26.25" customHeight="1">
      <c r="A19" s="223">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07"/>
      <c r="AL19" s="808"/>
      <c r="AM19" s="808"/>
      <c r="AN19" s="808"/>
      <c r="AO19" s="808"/>
      <c r="AP19" s="808"/>
      <c r="AQ19" s="808"/>
      <c r="AR19" s="808"/>
      <c r="AS19" s="808"/>
      <c r="AT19" s="808"/>
      <c r="AU19" s="809"/>
      <c r="AV19" s="809"/>
      <c r="AW19" s="809"/>
      <c r="AX19" s="809"/>
      <c r="AY19" s="810"/>
      <c r="AZ19" s="364"/>
      <c r="BA19" s="364"/>
      <c r="BB19" s="364"/>
      <c r="BC19" s="364"/>
      <c r="BD19" s="364"/>
      <c r="BE19" s="218"/>
      <c r="BF19" s="218"/>
      <c r="BG19" s="218"/>
      <c r="BH19" s="218"/>
      <c r="BI19" s="218"/>
      <c r="BJ19" s="218"/>
      <c r="BK19" s="218"/>
      <c r="BL19" s="218"/>
      <c r="BM19" s="218"/>
      <c r="BN19" s="218"/>
      <c r="BO19" s="218"/>
      <c r="BP19" s="218"/>
      <c r="BQ19" s="223">
        <v>13</v>
      </c>
      <c r="BR19" s="224"/>
      <c r="BS19" s="811"/>
      <c r="BT19" s="812"/>
      <c r="BU19" s="812"/>
      <c r="BV19" s="812"/>
      <c r="BW19" s="812"/>
      <c r="BX19" s="812"/>
      <c r="BY19" s="812"/>
      <c r="BZ19" s="812"/>
      <c r="CA19" s="812"/>
      <c r="CB19" s="812"/>
      <c r="CC19" s="812"/>
      <c r="CD19" s="812"/>
      <c r="CE19" s="812"/>
      <c r="CF19" s="812"/>
      <c r="CG19" s="81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11"/>
      <c r="DW19" s="812"/>
      <c r="DX19" s="812"/>
      <c r="DY19" s="812"/>
      <c r="DZ19" s="817"/>
      <c r="EA19" s="219"/>
    </row>
    <row r="20" spans="1:131" s="220" customFormat="1" ht="26.25" customHeight="1">
      <c r="A20" s="223">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07"/>
      <c r="AL20" s="808"/>
      <c r="AM20" s="808"/>
      <c r="AN20" s="808"/>
      <c r="AO20" s="808"/>
      <c r="AP20" s="808"/>
      <c r="AQ20" s="808"/>
      <c r="AR20" s="808"/>
      <c r="AS20" s="808"/>
      <c r="AT20" s="808"/>
      <c r="AU20" s="809"/>
      <c r="AV20" s="809"/>
      <c r="AW20" s="809"/>
      <c r="AX20" s="809"/>
      <c r="AY20" s="810"/>
      <c r="AZ20" s="364"/>
      <c r="BA20" s="364"/>
      <c r="BB20" s="364"/>
      <c r="BC20" s="364"/>
      <c r="BD20" s="364"/>
      <c r="BE20" s="218"/>
      <c r="BF20" s="218"/>
      <c r="BG20" s="218"/>
      <c r="BH20" s="218"/>
      <c r="BI20" s="218"/>
      <c r="BJ20" s="218"/>
      <c r="BK20" s="218"/>
      <c r="BL20" s="218"/>
      <c r="BM20" s="218"/>
      <c r="BN20" s="218"/>
      <c r="BO20" s="218"/>
      <c r="BP20" s="218"/>
      <c r="BQ20" s="223">
        <v>14</v>
      </c>
      <c r="BR20" s="224"/>
      <c r="BS20" s="811"/>
      <c r="BT20" s="812"/>
      <c r="BU20" s="812"/>
      <c r="BV20" s="812"/>
      <c r="BW20" s="812"/>
      <c r="BX20" s="812"/>
      <c r="BY20" s="812"/>
      <c r="BZ20" s="812"/>
      <c r="CA20" s="812"/>
      <c r="CB20" s="812"/>
      <c r="CC20" s="812"/>
      <c r="CD20" s="812"/>
      <c r="CE20" s="812"/>
      <c r="CF20" s="812"/>
      <c r="CG20" s="81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11"/>
      <c r="DW20" s="812"/>
      <c r="DX20" s="812"/>
      <c r="DY20" s="812"/>
      <c r="DZ20" s="817"/>
      <c r="EA20" s="219"/>
    </row>
    <row r="21" spans="1:131" s="220" customFormat="1" ht="26.25" customHeight="1" thickBot="1">
      <c r="A21" s="223">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07"/>
      <c r="AL21" s="808"/>
      <c r="AM21" s="808"/>
      <c r="AN21" s="808"/>
      <c r="AO21" s="808"/>
      <c r="AP21" s="808"/>
      <c r="AQ21" s="808"/>
      <c r="AR21" s="808"/>
      <c r="AS21" s="808"/>
      <c r="AT21" s="808"/>
      <c r="AU21" s="809"/>
      <c r="AV21" s="809"/>
      <c r="AW21" s="809"/>
      <c r="AX21" s="809"/>
      <c r="AY21" s="810"/>
      <c r="AZ21" s="364"/>
      <c r="BA21" s="364"/>
      <c r="BB21" s="364"/>
      <c r="BC21" s="364"/>
      <c r="BD21" s="364"/>
      <c r="BE21" s="218"/>
      <c r="BF21" s="218"/>
      <c r="BG21" s="218"/>
      <c r="BH21" s="218"/>
      <c r="BI21" s="218"/>
      <c r="BJ21" s="218"/>
      <c r="BK21" s="218"/>
      <c r="BL21" s="218"/>
      <c r="BM21" s="218"/>
      <c r="BN21" s="218"/>
      <c r="BO21" s="218"/>
      <c r="BP21" s="218"/>
      <c r="BQ21" s="223">
        <v>15</v>
      </c>
      <c r="BR21" s="224"/>
      <c r="BS21" s="811"/>
      <c r="BT21" s="812"/>
      <c r="BU21" s="812"/>
      <c r="BV21" s="812"/>
      <c r="BW21" s="812"/>
      <c r="BX21" s="812"/>
      <c r="BY21" s="812"/>
      <c r="BZ21" s="812"/>
      <c r="CA21" s="812"/>
      <c r="CB21" s="812"/>
      <c r="CC21" s="812"/>
      <c r="CD21" s="812"/>
      <c r="CE21" s="812"/>
      <c r="CF21" s="812"/>
      <c r="CG21" s="81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11"/>
      <c r="DW21" s="812"/>
      <c r="DX21" s="812"/>
      <c r="DY21" s="812"/>
      <c r="DZ21" s="817"/>
      <c r="EA21" s="219"/>
    </row>
    <row r="22" spans="1:131" s="220" customFormat="1" ht="26.25" customHeight="1">
      <c r="A22" s="223">
        <v>16</v>
      </c>
      <c r="B22" s="818"/>
      <c r="C22" s="819"/>
      <c r="D22" s="819"/>
      <c r="E22" s="819"/>
      <c r="F22" s="819"/>
      <c r="G22" s="819"/>
      <c r="H22" s="819"/>
      <c r="I22" s="819"/>
      <c r="J22" s="819"/>
      <c r="K22" s="819"/>
      <c r="L22" s="819"/>
      <c r="M22" s="819"/>
      <c r="N22" s="819"/>
      <c r="O22" s="819"/>
      <c r="P22" s="820"/>
      <c r="Q22" s="837"/>
      <c r="R22" s="838"/>
      <c r="S22" s="838"/>
      <c r="T22" s="838"/>
      <c r="U22" s="838"/>
      <c r="V22" s="838"/>
      <c r="W22" s="838"/>
      <c r="X22" s="838"/>
      <c r="Y22" s="838"/>
      <c r="Z22" s="838"/>
      <c r="AA22" s="838"/>
      <c r="AB22" s="838"/>
      <c r="AC22" s="838"/>
      <c r="AD22" s="838"/>
      <c r="AE22" s="839"/>
      <c r="AF22" s="824"/>
      <c r="AG22" s="825"/>
      <c r="AH22" s="825"/>
      <c r="AI22" s="825"/>
      <c r="AJ22" s="826"/>
      <c r="AK22" s="840"/>
      <c r="AL22" s="841"/>
      <c r="AM22" s="841"/>
      <c r="AN22" s="841"/>
      <c r="AO22" s="841"/>
      <c r="AP22" s="841"/>
      <c r="AQ22" s="841"/>
      <c r="AR22" s="841"/>
      <c r="AS22" s="841"/>
      <c r="AT22" s="841"/>
      <c r="AU22" s="842"/>
      <c r="AV22" s="842"/>
      <c r="AW22" s="842"/>
      <c r="AX22" s="842"/>
      <c r="AY22" s="843"/>
      <c r="AZ22" s="844" t="s">
        <v>308</v>
      </c>
      <c r="BA22" s="844"/>
      <c r="BB22" s="844"/>
      <c r="BC22" s="844"/>
      <c r="BD22" s="845"/>
      <c r="BE22" s="218"/>
      <c r="BF22" s="218"/>
      <c r="BG22" s="218"/>
      <c r="BH22" s="218"/>
      <c r="BI22" s="218"/>
      <c r="BJ22" s="218"/>
      <c r="BK22" s="218"/>
      <c r="BL22" s="218"/>
      <c r="BM22" s="218"/>
      <c r="BN22" s="218"/>
      <c r="BO22" s="218"/>
      <c r="BP22" s="218"/>
      <c r="BQ22" s="223">
        <v>16</v>
      </c>
      <c r="BR22" s="224"/>
      <c r="BS22" s="811"/>
      <c r="BT22" s="812"/>
      <c r="BU22" s="812"/>
      <c r="BV22" s="812"/>
      <c r="BW22" s="812"/>
      <c r="BX22" s="812"/>
      <c r="BY22" s="812"/>
      <c r="BZ22" s="812"/>
      <c r="CA22" s="812"/>
      <c r="CB22" s="812"/>
      <c r="CC22" s="812"/>
      <c r="CD22" s="812"/>
      <c r="CE22" s="812"/>
      <c r="CF22" s="812"/>
      <c r="CG22" s="81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11"/>
      <c r="DW22" s="812"/>
      <c r="DX22" s="812"/>
      <c r="DY22" s="812"/>
      <c r="DZ22" s="817"/>
      <c r="EA22" s="219"/>
    </row>
    <row r="23" spans="1:131" s="220" customFormat="1" ht="26.25" customHeight="1" thickBot="1">
      <c r="A23" s="225" t="s">
        <v>309</v>
      </c>
      <c r="B23" s="827" t="s">
        <v>310</v>
      </c>
      <c r="C23" s="828"/>
      <c r="D23" s="828"/>
      <c r="E23" s="828"/>
      <c r="F23" s="828"/>
      <c r="G23" s="828"/>
      <c r="H23" s="828"/>
      <c r="I23" s="828"/>
      <c r="J23" s="828"/>
      <c r="K23" s="828"/>
      <c r="L23" s="828"/>
      <c r="M23" s="828"/>
      <c r="N23" s="828"/>
      <c r="O23" s="828"/>
      <c r="P23" s="829"/>
      <c r="Q23" s="830">
        <v>66327</v>
      </c>
      <c r="R23" s="831"/>
      <c r="S23" s="831"/>
      <c r="T23" s="831"/>
      <c r="U23" s="831"/>
      <c r="V23" s="831">
        <v>61698</v>
      </c>
      <c r="W23" s="831"/>
      <c r="X23" s="831"/>
      <c r="Y23" s="831"/>
      <c r="Z23" s="831"/>
      <c r="AA23" s="831">
        <v>1630</v>
      </c>
      <c r="AB23" s="831"/>
      <c r="AC23" s="831"/>
      <c r="AD23" s="831"/>
      <c r="AE23" s="832"/>
      <c r="AF23" s="833">
        <v>1553</v>
      </c>
      <c r="AG23" s="831"/>
      <c r="AH23" s="831"/>
      <c r="AI23" s="831"/>
      <c r="AJ23" s="834"/>
      <c r="AK23" s="835"/>
      <c r="AL23" s="836"/>
      <c r="AM23" s="836"/>
      <c r="AN23" s="836"/>
      <c r="AO23" s="836"/>
      <c r="AP23" s="831">
        <v>37408</v>
      </c>
      <c r="AQ23" s="831"/>
      <c r="AR23" s="831"/>
      <c r="AS23" s="831"/>
      <c r="AT23" s="831"/>
      <c r="AU23" s="847"/>
      <c r="AV23" s="847"/>
      <c r="AW23" s="847"/>
      <c r="AX23" s="847"/>
      <c r="AY23" s="848"/>
      <c r="AZ23" s="849" t="s">
        <v>47</v>
      </c>
      <c r="BA23" s="850"/>
      <c r="BB23" s="850"/>
      <c r="BC23" s="850"/>
      <c r="BD23" s="851"/>
      <c r="BE23" s="218"/>
      <c r="BF23" s="218"/>
      <c r="BG23" s="218"/>
      <c r="BH23" s="218"/>
      <c r="BI23" s="218"/>
      <c r="BJ23" s="218"/>
      <c r="BK23" s="218"/>
      <c r="BL23" s="218"/>
      <c r="BM23" s="218"/>
      <c r="BN23" s="218"/>
      <c r="BO23" s="218"/>
      <c r="BP23" s="218"/>
      <c r="BQ23" s="223">
        <v>17</v>
      </c>
      <c r="BR23" s="224"/>
      <c r="BS23" s="811"/>
      <c r="BT23" s="812"/>
      <c r="BU23" s="812"/>
      <c r="BV23" s="812"/>
      <c r="BW23" s="812"/>
      <c r="BX23" s="812"/>
      <c r="BY23" s="812"/>
      <c r="BZ23" s="812"/>
      <c r="CA23" s="812"/>
      <c r="CB23" s="812"/>
      <c r="CC23" s="812"/>
      <c r="CD23" s="812"/>
      <c r="CE23" s="812"/>
      <c r="CF23" s="812"/>
      <c r="CG23" s="81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11"/>
      <c r="DW23" s="812"/>
      <c r="DX23" s="812"/>
      <c r="DY23" s="812"/>
      <c r="DZ23" s="817"/>
      <c r="EA23" s="219"/>
    </row>
    <row r="24" spans="1:131" s="220" customFormat="1" ht="26.25" customHeight="1">
      <c r="A24" s="846" t="s">
        <v>311</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364"/>
      <c r="BA24" s="364"/>
      <c r="BB24" s="364"/>
      <c r="BC24" s="364"/>
      <c r="BD24" s="364"/>
      <c r="BE24" s="218"/>
      <c r="BF24" s="218"/>
      <c r="BG24" s="218"/>
      <c r="BH24" s="218"/>
      <c r="BI24" s="218"/>
      <c r="BJ24" s="218"/>
      <c r="BK24" s="218"/>
      <c r="BL24" s="218"/>
      <c r="BM24" s="218"/>
      <c r="BN24" s="218"/>
      <c r="BO24" s="218"/>
      <c r="BP24" s="218"/>
      <c r="BQ24" s="223">
        <v>18</v>
      </c>
      <c r="BR24" s="224"/>
      <c r="BS24" s="811"/>
      <c r="BT24" s="812"/>
      <c r="BU24" s="812"/>
      <c r="BV24" s="812"/>
      <c r="BW24" s="812"/>
      <c r="BX24" s="812"/>
      <c r="BY24" s="812"/>
      <c r="BZ24" s="812"/>
      <c r="CA24" s="812"/>
      <c r="CB24" s="812"/>
      <c r="CC24" s="812"/>
      <c r="CD24" s="812"/>
      <c r="CE24" s="812"/>
      <c r="CF24" s="812"/>
      <c r="CG24" s="81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11"/>
      <c r="DW24" s="812"/>
      <c r="DX24" s="812"/>
      <c r="DY24" s="812"/>
      <c r="DZ24" s="817"/>
      <c r="EA24" s="219"/>
    </row>
    <row r="25" spans="1:131" ht="26.25" customHeight="1" thickBot="1">
      <c r="A25" s="763" t="s">
        <v>312</v>
      </c>
      <c r="B25" s="763"/>
      <c r="C25" s="763"/>
      <c r="D25" s="763"/>
      <c r="E25" s="763"/>
      <c r="F25" s="763"/>
      <c r="G25" s="763"/>
      <c r="H25" s="763"/>
      <c r="I25" s="763"/>
      <c r="J25" s="763"/>
      <c r="K25" s="763"/>
      <c r="L25" s="763"/>
      <c r="M25" s="763"/>
      <c r="N25" s="763"/>
      <c r="O25" s="763"/>
      <c r="P25" s="763"/>
      <c r="Q25" s="763"/>
      <c r="R25" s="763"/>
      <c r="S25" s="763"/>
      <c r="T25" s="763"/>
      <c r="U25" s="763"/>
      <c r="V25" s="763"/>
      <c r="W25" s="763"/>
      <c r="X25" s="763"/>
      <c r="Y25" s="763"/>
      <c r="Z25" s="763"/>
      <c r="AA25" s="763"/>
      <c r="AB25" s="763"/>
      <c r="AC25" s="763"/>
      <c r="AD25" s="763"/>
      <c r="AE25" s="763"/>
      <c r="AF25" s="763"/>
      <c r="AG25" s="763"/>
      <c r="AH25" s="763"/>
      <c r="AI25" s="763"/>
      <c r="AJ25" s="763"/>
      <c r="AK25" s="763"/>
      <c r="AL25" s="763"/>
      <c r="AM25" s="763"/>
      <c r="AN25" s="763"/>
      <c r="AO25" s="763"/>
      <c r="AP25" s="763"/>
      <c r="AQ25" s="763"/>
      <c r="AR25" s="763"/>
      <c r="AS25" s="763"/>
      <c r="AT25" s="763"/>
      <c r="AU25" s="763"/>
      <c r="AV25" s="763"/>
      <c r="AW25" s="763"/>
      <c r="AX25" s="763"/>
      <c r="AY25" s="763"/>
      <c r="AZ25" s="763"/>
      <c r="BA25" s="763"/>
      <c r="BB25" s="763"/>
      <c r="BC25" s="763"/>
      <c r="BD25" s="763"/>
      <c r="BE25" s="763"/>
      <c r="BF25" s="763"/>
      <c r="BG25" s="763"/>
      <c r="BH25" s="763"/>
      <c r="BI25" s="763"/>
      <c r="BJ25" s="364"/>
      <c r="BK25" s="364"/>
      <c r="BL25" s="364"/>
      <c r="BM25" s="364"/>
      <c r="BN25" s="364"/>
      <c r="BO25" s="226"/>
      <c r="BP25" s="226"/>
      <c r="BQ25" s="223">
        <v>19</v>
      </c>
      <c r="BR25" s="224"/>
      <c r="BS25" s="811"/>
      <c r="BT25" s="812"/>
      <c r="BU25" s="812"/>
      <c r="BV25" s="812"/>
      <c r="BW25" s="812"/>
      <c r="BX25" s="812"/>
      <c r="BY25" s="812"/>
      <c r="BZ25" s="812"/>
      <c r="CA25" s="812"/>
      <c r="CB25" s="812"/>
      <c r="CC25" s="812"/>
      <c r="CD25" s="812"/>
      <c r="CE25" s="812"/>
      <c r="CF25" s="812"/>
      <c r="CG25" s="81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11"/>
      <c r="DW25" s="812"/>
      <c r="DX25" s="812"/>
      <c r="DY25" s="812"/>
      <c r="DZ25" s="817"/>
      <c r="EA25" s="216"/>
    </row>
    <row r="26" spans="1:131" ht="26.25" customHeight="1">
      <c r="A26" s="765" t="s">
        <v>285</v>
      </c>
      <c r="B26" s="766"/>
      <c r="C26" s="766"/>
      <c r="D26" s="766"/>
      <c r="E26" s="766"/>
      <c r="F26" s="766"/>
      <c r="G26" s="766"/>
      <c r="H26" s="766"/>
      <c r="I26" s="766"/>
      <c r="J26" s="766"/>
      <c r="K26" s="766"/>
      <c r="L26" s="766"/>
      <c r="M26" s="766"/>
      <c r="N26" s="766"/>
      <c r="O26" s="766"/>
      <c r="P26" s="767"/>
      <c r="Q26" s="771" t="s">
        <v>313</v>
      </c>
      <c r="R26" s="772"/>
      <c r="S26" s="772"/>
      <c r="T26" s="772"/>
      <c r="U26" s="773"/>
      <c r="V26" s="771" t="s">
        <v>314</v>
      </c>
      <c r="W26" s="772"/>
      <c r="X26" s="772"/>
      <c r="Y26" s="772"/>
      <c r="Z26" s="773"/>
      <c r="AA26" s="771" t="s">
        <v>315</v>
      </c>
      <c r="AB26" s="772"/>
      <c r="AC26" s="772"/>
      <c r="AD26" s="772"/>
      <c r="AE26" s="772"/>
      <c r="AF26" s="852" t="s">
        <v>316</v>
      </c>
      <c r="AG26" s="853"/>
      <c r="AH26" s="853"/>
      <c r="AI26" s="853"/>
      <c r="AJ26" s="854"/>
      <c r="AK26" s="772" t="s">
        <v>317</v>
      </c>
      <c r="AL26" s="772"/>
      <c r="AM26" s="772"/>
      <c r="AN26" s="772"/>
      <c r="AO26" s="773"/>
      <c r="AP26" s="771" t="s">
        <v>318</v>
      </c>
      <c r="AQ26" s="772"/>
      <c r="AR26" s="772"/>
      <c r="AS26" s="772"/>
      <c r="AT26" s="773"/>
      <c r="AU26" s="771" t="s">
        <v>319</v>
      </c>
      <c r="AV26" s="772"/>
      <c r="AW26" s="772"/>
      <c r="AX26" s="772"/>
      <c r="AY26" s="773"/>
      <c r="AZ26" s="771" t="s">
        <v>320</v>
      </c>
      <c r="BA26" s="772"/>
      <c r="BB26" s="772"/>
      <c r="BC26" s="772"/>
      <c r="BD26" s="773"/>
      <c r="BE26" s="771" t="s">
        <v>292</v>
      </c>
      <c r="BF26" s="772"/>
      <c r="BG26" s="772"/>
      <c r="BH26" s="772"/>
      <c r="BI26" s="778"/>
      <c r="BJ26" s="364"/>
      <c r="BK26" s="364"/>
      <c r="BL26" s="364"/>
      <c r="BM26" s="364"/>
      <c r="BN26" s="364"/>
      <c r="BO26" s="226"/>
      <c r="BP26" s="226"/>
      <c r="BQ26" s="223">
        <v>20</v>
      </c>
      <c r="BR26" s="224"/>
      <c r="BS26" s="811"/>
      <c r="BT26" s="812"/>
      <c r="BU26" s="812"/>
      <c r="BV26" s="812"/>
      <c r="BW26" s="812"/>
      <c r="BX26" s="812"/>
      <c r="BY26" s="812"/>
      <c r="BZ26" s="812"/>
      <c r="CA26" s="812"/>
      <c r="CB26" s="812"/>
      <c r="CC26" s="812"/>
      <c r="CD26" s="812"/>
      <c r="CE26" s="812"/>
      <c r="CF26" s="812"/>
      <c r="CG26" s="81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11"/>
      <c r="DW26" s="812"/>
      <c r="DX26" s="812"/>
      <c r="DY26" s="812"/>
      <c r="DZ26" s="817"/>
      <c r="EA26" s="216"/>
    </row>
    <row r="27" spans="1:131" ht="26.25" customHeight="1" thickBot="1">
      <c r="A27" s="768"/>
      <c r="B27" s="769"/>
      <c r="C27" s="769"/>
      <c r="D27" s="769"/>
      <c r="E27" s="769"/>
      <c r="F27" s="769"/>
      <c r="G27" s="769"/>
      <c r="H27" s="769"/>
      <c r="I27" s="769"/>
      <c r="J27" s="769"/>
      <c r="K27" s="769"/>
      <c r="L27" s="769"/>
      <c r="M27" s="769"/>
      <c r="N27" s="769"/>
      <c r="O27" s="769"/>
      <c r="P27" s="770"/>
      <c r="Q27" s="774"/>
      <c r="R27" s="775"/>
      <c r="S27" s="775"/>
      <c r="T27" s="775"/>
      <c r="U27" s="776"/>
      <c r="V27" s="774"/>
      <c r="W27" s="775"/>
      <c r="X27" s="775"/>
      <c r="Y27" s="775"/>
      <c r="Z27" s="776"/>
      <c r="AA27" s="774"/>
      <c r="AB27" s="775"/>
      <c r="AC27" s="775"/>
      <c r="AD27" s="775"/>
      <c r="AE27" s="775"/>
      <c r="AF27" s="855"/>
      <c r="AG27" s="856"/>
      <c r="AH27" s="856"/>
      <c r="AI27" s="856"/>
      <c r="AJ27" s="857"/>
      <c r="AK27" s="775"/>
      <c r="AL27" s="775"/>
      <c r="AM27" s="775"/>
      <c r="AN27" s="775"/>
      <c r="AO27" s="776"/>
      <c r="AP27" s="774"/>
      <c r="AQ27" s="775"/>
      <c r="AR27" s="775"/>
      <c r="AS27" s="775"/>
      <c r="AT27" s="776"/>
      <c r="AU27" s="774"/>
      <c r="AV27" s="775"/>
      <c r="AW27" s="775"/>
      <c r="AX27" s="775"/>
      <c r="AY27" s="776"/>
      <c r="AZ27" s="774"/>
      <c r="BA27" s="775"/>
      <c r="BB27" s="775"/>
      <c r="BC27" s="775"/>
      <c r="BD27" s="776"/>
      <c r="BE27" s="774"/>
      <c r="BF27" s="775"/>
      <c r="BG27" s="775"/>
      <c r="BH27" s="775"/>
      <c r="BI27" s="780"/>
      <c r="BJ27" s="364"/>
      <c r="BK27" s="364"/>
      <c r="BL27" s="364"/>
      <c r="BM27" s="364"/>
      <c r="BN27" s="364"/>
      <c r="BO27" s="226"/>
      <c r="BP27" s="226"/>
      <c r="BQ27" s="223">
        <v>21</v>
      </c>
      <c r="BR27" s="224"/>
      <c r="BS27" s="811"/>
      <c r="BT27" s="812"/>
      <c r="BU27" s="812"/>
      <c r="BV27" s="812"/>
      <c r="BW27" s="812"/>
      <c r="BX27" s="812"/>
      <c r="BY27" s="812"/>
      <c r="BZ27" s="812"/>
      <c r="CA27" s="812"/>
      <c r="CB27" s="812"/>
      <c r="CC27" s="812"/>
      <c r="CD27" s="812"/>
      <c r="CE27" s="812"/>
      <c r="CF27" s="812"/>
      <c r="CG27" s="81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11"/>
      <c r="DW27" s="812"/>
      <c r="DX27" s="812"/>
      <c r="DY27" s="812"/>
      <c r="DZ27" s="817"/>
      <c r="EA27" s="216"/>
    </row>
    <row r="28" spans="1:131" ht="26.25" customHeight="1" thickTop="1">
      <c r="A28" s="227">
        <v>1</v>
      </c>
      <c r="B28" s="787" t="s">
        <v>321</v>
      </c>
      <c r="C28" s="788"/>
      <c r="D28" s="788"/>
      <c r="E28" s="788"/>
      <c r="F28" s="788"/>
      <c r="G28" s="788"/>
      <c r="H28" s="788"/>
      <c r="I28" s="788"/>
      <c r="J28" s="788"/>
      <c r="K28" s="788"/>
      <c r="L28" s="788"/>
      <c r="M28" s="788"/>
      <c r="N28" s="788"/>
      <c r="O28" s="788"/>
      <c r="P28" s="789"/>
      <c r="Q28" s="860">
        <v>11975</v>
      </c>
      <c r="R28" s="861"/>
      <c r="S28" s="861"/>
      <c r="T28" s="861"/>
      <c r="U28" s="861"/>
      <c r="V28" s="861">
        <v>11464</v>
      </c>
      <c r="W28" s="861"/>
      <c r="X28" s="861"/>
      <c r="Y28" s="861"/>
      <c r="Z28" s="861"/>
      <c r="AA28" s="861">
        <v>511</v>
      </c>
      <c r="AB28" s="861"/>
      <c r="AC28" s="861"/>
      <c r="AD28" s="861"/>
      <c r="AE28" s="862"/>
      <c r="AF28" s="863">
        <v>511</v>
      </c>
      <c r="AG28" s="861"/>
      <c r="AH28" s="861"/>
      <c r="AI28" s="861"/>
      <c r="AJ28" s="864"/>
      <c r="AK28" s="865">
        <v>1119</v>
      </c>
      <c r="AL28" s="866"/>
      <c r="AM28" s="866"/>
      <c r="AN28" s="866"/>
      <c r="AO28" s="866"/>
      <c r="AP28" s="866" t="s">
        <v>304</v>
      </c>
      <c r="AQ28" s="866"/>
      <c r="AR28" s="866"/>
      <c r="AS28" s="866"/>
      <c r="AT28" s="866"/>
      <c r="AU28" s="866" t="s">
        <v>304</v>
      </c>
      <c r="AV28" s="866"/>
      <c r="AW28" s="866"/>
      <c r="AX28" s="866"/>
      <c r="AY28" s="866"/>
      <c r="AZ28" s="867" t="s">
        <v>304</v>
      </c>
      <c r="BA28" s="867"/>
      <c r="BB28" s="867"/>
      <c r="BC28" s="867"/>
      <c r="BD28" s="867"/>
      <c r="BE28" s="858"/>
      <c r="BF28" s="858"/>
      <c r="BG28" s="858"/>
      <c r="BH28" s="858"/>
      <c r="BI28" s="859"/>
      <c r="BJ28" s="364"/>
      <c r="BK28" s="364"/>
      <c r="BL28" s="364"/>
      <c r="BM28" s="364"/>
      <c r="BN28" s="364"/>
      <c r="BO28" s="226"/>
      <c r="BP28" s="226"/>
      <c r="BQ28" s="223">
        <v>22</v>
      </c>
      <c r="BR28" s="224"/>
      <c r="BS28" s="811"/>
      <c r="BT28" s="812"/>
      <c r="BU28" s="812"/>
      <c r="BV28" s="812"/>
      <c r="BW28" s="812"/>
      <c r="BX28" s="812"/>
      <c r="BY28" s="812"/>
      <c r="BZ28" s="812"/>
      <c r="CA28" s="812"/>
      <c r="CB28" s="812"/>
      <c r="CC28" s="812"/>
      <c r="CD28" s="812"/>
      <c r="CE28" s="812"/>
      <c r="CF28" s="812"/>
      <c r="CG28" s="81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11"/>
      <c r="DW28" s="812"/>
      <c r="DX28" s="812"/>
      <c r="DY28" s="812"/>
      <c r="DZ28" s="817"/>
      <c r="EA28" s="216"/>
    </row>
    <row r="29" spans="1:131" ht="26.25" customHeight="1">
      <c r="A29" s="227">
        <v>2</v>
      </c>
      <c r="B29" s="818" t="s">
        <v>322</v>
      </c>
      <c r="C29" s="819"/>
      <c r="D29" s="819"/>
      <c r="E29" s="819"/>
      <c r="F29" s="819"/>
      <c r="G29" s="819"/>
      <c r="H29" s="819"/>
      <c r="I29" s="819"/>
      <c r="J29" s="819"/>
      <c r="K29" s="819"/>
      <c r="L29" s="819"/>
      <c r="M29" s="819"/>
      <c r="N29" s="819"/>
      <c r="O29" s="819"/>
      <c r="P29" s="820"/>
      <c r="Q29" s="821">
        <v>11989</v>
      </c>
      <c r="R29" s="822"/>
      <c r="S29" s="822"/>
      <c r="T29" s="822"/>
      <c r="U29" s="822"/>
      <c r="V29" s="822">
        <v>11489</v>
      </c>
      <c r="W29" s="822"/>
      <c r="X29" s="822"/>
      <c r="Y29" s="822"/>
      <c r="Z29" s="822"/>
      <c r="AA29" s="822">
        <v>500</v>
      </c>
      <c r="AB29" s="822"/>
      <c r="AC29" s="822"/>
      <c r="AD29" s="822"/>
      <c r="AE29" s="823"/>
      <c r="AF29" s="824">
        <v>500</v>
      </c>
      <c r="AG29" s="825"/>
      <c r="AH29" s="825"/>
      <c r="AI29" s="825"/>
      <c r="AJ29" s="826"/>
      <c r="AK29" s="872">
        <v>2213</v>
      </c>
      <c r="AL29" s="868"/>
      <c r="AM29" s="868"/>
      <c r="AN29" s="868"/>
      <c r="AO29" s="868"/>
      <c r="AP29" s="868" t="s">
        <v>304</v>
      </c>
      <c r="AQ29" s="868"/>
      <c r="AR29" s="868"/>
      <c r="AS29" s="868"/>
      <c r="AT29" s="868"/>
      <c r="AU29" s="868" t="s">
        <v>304</v>
      </c>
      <c r="AV29" s="868"/>
      <c r="AW29" s="868"/>
      <c r="AX29" s="868"/>
      <c r="AY29" s="868"/>
      <c r="AZ29" s="869" t="s">
        <v>304</v>
      </c>
      <c r="BA29" s="869"/>
      <c r="BB29" s="869"/>
      <c r="BC29" s="869"/>
      <c r="BD29" s="869"/>
      <c r="BE29" s="870"/>
      <c r="BF29" s="870"/>
      <c r="BG29" s="870"/>
      <c r="BH29" s="870"/>
      <c r="BI29" s="871"/>
      <c r="BJ29" s="364"/>
      <c r="BK29" s="364"/>
      <c r="BL29" s="364"/>
      <c r="BM29" s="364"/>
      <c r="BN29" s="364"/>
      <c r="BO29" s="226"/>
      <c r="BP29" s="226"/>
      <c r="BQ29" s="223">
        <v>23</v>
      </c>
      <c r="BR29" s="224"/>
      <c r="BS29" s="811"/>
      <c r="BT29" s="812"/>
      <c r="BU29" s="812"/>
      <c r="BV29" s="812"/>
      <c r="BW29" s="812"/>
      <c r="BX29" s="812"/>
      <c r="BY29" s="812"/>
      <c r="BZ29" s="812"/>
      <c r="CA29" s="812"/>
      <c r="CB29" s="812"/>
      <c r="CC29" s="812"/>
      <c r="CD29" s="812"/>
      <c r="CE29" s="812"/>
      <c r="CF29" s="812"/>
      <c r="CG29" s="81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11"/>
      <c r="DW29" s="812"/>
      <c r="DX29" s="812"/>
      <c r="DY29" s="812"/>
      <c r="DZ29" s="817"/>
      <c r="EA29" s="216"/>
    </row>
    <row r="30" spans="1:131" ht="26.25" customHeight="1">
      <c r="A30" s="227">
        <v>3</v>
      </c>
      <c r="B30" s="818" t="s">
        <v>323</v>
      </c>
      <c r="C30" s="819"/>
      <c r="D30" s="819"/>
      <c r="E30" s="819"/>
      <c r="F30" s="819"/>
      <c r="G30" s="819"/>
      <c r="H30" s="819"/>
      <c r="I30" s="819"/>
      <c r="J30" s="819"/>
      <c r="K30" s="819"/>
      <c r="L30" s="819"/>
      <c r="M30" s="819"/>
      <c r="N30" s="819"/>
      <c r="O30" s="819"/>
      <c r="P30" s="820"/>
      <c r="Q30" s="821">
        <v>1473</v>
      </c>
      <c r="R30" s="822"/>
      <c r="S30" s="822"/>
      <c r="T30" s="822"/>
      <c r="U30" s="822"/>
      <c r="V30" s="822">
        <v>1462</v>
      </c>
      <c r="W30" s="822"/>
      <c r="X30" s="822"/>
      <c r="Y30" s="822"/>
      <c r="Z30" s="822"/>
      <c r="AA30" s="822">
        <v>11</v>
      </c>
      <c r="AB30" s="822"/>
      <c r="AC30" s="822"/>
      <c r="AD30" s="822"/>
      <c r="AE30" s="823"/>
      <c r="AF30" s="824">
        <v>11</v>
      </c>
      <c r="AG30" s="825"/>
      <c r="AH30" s="825"/>
      <c r="AI30" s="825"/>
      <c r="AJ30" s="826"/>
      <c r="AK30" s="872">
        <v>504</v>
      </c>
      <c r="AL30" s="868"/>
      <c r="AM30" s="868"/>
      <c r="AN30" s="868"/>
      <c r="AO30" s="868"/>
      <c r="AP30" s="868" t="s">
        <v>304</v>
      </c>
      <c r="AQ30" s="868"/>
      <c r="AR30" s="868"/>
      <c r="AS30" s="868"/>
      <c r="AT30" s="868"/>
      <c r="AU30" s="868" t="s">
        <v>304</v>
      </c>
      <c r="AV30" s="868"/>
      <c r="AW30" s="868"/>
      <c r="AX30" s="868"/>
      <c r="AY30" s="868"/>
      <c r="AZ30" s="869" t="s">
        <v>304</v>
      </c>
      <c r="BA30" s="869"/>
      <c r="BB30" s="869"/>
      <c r="BC30" s="869"/>
      <c r="BD30" s="869"/>
      <c r="BE30" s="870"/>
      <c r="BF30" s="870"/>
      <c r="BG30" s="870"/>
      <c r="BH30" s="870"/>
      <c r="BI30" s="871"/>
      <c r="BJ30" s="364"/>
      <c r="BK30" s="364"/>
      <c r="BL30" s="364"/>
      <c r="BM30" s="364"/>
      <c r="BN30" s="364"/>
      <c r="BO30" s="226"/>
      <c r="BP30" s="226"/>
      <c r="BQ30" s="223">
        <v>24</v>
      </c>
      <c r="BR30" s="224"/>
      <c r="BS30" s="811"/>
      <c r="BT30" s="812"/>
      <c r="BU30" s="812"/>
      <c r="BV30" s="812"/>
      <c r="BW30" s="812"/>
      <c r="BX30" s="812"/>
      <c r="BY30" s="812"/>
      <c r="BZ30" s="812"/>
      <c r="CA30" s="812"/>
      <c r="CB30" s="812"/>
      <c r="CC30" s="812"/>
      <c r="CD30" s="812"/>
      <c r="CE30" s="812"/>
      <c r="CF30" s="812"/>
      <c r="CG30" s="81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11"/>
      <c r="DW30" s="812"/>
      <c r="DX30" s="812"/>
      <c r="DY30" s="812"/>
      <c r="DZ30" s="817"/>
      <c r="EA30" s="216"/>
    </row>
    <row r="31" spans="1:131" ht="26.25" customHeight="1">
      <c r="A31" s="227">
        <v>4</v>
      </c>
      <c r="B31" s="818" t="s">
        <v>324</v>
      </c>
      <c r="C31" s="819"/>
      <c r="D31" s="819"/>
      <c r="E31" s="819"/>
      <c r="F31" s="819"/>
      <c r="G31" s="819"/>
      <c r="H31" s="819"/>
      <c r="I31" s="819"/>
      <c r="J31" s="819"/>
      <c r="K31" s="819"/>
      <c r="L31" s="819"/>
      <c r="M31" s="819"/>
      <c r="N31" s="819"/>
      <c r="O31" s="819"/>
      <c r="P31" s="820"/>
      <c r="Q31" s="821">
        <v>1683</v>
      </c>
      <c r="R31" s="822"/>
      <c r="S31" s="822"/>
      <c r="T31" s="822"/>
      <c r="U31" s="822"/>
      <c r="V31" s="822">
        <v>1480</v>
      </c>
      <c r="W31" s="822"/>
      <c r="X31" s="822"/>
      <c r="Y31" s="822"/>
      <c r="Z31" s="822"/>
      <c r="AA31" s="822">
        <v>203</v>
      </c>
      <c r="AB31" s="822"/>
      <c r="AC31" s="822"/>
      <c r="AD31" s="822"/>
      <c r="AE31" s="823"/>
      <c r="AF31" s="824">
        <v>3252</v>
      </c>
      <c r="AG31" s="825"/>
      <c r="AH31" s="825"/>
      <c r="AI31" s="825"/>
      <c r="AJ31" s="826"/>
      <c r="AK31" s="872">
        <v>215</v>
      </c>
      <c r="AL31" s="868"/>
      <c r="AM31" s="868"/>
      <c r="AN31" s="868"/>
      <c r="AO31" s="868"/>
      <c r="AP31" s="868">
        <v>1855</v>
      </c>
      <c r="AQ31" s="868"/>
      <c r="AR31" s="868"/>
      <c r="AS31" s="868"/>
      <c r="AT31" s="868"/>
      <c r="AU31" s="868">
        <v>250</v>
      </c>
      <c r="AV31" s="868"/>
      <c r="AW31" s="868"/>
      <c r="AX31" s="868"/>
      <c r="AY31" s="868"/>
      <c r="AZ31" s="869" t="s">
        <v>304</v>
      </c>
      <c r="BA31" s="869"/>
      <c r="BB31" s="869"/>
      <c r="BC31" s="869"/>
      <c r="BD31" s="869"/>
      <c r="BE31" s="870" t="s">
        <v>325</v>
      </c>
      <c r="BF31" s="870"/>
      <c r="BG31" s="870"/>
      <c r="BH31" s="870"/>
      <c r="BI31" s="871"/>
      <c r="BJ31" s="364"/>
      <c r="BK31" s="364"/>
      <c r="BL31" s="364"/>
      <c r="BM31" s="364"/>
      <c r="BN31" s="364"/>
      <c r="BO31" s="226"/>
      <c r="BP31" s="226"/>
      <c r="BQ31" s="223">
        <v>25</v>
      </c>
      <c r="BR31" s="224"/>
      <c r="BS31" s="811"/>
      <c r="BT31" s="812"/>
      <c r="BU31" s="812"/>
      <c r="BV31" s="812"/>
      <c r="BW31" s="812"/>
      <c r="BX31" s="812"/>
      <c r="BY31" s="812"/>
      <c r="BZ31" s="812"/>
      <c r="CA31" s="812"/>
      <c r="CB31" s="812"/>
      <c r="CC31" s="812"/>
      <c r="CD31" s="812"/>
      <c r="CE31" s="812"/>
      <c r="CF31" s="812"/>
      <c r="CG31" s="81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11"/>
      <c r="DW31" s="812"/>
      <c r="DX31" s="812"/>
      <c r="DY31" s="812"/>
      <c r="DZ31" s="817"/>
      <c r="EA31" s="216"/>
    </row>
    <row r="32" spans="1:131" ht="26.25" customHeight="1">
      <c r="A32" s="227">
        <v>5</v>
      </c>
      <c r="B32" s="818" t="s">
        <v>326</v>
      </c>
      <c r="C32" s="819"/>
      <c r="D32" s="819"/>
      <c r="E32" s="819"/>
      <c r="F32" s="819"/>
      <c r="G32" s="819"/>
      <c r="H32" s="819"/>
      <c r="I32" s="819"/>
      <c r="J32" s="819"/>
      <c r="K32" s="819"/>
      <c r="L32" s="819"/>
      <c r="M32" s="819"/>
      <c r="N32" s="819"/>
      <c r="O32" s="819"/>
      <c r="P32" s="820"/>
      <c r="Q32" s="821">
        <v>887</v>
      </c>
      <c r="R32" s="822"/>
      <c r="S32" s="822"/>
      <c r="T32" s="822"/>
      <c r="U32" s="822"/>
      <c r="V32" s="822">
        <v>799</v>
      </c>
      <c r="W32" s="822"/>
      <c r="X32" s="822"/>
      <c r="Y32" s="822"/>
      <c r="Z32" s="822"/>
      <c r="AA32" s="822">
        <v>88</v>
      </c>
      <c r="AB32" s="822"/>
      <c r="AC32" s="822"/>
      <c r="AD32" s="822"/>
      <c r="AE32" s="823"/>
      <c r="AF32" s="824">
        <v>310</v>
      </c>
      <c r="AG32" s="825"/>
      <c r="AH32" s="825"/>
      <c r="AI32" s="825"/>
      <c r="AJ32" s="826"/>
      <c r="AK32" s="872">
        <v>548</v>
      </c>
      <c r="AL32" s="868"/>
      <c r="AM32" s="868"/>
      <c r="AN32" s="868"/>
      <c r="AO32" s="868"/>
      <c r="AP32" s="868">
        <v>4591</v>
      </c>
      <c r="AQ32" s="868"/>
      <c r="AR32" s="868"/>
      <c r="AS32" s="868"/>
      <c r="AT32" s="868"/>
      <c r="AU32" s="868">
        <v>3930</v>
      </c>
      <c r="AV32" s="868"/>
      <c r="AW32" s="868"/>
      <c r="AX32" s="868"/>
      <c r="AY32" s="868"/>
      <c r="AZ32" s="869" t="s">
        <v>304</v>
      </c>
      <c r="BA32" s="869"/>
      <c r="BB32" s="869"/>
      <c r="BC32" s="869"/>
      <c r="BD32" s="869"/>
      <c r="BE32" s="870" t="s">
        <v>325</v>
      </c>
      <c r="BF32" s="870"/>
      <c r="BG32" s="870"/>
      <c r="BH32" s="870"/>
      <c r="BI32" s="871"/>
      <c r="BJ32" s="364"/>
      <c r="BK32" s="364"/>
      <c r="BL32" s="364"/>
      <c r="BM32" s="364"/>
      <c r="BN32" s="364"/>
      <c r="BO32" s="226"/>
      <c r="BP32" s="226"/>
      <c r="BQ32" s="223">
        <v>26</v>
      </c>
      <c r="BR32" s="224"/>
      <c r="BS32" s="811"/>
      <c r="BT32" s="812"/>
      <c r="BU32" s="812"/>
      <c r="BV32" s="812"/>
      <c r="BW32" s="812"/>
      <c r="BX32" s="812"/>
      <c r="BY32" s="812"/>
      <c r="BZ32" s="812"/>
      <c r="CA32" s="812"/>
      <c r="CB32" s="812"/>
      <c r="CC32" s="812"/>
      <c r="CD32" s="812"/>
      <c r="CE32" s="812"/>
      <c r="CF32" s="812"/>
      <c r="CG32" s="81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11"/>
      <c r="DW32" s="812"/>
      <c r="DX32" s="812"/>
      <c r="DY32" s="812"/>
      <c r="DZ32" s="817"/>
      <c r="EA32" s="216"/>
    </row>
    <row r="33" spans="1:131" ht="26.25" customHeight="1">
      <c r="A33" s="227">
        <v>6</v>
      </c>
      <c r="B33" s="818"/>
      <c r="C33" s="819"/>
      <c r="D33" s="819"/>
      <c r="E33" s="819"/>
      <c r="F33" s="819"/>
      <c r="G33" s="819"/>
      <c r="H33" s="819"/>
      <c r="I33" s="819"/>
      <c r="J33" s="819"/>
      <c r="K33" s="819"/>
      <c r="L33" s="819"/>
      <c r="M33" s="819"/>
      <c r="N33" s="819"/>
      <c r="O33" s="819"/>
      <c r="P33" s="820"/>
      <c r="Q33" s="821"/>
      <c r="R33" s="822"/>
      <c r="S33" s="822"/>
      <c r="T33" s="822"/>
      <c r="U33" s="822"/>
      <c r="V33" s="822"/>
      <c r="W33" s="822"/>
      <c r="X33" s="822"/>
      <c r="Y33" s="822"/>
      <c r="Z33" s="822"/>
      <c r="AA33" s="822"/>
      <c r="AB33" s="822"/>
      <c r="AC33" s="822"/>
      <c r="AD33" s="822"/>
      <c r="AE33" s="823"/>
      <c r="AF33" s="824"/>
      <c r="AG33" s="825"/>
      <c r="AH33" s="825"/>
      <c r="AI33" s="825"/>
      <c r="AJ33" s="826"/>
      <c r="AK33" s="872"/>
      <c r="AL33" s="868"/>
      <c r="AM33" s="868"/>
      <c r="AN33" s="868"/>
      <c r="AO33" s="868"/>
      <c r="AP33" s="868"/>
      <c r="AQ33" s="868"/>
      <c r="AR33" s="868"/>
      <c r="AS33" s="868"/>
      <c r="AT33" s="868"/>
      <c r="AU33" s="868"/>
      <c r="AV33" s="868"/>
      <c r="AW33" s="868"/>
      <c r="AX33" s="868"/>
      <c r="AY33" s="868"/>
      <c r="AZ33" s="869"/>
      <c r="BA33" s="869"/>
      <c r="BB33" s="869"/>
      <c r="BC33" s="869"/>
      <c r="BD33" s="869"/>
      <c r="BE33" s="870"/>
      <c r="BF33" s="870"/>
      <c r="BG33" s="870"/>
      <c r="BH33" s="870"/>
      <c r="BI33" s="871"/>
      <c r="BJ33" s="364"/>
      <c r="BK33" s="364"/>
      <c r="BL33" s="364"/>
      <c r="BM33" s="364"/>
      <c r="BN33" s="364"/>
      <c r="BO33" s="226"/>
      <c r="BP33" s="226"/>
      <c r="BQ33" s="223">
        <v>27</v>
      </c>
      <c r="BR33" s="224"/>
      <c r="BS33" s="811"/>
      <c r="BT33" s="812"/>
      <c r="BU33" s="812"/>
      <c r="BV33" s="812"/>
      <c r="BW33" s="812"/>
      <c r="BX33" s="812"/>
      <c r="BY33" s="812"/>
      <c r="BZ33" s="812"/>
      <c r="CA33" s="812"/>
      <c r="CB33" s="812"/>
      <c r="CC33" s="812"/>
      <c r="CD33" s="812"/>
      <c r="CE33" s="812"/>
      <c r="CF33" s="812"/>
      <c r="CG33" s="81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11"/>
      <c r="DW33" s="812"/>
      <c r="DX33" s="812"/>
      <c r="DY33" s="812"/>
      <c r="DZ33" s="817"/>
      <c r="EA33" s="216"/>
    </row>
    <row r="34" spans="1:131" ht="26.25" customHeight="1">
      <c r="A34" s="227">
        <v>7</v>
      </c>
      <c r="B34" s="818"/>
      <c r="C34" s="819"/>
      <c r="D34" s="819"/>
      <c r="E34" s="819"/>
      <c r="F34" s="819"/>
      <c r="G34" s="819"/>
      <c r="H34" s="819"/>
      <c r="I34" s="819"/>
      <c r="J34" s="819"/>
      <c r="K34" s="819"/>
      <c r="L34" s="819"/>
      <c r="M34" s="819"/>
      <c r="N34" s="819"/>
      <c r="O34" s="819"/>
      <c r="P34" s="820"/>
      <c r="Q34" s="821"/>
      <c r="R34" s="822"/>
      <c r="S34" s="822"/>
      <c r="T34" s="822"/>
      <c r="U34" s="822"/>
      <c r="V34" s="822"/>
      <c r="W34" s="822"/>
      <c r="X34" s="822"/>
      <c r="Y34" s="822"/>
      <c r="Z34" s="822"/>
      <c r="AA34" s="822"/>
      <c r="AB34" s="822"/>
      <c r="AC34" s="822"/>
      <c r="AD34" s="822"/>
      <c r="AE34" s="823"/>
      <c r="AF34" s="824"/>
      <c r="AG34" s="825"/>
      <c r="AH34" s="825"/>
      <c r="AI34" s="825"/>
      <c r="AJ34" s="826"/>
      <c r="AK34" s="872"/>
      <c r="AL34" s="868"/>
      <c r="AM34" s="868"/>
      <c r="AN34" s="868"/>
      <c r="AO34" s="868"/>
      <c r="AP34" s="868"/>
      <c r="AQ34" s="868"/>
      <c r="AR34" s="868"/>
      <c r="AS34" s="868"/>
      <c r="AT34" s="868"/>
      <c r="AU34" s="868"/>
      <c r="AV34" s="868"/>
      <c r="AW34" s="868"/>
      <c r="AX34" s="868"/>
      <c r="AY34" s="868"/>
      <c r="AZ34" s="869"/>
      <c r="BA34" s="869"/>
      <c r="BB34" s="869"/>
      <c r="BC34" s="869"/>
      <c r="BD34" s="869"/>
      <c r="BE34" s="870"/>
      <c r="BF34" s="870"/>
      <c r="BG34" s="870"/>
      <c r="BH34" s="870"/>
      <c r="BI34" s="871"/>
      <c r="BJ34" s="364"/>
      <c r="BK34" s="364"/>
      <c r="BL34" s="364"/>
      <c r="BM34" s="364"/>
      <c r="BN34" s="364"/>
      <c r="BO34" s="226"/>
      <c r="BP34" s="226"/>
      <c r="BQ34" s="223">
        <v>28</v>
      </c>
      <c r="BR34" s="224"/>
      <c r="BS34" s="811"/>
      <c r="BT34" s="812"/>
      <c r="BU34" s="812"/>
      <c r="BV34" s="812"/>
      <c r="BW34" s="812"/>
      <c r="BX34" s="812"/>
      <c r="BY34" s="812"/>
      <c r="BZ34" s="812"/>
      <c r="CA34" s="812"/>
      <c r="CB34" s="812"/>
      <c r="CC34" s="812"/>
      <c r="CD34" s="812"/>
      <c r="CE34" s="812"/>
      <c r="CF34" s="812"/>
      <c r="CG34" s="81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11"/>
      <c r="DW34" s="812"/>
      <c r="DX34" s="812"/>
      <c r="DY34" s="812"/>
      <c r="DZ34" s="817"/>
      <c r="EA34" s="216"/>
    </row>
    <row r="35" spans="1:131" ht="26.25" customHeight="1">
      <c r="A35" s="227">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872"/>
      <c r="AL35" s="868"/>
      <c r="AM35" s="868"/>
      <c r="AN35" s="868"/>
      <c r="AO35" s="868"/>
      <c r="AP35" s="868"/>
      <c r="AQ35" s="868"/>
      <c r="AR35" s="868"/>
      <c r="AS35" s="868"/>
      <c r="AT35" s="868"/>
      <c r="AU35" s="868"/>
      <c r="AV35" s="868"/>
      <c r="AW35" s="868"/>
      <c r="AX35" s="868"/>
      <c r="AY35" s="868"/>
      <c r="AZ35" s="869"/>
      <c r="BA35" s="869"/>
      <c r="BB35" s="869"/>
      <c r="BC35" s="869"/>
      <c r="BD35" s="869"/>
      <c r="BE35" s="870"/>
      <c r="BF35" s="870"/>
      <c r="BG35" s="870"/>
      <c r="BH35" s="870"/>
      <c r="BI35" s="871"/>
      <c r="BJ35" s="364"/>
      <c r="BK35" s="364"/>
      <c r="BL35" s="364"/>
      <c r="BM35" s="364"/>
      <c r="BN35" s="364"/>
      <c r="BO35" s="226"/>
      <c r="BP35" s="226"/>
      <c r="BQ35" s="223">
        <v>29</v>
      </c>
      <c r="BR35" s="224"/>
      <c r="BS35" s="811"/>
      <c r="BT35" s="812"/>
      <c r="BU35" s="812"/>
      <c r="BV35" s="812"/>
      <c r="BW35" s="812"/>
      <c r="BX35" s="812"/>
      <c r="BY35" s="812"/>
      <c r="BZ35" s="812"/>
      <c r="CA35" s="812"/>
      <c r="CB35" s="812"/>
      <c r="CC35" s="812"/>
      <c r="CD35" s="812"/>
      <c r="CE35" s="812"/>
      <c r="CF35" s="812"/>
      <c r="CG35" s="81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11"/>
      <c r="DW35" s="812"/>
      <c r="DX35" s="812"/>
      <c r="DY35" s="812"/>
      <c r="DZ35" s="817"/>
      <c r="EA35" s="216"/>
    </row>
    <row r="36" spans="1:131" ht="26.25" customHeight="1">
      <c r="A36" s="227">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872"/>
      <c r="AL36" s="868"/>
      <c r="AM36" s="868"/>
      <c r="AN36" s="868"/>
      <c r="AO36" s="868"/>
      <c r="AP36" s="868"/>
      <c r="AQ36" s="868"/>
      <c r="AR36" s="868"/>
      <c r="AS36" s="868"/>
      <c r="AT36" s="868"/>
      <c r="AU36" s="868"/>
      <c r="AV36" s="868"/>
      <c r="AW36" s="868"/>
      <c r="AX36" s="868"/>
      <c r="AY36" s="868"/>
      <c r="AZ36" s="869"/>
      <c r="BA36" s="869"/>
      <c r="BB36" s="869"/>
      <c r="BC36" s="869"/>
      <c r="BD36" s="869"/>
      <c r="BE36" s="870"/>
      <c r="BF36" s="870"/>
      <c r="BG36" s="870"/>
      <c r="BH36" s="870"/>
      <c r="BI36" s="871"/>
      <c r="BJ36" s="364"/>
      <c r="BK36" s="364"/>
      <c r="BL36" s="364"/>
      <c r="BM36" s="364"/>
      <c r="BN36" s="364"/>
      <c r="BO36" s="226"/>
      <c r="BP36" s="226"/>
      <c r="BQ36" s="223">
        <v>30</v>
      </c>
      <c r="BR36" s="224"/>
      <c r="BS36" s="811"/>
      <c r="BT36" s="812"/>
      <c r="BU36" s="812"/>
      <c r="BV36" s="812"/>
      <c r="BW36" s="812"/>
      <c r="BX36" s="812"/>
      <c r="BY36" s="812"/>
      <c r="BZ36" s="812"/>
      <c r="CA36" s="812"/>
      <c r="CB36" s="812"/>
      <c r="CC36" s="812"/>
      <c r="CD36" s="812"/>
      <c r="CE36" s="812"/>
      <c r="CF36" s="812"/>
      <c r="CG36" s="81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11"/>
      <c r="DW36" s="812"/>
      <c r="DX36" s="812"/>
      <c r="DY36" s="812"/>
      <c r="DZ36" s="817"/>
      <c r="EA36" s="216"/>
    </row>
    <row r="37" spans="1:131" ht="26.25" customHeight="1">
      <c r="A37" s="227">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872"/>
      <c r="AL37" s="868"/>
      <c r="AM37" s="868"/>
      <c r="AN37" s="868"/>
      <c r="AO37" s="868"/>
      <c r="AP37" s="868"/>
      <c r="AQ37" s="868"/>
      <c r="AR37" s="868"/>
      <c r="AS37" s="868"/>
      <c r="AT37" s="868"/>
      <c r="AU37" s="868"/>
      <c r="AV37" s="868"/>
      <c r="AW37" s="868"/>
      <c r="AX37" s="868"/>
      <c r="AY37" s="868"/>
      <c r="AZ37" s="869"/>
      <c r="BA37" s="869"/>
      <c r="BB37" s="869"/>
      <c r="BC37" s="869"/>
      <c r="BD37" s="869"/>
      <c r="BE37" s="870"/>
      <c r="BF37" s="870"/>
      <c r="BG37" s="870"/>
      <c r="BH37" s="870"/>
      <c r="BI37" s="871"/>
      <c r="BJ37" s="364"/>
      <c r="BK37" s="364"/>
      <c r="BL37" s="364"/>
      <c r="BM37" s="364"/>
      <c r="BN37" s="364"/>
      <c r="BO37" s="226"/>
      <c r="BP37" s="226"/>
      <c r="BQ37" s="223">
        <v>31</v>
      </c>
      <c r="BR37" s="224"/>
      <c r="BS37" s="811"/>
      <c r="BT37" s="812"/>
      <c r="BU37" s="812"/>
      <c r="BV37" s="812"/>
      <c r="BW37" s="812"/>
      <c r="BX37" s="812"/>
      <c r="BY37" s="812"/>
      <c r="BZ37" s="812"/>
      <c r="CA37" s="812"/>
      <c r="CB37" s="812"/>
      <c r="CC37" s="812"/>
      <c r="CD37" s="812"/>
      <c r="CE37" s="812"/>
      <c r="CF37" s="812"/>
      <c r="CG37" s="81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11"/>
      <c r="DW37" s="812"/>
      <c r="DX37" s="812"/>
      <c r="DY37" s="812"/>
      <c r="DZ37" s="817"/>
      <c r="EA37" s="216"/>
    </row>
    <row r="38" spans="1:131" ht="26.25" customHeight="1">
      <c r="A38" s="227">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872"/>
      <c r="AL38" s="868"/>
      <c r="AM38" s="868"/>
      <c r="AN38" s="868"/>
      <c r="AO38" s="868"/>
      <c r="AP38" s="868"/>
      <c r="AQ38" s="868"/>
      <c r="AR38" s="868"/>
      <c r="AS38" s="868"/>
      <c r="AT38" s="868"/>
      <c r="AU38" s="868"/>
      <c r="AV38" s="868"/>
      <c r="AW38" s="868"/>
      <c r="AX38" s="868"/>
      <c r="AY38" s="868"/>
      <c r="AZ38" s="869"/>
      <c r="BA38" s="869"/>
      <c r="BB38" s="869"/>
      <c r="BC38" s="869"/>
      <c r="BD38" s="869"/>
      <c r="BE38" s="870"/>
      <c r="BF38" s="870"/>
      <c r="BG38" s="870"/>
      <c r="BH38" s="870"/>
      <c r="BI38" s="871"/>
      <c r="BJ38" s="364"/>
      <c r="BK38" s="364"/>
      <c r="BL38" s="364"/>
      <c r="BM38" s="364"/>
      <c r="BN38" s="364"/>
      <c r="BO38" s="226"/>
      <c r="BP38" s="226"/>
      <c r="BQ38" s="223">
        <v>32</v>
      </c>
      <c r="BR38" s="224"/>
      <c r="BS38" s="811"/>
      <c r="BT38" s="812"/>
      <c r="BU38" s="812"/>
      <c r="BV38" s="812"/>
      <c r="BW38" s="812"/>
      <c r="BX38" s="812"/>
      <c r="BY38" s="812"/>
      <c r="BZ38" s="812"/>
      <c r="CA38" s="812"/>
      <c r="CB38" s="812"/>
      <c r="CC38" s="812"/>
      <c r="CD38" s="812"/>
      <c r="CE38" s="812"/>
      <c r="CF38" s="812"/>
      <c r="CG38" s="81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11"/>
      <c r="DW38" s="812"/>
      <c r="DX38" s="812"/>
      <c r="DY38" s="812"/>
      <c r="DZ38" s="817"/>
      <c r="EA38" s="216"/>
    </row>
    <row r="39" spans="1:131" ht="26.25" customHeight="1">
      <c r="A39" s="227">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872"/>
      <c r="AL39" s="868"/>
      <c r="AM39" s="868"/>
      <c r="AN39" s="868"/>
      <c r="AO39" s="868"/>
      <c r="AP39" s="868"/>
      <c r="AQ39" s="868"/>
      <c r="AR39" s="868"/>
      <c r="AS39" s="868"/>
      <c r="AT39" s="868"/>
      <c r="AU39" s="868"/>
      <c r="AV39" s="868"/>
      <c r="AW39" s="868"/>
      <c r="AX39" s="868"/>
      <c r="AY39" s="868"/>
      <c r="AZ39" s="869"/>
      <c r="BA39" s="869"/>
      <c r="BB39" s="869"/>
      <c r="BC39" s="869"/>
      <c r="BD39" s="869"/>
      <c r="BE39" s="870"/>
      <c r="BF39" s="870"/>
      <c r="BG39" s="870"/>
      <c r="BH39" s="870"/>
      <c r="BI39" s="871"/>
      <c r="BJ39" s="364"/>
      <c r="BK39" s="364"/>
      <c r="BL39" s="364"/>
      <c r="BM39" s="364"/>
      <c r="BN39" s="364"/>
      <c r="BO39" s="226"/>
      <c r="BP39" s="226"/>
      <c r="BQ39" s="223">
        <v>33</v>
      </c>
      <c r="BR39" s="224"/>
      <c r="BS39" s="811"/>
      <c r="BT39" s="812"/>
      <c r="BU39" s="812"/>
      <c r="BV39" s="812"/>
      <c r="BW39" s="812"/>
      <c r="BX39" s="812"/>
      <c r="BY39" s="812"/>
      <c r="BZ39" s="812"/>
      <c r="CA39" s="812"/>
      <c r="CB39" s="812"/>
      <c r="CC39" s="812"/>
      <c r="CD39" s="812"/>
      <c r="CE39" s="812"/>
      <c r="CF39" s="812"/>
      <c r="CG39" s="81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11"/>
      <c r="DW39" s="812"/>
      <c r="DX39" s="812"/>
      <c r="DY39" s="812"/>
      <c r="DZ39" s="817"/>
      <c r="EA39" s="216"/>
    </row>
    <row r="40" spans="1:131" ht="26.25" customHeight="1">
      <c r="A40" s="223">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872"/>
      <c r="AL40" s="868"/>
      <c r="AM40" s="868"/>
      <c r="AN40" s="868"/>
      <c r="AO40" s="868"/>
      <c r="AP40" s="868"/>
      <c r="AQ40" s="868"/>
      <c r="AR40" s="868"/>
      <c r="AS40" s="868"/>
      <c r="AT40" s="868"/>
      <c r="AU40" s="868"/>
      <c r="AV40" s="868"/>
      <c r="AW40" s="868"/>
      <c r="AX40" s="868"/>
      <c r="AY40" s="868"/>
      <c r="AZ40" s="869"/>
      <c r="BA40" s="869"/>
      <c r="BB40" s="869"/>
      <c r="BC40" s="869"/>
      <c r="BD40" s="869"/>
      <c r="BE40" s="870"/>
      <c r="BF40" s="870"/>
      <c r="BG40" s="870"/>
      <c r="BH40" s="870"/>
      <c r="BI40" s="871"/>
      <c r="BJ40" s="364"/>
      <c r="BK40" s="364"/>
      <c r="BL40" s="364"/>
      <c r="BM40" s="364"/>
      <c r="BN40" s="364"/>
      <c r="BO40" s="226"/>
      <c r="BP40" s="226"/>
      <c r="BQ40" s="223">
        <v>34</v>
      </c>
      <c r="BR40" s="224"/>
      <c r="BS40" s="811"/>
      <c r="BT40" s="812"/>
      <c r="BU40" s="812"/>
      <c r="BV40" s="812"/>
      <c r="BW40" s="812"/>
      <c r="BX40" s="812"/>
      <c r="BY40" s="812"/>
      <c r="BZ40" s="812"/>
      <c r="CA40" s="812"/>
      <c r="CB40" s="812"/>
      <c r="CC40" s="812"/>
      <c r="CD40" s="812"/>
      <c r="CE40" s="812"/>
      <c r="CF40" s="812"/>
      <c r="CG40" s="81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11"/>
      <c r="DW40" s="812"/>
      <c r="DX40" s="812"/>
      <c r="DY40" s="812"/>
      <c r="DZ40" s="817"/>
      <c r="EA40" s="216"/>
    </row>
    <row r="41" spans="1:131" ht="26.25" customHeight="1">
      <c r="A41" s="223">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872"/>
      <c r="AL41" s="868"/>
      <c r="AM41" s="868"/>
      <c r="AN41" s="868"/>
      <c r="AO41" s="868"/>
      <c r="AP41" s="868"/>
      <c r="AQ41" s="868"/>
      <c r="AR41" s="868"/>
      <c r="AS41" s="868"/>
      <c r="AT41" s="868"/>
      <c r="AU41" s="868"/>
      <c r="AV41" s="868"/>
      <c r="AW41" s="868"/>
      <c r="AX41" s="868"/>
      <c r="AY41" s="868"/>
      <c r="AZ41" s="869"/>
      <c r="BA41" s="869"/>
      <c r="BB41" s="869"/>
      <c r="BC41" s="869"/>
      <c r="BD41" s="869"/>
      <c r="BE41" s="870"/>
      <c r="BF41" s="870"/>
      <c r="BG41" s="870"/>
      <c r="BH41" s="870"/>
      <c r="BI41" s="871"/>
      <c r="BJ41" s="364"/>
      <c r="BK41" s="364"/>
      <c r="BL41" s="364"/>
      <c r="BM41" s="364"/>
      <c r="BN41" s="364"/>
      <c r="BO41" s="226"/>
      <c r="BP41" s="226"/>
      <c r="BQ41" s="223">
        <v>35</v>
      </c>
      <c r="BR41" s="224"/>
      <c r="BS41" s="811"/>
      <c r="BT41" s="812"/>
      <c r="BU41" s="812"/>
      <c r="BV41" s="812"/>
      <c r="BW41" s="812"/>
      <c r="BX41" s="812"/>
      <c r="BY41" s="812"/>
      <c r="BZ41" s="812"/>
      <c r="CA41" s="812"/>
      <c r="CB41" s="812"/>
      <c r="CC41" s="812"/>
      <c r="CD41" s="812"/>
      <c r="CE41" s="812"/>
      <c r="CF41" s="812"/>
      <c r="CG41" s="81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11"/>
      <c r="DW41" s="812"/>
      <c r="DX41" s="812"/>
      <c r="DY41" s="812"/>
      <c r="DZ41" s="817"/>
      <c r="EA41" s="216"/>
    </row>
    <row r="42" spans="1:131" ht="26.25" customHeight="1">
      <c r="A42" s="223">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872"/>
      <c r="AL42" s="868"/>
      <c r="AM42" s="868"/>
      <c r="AN42" s="868"/>
      <c r="AO42" s="868"/>
      <c r="AP42" s="868"/>
      <c r="AQ42" s="868"/>
      <c r="AR42" s="868"/>
      <c r="AS42" s="868"/>
      <c r="AT42" s="868"/>
      <c r="AU42" s="868"/>
      <c r="AV42" s="868"/>
      <c r="AW42" s="868"/>
      <c r="AX42" s="868"/>
      <c r="AY42" s="868"/>
      <c r="AZ42" s="869"/>
      <c r="BA42" s="869"/>
      <c r="BB42" s="869"/>
      <c r="BC42" s="869"/>
      <c r="BD42" s="869"/>
      <c r="BE42" s="870"/>
      <c r="BF42" s="870"/>
      <c r="BG42" s="870"/>
      <c r="BH42" s="870"/>
      <c r="BI42" s="871"/>
      <c r="BJ42" s="364"/>
      <c r="BK42" s="364"/>
      <c r="BL42" s="364"/>
      <c r="BM42" s="364"/>
      <c r="BN42" s="364"/>
      <c r="BO42" s="226"/>
      <c r="BP42" s="226"/>
      <c r="BQ42" s="223">
        <v>36</v>
      </c>
      <c r="BR42" s="224"/>
      <c r="BS42" s="811"/>
      <c r="BT42" s="812"/>
      <c r="BU42" s="812"/>
      <c r="BV42" s="812"/>
      <c r="BW42" s="812"/>
      <c r="BX42" s="812"/>
      <c r="BY42" s="812"/>
      <c r="BZ42" s="812"/>
      <c r="CA42" s="812"/>
      <c r="CB42" s="812"/>
      <c r="CC42" s="812"/>
      <c r="CD42" s="812"/>
      <c r="CE42" s="812"/>
      <c r="CF42" s="812"/>
      <c r="CG42" s="81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11"/>
      <c r="DW42" s="812"/>
      <c r="DX42" s="812"/>
      <c r="DY42" s="812"/>
      <c r="DZ42" s="817"/>
      <c r="EA42" s="216"/>
    </row>
    <row r="43" spans="1:131" ht="26.25" customHeight="1">
      <c r="A43" s="223">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872"/>
      <c r="AL43" s="868"/>
      <c r="AM43" s="868"/>
      <c r="AN43" s="868"/>
      <c r="AO43" s="868"/>
      <c r="AP43" s="868"/>
      <c r="AQ43" s="868"/>
      <c r="AR43" s="868"/>
      <c r="AS43" s="868"/>
      <c r="AT43" s="868"/>
      <c r="AU43" s="868"/>
      <c r="AV43" s="868"/>
      <c r="AW43" s="868"/>
      <c r="AX43" s="868"/>
      <c r="AY43" s="868"/>
      <c r="AZ43" s="869"/>
      <c r="BA43" s="869"/>
      <c r="BB43" s="869"/>
      <c r="BC43" s="869"/>
      <c r="BD43" s="869"/>
      <c r="BE43" s="870"/>
      <c r="BF43" s="870"/>
      <c r="BG43" s="870"/>
      <c r="BH43" s="870"/>
      <c r="BI43" s="871"/>
      <c r="BJ43" s="364"/>
      <c r="BK43" s="364"/>
      <c r="BL43" s="364"/>
      <c r="BM43" s="364"/>
      <c r="BN43" s="364"/>
      <c r="BO43" s="226"/>
      <c r="BP43" s="226"/>
      <c r="BQ43" s="223">
        <v>37</v>
      </c>
      <c r="BR43" s="224"/>
      <c r="BS43" s="811"/>
      <c r="BT43" s="812"/>
      <c r="BU43" s="812"/>
      <c r="BV43" s="812"/>
      <c r="BW43" s="812"/>
      <c r="BX43" s="812"/>
      <c r="BY43" s="812"/>
      <c r="BZ43" s="812"/>
      <c r="CA43" s="812"/>
      <c r="CB43" s="812"/>
      <c r="CC43" s="812"/>
      <c r="CD43" s="812"/>
      <c r="CE43" s="812"/>
      <c r="CF43" s="812"/>
      <c r="CG43" s="81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11"/>
      <c r="DW43" s="812"/>
      <c r="DX43" s="812"/>
      <c r="DY43" s="812"/>
      <c r="DZ43" s="817"/>
      <c r="EA43" s="216"/>
    </row>
    <row r="44" spans="1:131" ht="26.25" customHeight="1">
      <c r="A44" s="223">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872"/>
      <c r="AL44" s="868"/>
      <c r="AM44" s="868"/>
      <c r="AN44" s="868"/>
      <c r="AO44" s="868"/>
      <c r="AP44" s="868"/>
      <c r="AQ44" s="868"/>
      <c r="AR44" s="868"/>
      <c r="AS44" s="868"/>
      <c r="AT44" s="868"/>
      <c r="AU44" s="868"/>
      <c r="AV44" s="868"/>
      <c r="AW44" s="868"/>
      <c r="AX44" s="868"/>
      <c r="AY44" s="868"/>
      <c r="AZ44" s="869"/>
      <c r="BA44" s="869"/>
      <c r="BB44" s="869"/>
      <c r="BC44" s="869"/>
      <c r="BD44" s="869"/>
      <c r="BE44" s="870"/>
      <c r="BF44" s="870"/>
      <c r="BG44" s="870"/>
      <c r="BH44" s="870"/>
      <c r="BI44" s="871"/>
      <c r="BJ44" s="364"/>
      <c r="BK44" s="364"/>
      <c r="BL44" s="364"/>
      <c r="BM44" s="364"/>
      <c r="BN44" s="364"/>
      <c r="BO44" s="226"/>
      <c r="BP44" s="226"/>
      <c r="BQ44" s="223">
        <v>38</v>
      </c>
      <c r="BR44" s="224"/>
      <c r="BS44" s="811"/>
      <c r="BT44" s="812"/>
      <c r="BU44" s="812"/>
      <c r="BV44" s="812"/>
      <c r="BW44" s="812"/>
      <c r="BX44" s="812"/>
      <c r="BY44" s="812"/>
      <c r="BZ44" s="812"/>
      <c r="CA44" s="812"/>
      <c r="CB44" s="812"/>
      <c r="CC44" s="812"/>
      <c r="CD44" s="812"/>
      <c r="CE44" s="812"/>
      <c r="CF44" s="812"/>
      <c r="CG44" s="81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11"/>
      <c r="DW44" s="812"/>
      <c r="DX44" s="812"/>
      <c r="DY44" s="812"/>
      <c r="DZ44" s="817"/>
      <c r="EA44" s="216"/>
    </row>
    <row r="45" spans="1:131" ht="26.25" customHeight="1">
      <c r="A45" s="223">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872"/>
      <c r="AL45" s="868"/>
      <c r="AM45" s="868"/>
      <c r="AN45" s="868"/>
      <c r="AO45" s="868"/>
      <c r="AP45" s="868"/>
      <c r="AQ45" s="868"/>
      <c r="AR45" s="868"/>
      <c r="AS45" s="868"/>
      <c r="AT45" s="868"/>
      <c r="AU45" s="868"/>
      <c r="AV45" s="868"/>
      <c r="AW45" s="868"/>
      <c r="AX45" s="868"/>
      <c r="AY45" s="868"/>
      <c r="AZ45" s="869"/>
      <c r="BA45" s="869"/>
      <c r="BB45" s="869"/>
      <c r="BC45" s="869"/>
      <c r="BD45" s="869"/>
      <c r="BE45" s="870"/>
      <c r="BF45" s="870"/>
      <c r="BG45" s="870"/>
      <c r="BH45" s="870"/>
      <c r="BI45" s="871"/>
      <c r="BJ45" s="364"/>
      <c r="BK45" s="364"/>
      <c r="BL45" s="364"/>
      <c r="BM45" s="364"/>
      <c r="BN45" s="364"/>
      <c r="BO45" s="226"/>
      <c r="BP45" s="226"/>
      <c r="BQ45" s="223">
        <v>39</v>
      </c>
      <c r="BR45" s="224"/>
      <c r="BS45" s="811"/>
      <c r="BT45" s="812"/>
      <c r="BU45" s="812"/>
      <c r="BV45" s="812"/>
      <c r="BW45" s="812"/>
      <c r="BX45" s="812"/>
      <c r="BY45" s="812"/>
      <c r="BZ45" s="812"/>
      <c r="CA45" s="812"/>
      <c r="CB45" s="812"/>
      <c r="CC45" s="812"/>
      <c r="CD45" s="812"/>
      <c r="CE45" s="812"/>
      <c r="CF45" s="812"/>
      <c r="CG45" s="81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11"/>
      <c r="DW45" s="812"/>
      <c r="DX45" s="812"/>
      <c r="DY45" s="812"/>
      <c r="DZ45" s="817"/>
      <c r="EA45" s="216"/>
    </row>
    <row r="46" spans="1:131" ht="26.25" customHeight="1">
      <c r="A46" s="223">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872"/>
      <c r="AL46" s="868"/>
      <c r="AM46" s="868"/>
      <c r="AN46" s="868"/>
      <c r="AO46" s="868"/>
      <c r="AP46" s="868"/>
      <c r="AQ46" s="868"/>
      <c r="AR46" s="868"/>
      <c r="AS46" s="868"/>
      <c r="AT46" s="868"/>
      <c r="AU46" s="868"/>
      <c r="AV46" s="868"/>
      <c r="AW46" s="868"/>
      <c r="AX46" s="868"/>
      <c r="AY46" s="868"/>
      <c r="AZ46" s="869"/>
      <c r="BA46" s="869"/>
      <c r="BB46" s="869"/>
      <c r="BC46" s="869"/>
      <c r="BD46" s="869"/>
      <c r="BE46" s="870"/>
      <c r="BF46" s="870"/>
      <c r="BG46" s="870"/>
      <c r="BH46" s="870"/>
      <c r="BI46" s="871"/>
      <c r="BJ46" s="364"/>
      <c r="BK46" s="364"/>
      <c r="BL46" s="364"/>
      <c r="BM46" s="364"/>
      <c r="BN46" s="364"/>
      <c r="BO46" s="226"/>
      <c r="BP46" s="226"/>
      <c r="BQ46" s="223">
        <v>40</v>
      </c>
      <c r="BR46" s="224"/>
      <c r="BS46" s="811"/>
      <c r="BT46" s="812"/>
      <c r="BU46" s="812"/>
      <c r="BV46" s="812"/>
      <c r="BW46" s="812"/>
      <c r="BX46" s="812"/>
      <c r="BY46" s="812"/>
      <c r="BZ46" s="812"/>
      <c r="CA46" s="812"/>
      <c r="CB46" s="812"/>
      <c r="CC46" s="812"/>
      <c r="CD46" s="812"/>
      <c r="CE46" s="812"/>
      <c r="CF46" s="812"/>
      <c r="CG46" s="81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11"/>
      <c r="DW46" s="812"/>
      <c r="DX46" s="812"/>
      <c r="DY46" s="812"/>
      <c r="DZ46" s="817"/>
      <c r="EA46" s="216"/>
    </row>
    <row r="47" spans="1:131" ht="26.25" customHeight="1">
      <c r="A47" s="223">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872"/>
      <c r="AL47" s="868"/>
      <c r="AM47" s="868"/>
      <c r="AN47" s="868"/>
      <c r="AO47" s="868"/>
      <c r="AP47" s="868"/>
      <c r="AQ47" s="868"/>
      <c r="AR47" s="868"/>
      <c r="AS47" s="868"/>
      <c r="AT47" s="868"/>
      <c r="AU47" s="868"/>
      <c r="AV47" s="868"/>
      <c r="AW47" s="868"/>
      <c r="AX47" s="868"/>
      <c r="AY47" s="868"/>
      <c r="AZ47" s="869"/>
      <c r="BA47" s="869"/>
      <c r="BB47" s="869"/>
      <c r="BC47" s="869"/>
      <c r="BD47" s="869"/>
      <c r="BE47" s="870"/>
      <c r="BF47" s="870"/>
      <c r="BG47" s="870"/>
      <c r="BH47" s="870"/>
      <c r="BI47" s="871"/>
      <c r="BJ47" s="364"/>
      <c r="BK47" s="364"/>
      <c r="BL47" s="364"/>
      <c r="BM47" s="364"/>
      <c r="BN47" s="364"/>
      <c r="BO47" s="226"/>
      <c r="BP47" s="226"/>
      <c r="BQ47" s="223">
        <v>41</v>
      </c>
      <c r="BR47" s="224"/>
      <c r="BS47" s="811"/>
      <c r="BT47" s="812"/>
      <c r="BU47" s="812"/>
      <c r="BV47" s="812"/>
      <c r="BW47" s="812"/>
      <c r="BX47" s="812"/>
      <c r="BY47" s="812"/>
      <c r="BZ47" s="812"/>
      <c r="CA47" s="812"/>
      <c r="CB47" s="812"/>
      <c r="CC47" s="812"/>
      <c r="CD47" s="812"/>
      <c r="CE47" s="812"/>
      <c r="CF47" s="812"/>
      <c r="CG47" s="81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11"/>
      <c r="DW47" s="812"/>
      <c r="DX47" s="812"/>
      <c r="DY47" s="812"/>
      <c r="DZ47" s="817"/>
      <c r="EA47" s="216"/>
    </row>
    <row r="48" spans="1:131" ht="26.25" customHeight="1">
      <c r="A48" s="223">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872"/>
      <c r="AL48" s="868"/>
      <c r="AM48" s="868"/>
      <c r="AN48" s="868"/>
      <c r="AO48" s="868"/>
      <c r="AP48" s="868"/>
      <c r="AQ48" s="868"/>
      <c r="AR48" s="868"/>
      <c r="AS48" s="868"/>
      <c r="AT48" s="868"/>
      <c r="AU48" s="868"/>
      <c r="AV48" s="868"/>
      <c r="AW48" s="868"/>
      <c r="AX48" s="868"/>
      <c r="AY48" s="868"/>
      <c r="AZ48" s="869"/>
      <c r="BA48" s="869"/>
      <c r="BB48" s="869"/>
      <c r="BC48" s="869"/>
      <c r="BD48" s="869"/>
      <c r="BE48" s="870"/>
      <c r="BF48" s="870"/>
      <c r="BG48" s="870"/>
      <c r="BH48" s="870"/>
      <c r="BI48" s="871"/>
      <c r="BJ48" s="364"/>
      <c r="BK48" s="364"/>
      <c r="BL48" s="364"/>
      <c r="BM48" s="364"/>
      <c r="BN48" s="364"/>
      <c r="BO48" s="226"/>
      <c r="BP48" s="226"/>
      <c r="BQ48" s="223">
        <v>42</v>
      </c>
      <c r="BR48" s="224"/>
      <c r="BS48" s="811"/>
      <c r="BT48" s="812"/>
      <c r="BU48" s="812"/>
      <c r="BV48" s="812"/>
      <c r="BW48" s="812"/>
      <c r="BX48" s="812"/>
      <c r="BY48" s="812"/>
      <c r="BZ48" s="812"/>
      <c r="CA48" s="812"/>
      <c r="CB48" s="812"/>
      <c r="CC48" s="812"/>
      <c r="CD48" s="812"/>
      <c r="CE48" s="812"/>
      <c r="CF48" s="812"/>
      <c r="CG48" s="81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11"/>
      <c r="DW48" s="812"/>
      <c r="DX48" s="812"/>
      <c r="DY48" s="812"/>
      <c r="DZ48" s="817"/>
      <c r="EA48" s="216"/>
    </row>
    <row r="49" spans="1:131" ht="26.25" customHeight="1">
      <c r="A49" s="223">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872"/>
      <c r="AL49" s="868"/>
      <c r="AM49" s="868"/>
      <c r="AN49" s="868"/>
      <c r="AO49" s="868"/>
      <c r="AP49" s="868"/>
      <c r="AQ49" s="868"/>
      <c r="AR49" s="868"/>
      <c r="AS49" s="868"/>
      <c r="AT49" s="868"/>
      <c r="AU49" s="868"/>
      <c r="AV49" s="868"/>
      <c r="AW49" s="868"/>
      <c r="AX49" s="868"/>
      <c r="AY49" s="868"/>
      <c r="AZ49" s="869"/>
      <c r="BA49" s="869"/>
      <c r="BB49" s="869"/>
      <c r="BC49" s="869"/>
      <c r="BD49" s="869"/>
      <c r="BE49" s="870"/>
      <c r="BF49" s="870"/>
      <c r="BG49" s="870"/>
      <c r="BH49" s="870"/>
      <c r="BI49" s="871"/>
      <c r="BJ49" s="364"/>
      <c r="BK49" s="364"/>
      <c r="BL49" s="364"/>
      <c r="BM49" s="364"/>
      <c r="BN49" s="364"/>
      <c r="BO49" s="226"/>
      <c r="BP49" s="226"/>
      <c r="BQ49" s="223">
        <v>43</v>
      </c>
      <c r="BR49" s="224"/>
      <c r="BS49" s="811"/>
      <c r="BT49" s="812"/>
      <c r="BU49" s="812"/>
      <c r="BV49" s="812"/>
      <c r="BW49" s="812"/>
      <c r="BX49" s="812"/>
      <c r="BY49" s="812"/>
      <c r="BZ49" s="812"/>
      <c r="CA49" s="812"/>
      <c r="CB49" s="812"/>
      <c r="CC49" s="812"/>
      <c r="CD49" s="812"/>
      <c r="CE49" s="812"/>
      <c r="CF49" s="812"/>
      <c r="CG49" s="81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11"/>
      <c r="DW49" s="812"/>
      <c r="DX49" s="812"/>
      <c r="DY49" s="812"/>
      <c r="DZ49" s="817"/>
      <c r="EA49" s="216"/>
    </row>
    <row r="50" spans="1:131" ht="26.25" customHeight="1">
      <c r="A50" s="223">
        <v>23</v>
      </c>
      <c r="B50" s="818"/>
      <c r="C50" s="819"/>
      <c r="D50" s="819"/>
      <c r="E50" s="819"/>
      <c r="F50" s="819"/>
      <c r="G50" s="819"/>
      <c r="H50" s="819"/>
      <c r="I50" s="819"/>
      <c r="J50" s="819"/>
      <c r="K50" s="819"/>
      <c r="L50" s="819"/>
      <c r="M50" s="819"/>
      <c r="N50" s="819"/>
      <c r="O50" s="819"/>
      <c r="P50" s="820"/>
      <c r="Q50" s="873"/>
      <c r="R50" s="874"/>
      <c r="S50" s="874"/>
      <c r="T50" s="874"/>
      <c r="U50" s="874"/>
      <c r="V50" s="874"/>
      <c r="W50" s="874"/>
      <c r="X50" s="874"/>
      <c r="Y50" s="874"/>
      <c r="Z50" s="874"/>
      <c r="AA50" s="874"/>
      <c r="AB50" s="874"/>
      <c r="AC50" s="874"/>
      <c r="AD50" s="874"/>
      <c r="AE50" s="875"/>
      <c r="AF50" s="824"/>
      <c r="AG50" s="825"/>
      <c r="AH50" s="825"/>
      <c r="AI50" s="825"/>
      <c r="AJ50" s="826"/>
      <c r="AK50" s="877"/>
      <c r="AL50" s="874"/>
      <c r="AM50" s="874"/>
      <c r="AN50" s="874"/>
      <c r="AO50" s="874"/>
      <c r="AP50" s="874"/>
      <c r="AQ50" s="874"/>
      <c r="AR50" s="874"/>
      <c r="AS50" s="874"/>
      <c r="AT50" s="874"/>
      <c r="AU50" s="874"/>
      <c r="AV50" s="874"/>
      <c r="AW50" s="874"/>
      <c r="AX50" s="874"/>
      <c r="AY50" s="874"/>
      <c r="AZ50" s="876"/>
      <c r="BA50" s="876"/>
      <c r="BB50" s="876"/>
      <c r="BC50" s="876"/>
      <c r="BD50" s="876"/>
      <c r="BE50" s="870"/>
      <c r="BF50" s="870"/>
      <c r="BG50" s="870"/>
      <c r="BH50" s="870"/>
      <c r="BI50" s="871"/>
      <c r="BJ50" s="364"/>
      <c r="BK50" s="364"/>
      <c r="BL50" s="364"/>
      <c r="BM50" s="364"/>
      <c r="BN50" s="364"/>
      <c r="BO50" s="226"/>
      <c r="BP50" s="226"/>
      <c r="BQ50" s="223">
        <v>44</v>
      </c>
      <c r="BR50" s="224"/>
      <c r="BS50" s="811"/>
      <c r="BT50" s="812"/>
      <c r="BU50" s="812"/>
      <c r="BV50" s="812"/>
      <c r="BW50" s="812"/>
      <c r="BX50" s="812"/>
      <c r="BY50" s="812"/>
      <c r="BZ50" s="812"/>
      <c r="CA50" s="812"/>
      <c r="CB50" s="812"/>
      <c r="CC50" s="812"/>
      <c r="CD50" s="812"/>
      <c r="CE50" s="812"/>
      <c r="CF50" s="812"/>
      <c r="CG50" s="81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11"/>
      <c r="DW50" s="812"/>
      <c r="DX50" s="812"/>
      <c r="DY50" s="812"/>
      <c r="DZ50" s="817"/>
      <c r="EA50" s="216"/>
    </row>
    <row r="51" spans="1:131" ht="26.25" customHeight="1">
      <c r="A51" s="223">
        <v>24</v>
      </c>
      <c r="B51" s="818"/>
      <c r="C51" s="819"/>
      <c r="D51" s="819"/>
      <c r="E51" s="819"/>
      <c r="F51" s="819"/>
      <c r="G51" s="819"/>
      <c r="H51" s="819"/>
      <c r="I51" s="819"/>
      <c r="J51" s="819"/>
      <c r="K51" s="819"/>
      <c r="L51" s="819"/>
      <c r="M51" s="819"/>
      <c r="N51" s="819"/>
      <c r="O51" s="819"/>
      <c r="P51" s="820"/>
      <c r="Q51" s="873"/>
      <c r="R51" s="874"/>
      <c r="S51" s="874"/>
      <c r="T51" s="874"/>
      <c r="U51" s="874"/>
      <c r="V51" s="874"/>
      <c r="W51" s="874"/>
      <c r="X51" s="874"/>
      <c r="Y51" s="874"/>
      <c r="Z51" s="874"/>
      <c r="AA51" s="874"/>
      <c r="AB51" s="874"/>
      <c r="AC51" s="874"/>
      <c r="AD51" s="874"/>
      <c r="AE51" s="875"/>
      <c r="AF51" s="824"/>
      <c r="AG51" s="825"/>
      <c r="AH51" s="825"/>
      <c r="AI51" s="825"/>
      <c r="AJ51" s="826"/>
      <c r="AK51" s="877"/>
      <c r="AL51" s="874"/>
      <c r="AM51" s="874"/>
      <c r="AN51" s="874"/>
      <c r="AO51" s="874"/>
      <c r="AP51" s="874"/>
      <c r="AQ51" s="874"/>
      <c r="AR51" s="874"/>
      <c r="AS51" s="874"/>
      <c r="AT51" s="874"/>
      <c r="AU51" s="874"/>
      <c r="AV51" s="874"/>
      <c r="AW51" s="874"/>
      <c r="AX51" s="874"/>
      <c r="AY51" s="874"/>
      <c r="AZ51" s="876"/>
      <c r="BA51" s="876"/>
      <c r="BB51" s="876"/>
      <c r="BC51" s="876"/>
      <c r="BD51" s="876"/>
      <c r="BE51" s="870"/>
      <c r="BF51" s="870"/>
      <c r="BG51" s="870"/>
      <c r="BH51" s="870"/>
      <c r="BI51" s="871"/>
      <c r="BJ51" s="364"/>
      <c r="BK51" s="364"/>
      <c r="BL51" s="364"/>
      <c r="BM51" s="364"/>
      <c r="BN51" s="364"/>
      <c r="BO51" s="226"/>
      <c r="BP51" s="226"/>
      <c r="BQ51" s="223">
        <v>45</v>
      </c>
      <c r="BR51" s="224"/>
      <c r="BS51" s="811"/>
      <c r="BT51" s="812"/>
      <c r="BU51" s="812"/>
      <c r="BV51" s="812"/>
      <c r="BW51" s="812"/>
      <c r="BX51" s="812"/>
      <c r="BY51" s="812"/>
      <c r="BZ51" s="812"/>
      <c r="CA51" s="812"/>
      <c r="CB51" s="812"/>
      <c r="CC51" s="812"/>
      <c r="CD51" s="812"/>
      <c r="CE51" s="812"/>
      <c r="CF51" s="812"/>
      <c r="CG51" s="81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11"/>
      <c r="DW51" s="812"/>
      <c r="DX51" s="812"/>
      <c r="DY51" s="812"/>
      <c r="DZ51" s="817"/>
      <c r="EA51" s="216"/>
    </row>
    <row r="52" spans="1:131" ht="26.25" customHeight="1">
      <c r="A52" s="223">
        <v>25</v>
      </c>
      <c r="B52" s="818"/>
      <c r="C52" s="819"/>
      <c r="D52" s="819"/>
      <c r="E52" s="819"/>
      <c r="F52" s="819"/>
      <c r="G52" s="819"/>
      <c r="H52" s="819"/>
      <c r="I52" s="819"/>
      <c r="J52" s="819"/>
      <c r="K52" s="819"/>
      <c r="L52" s="819"/>
      <c r="M52" s="819"/>
      <c r="N52" s="819"/>
      <c r="O52" s="819"/>
      <c r="P52" s="820"/>
      <c r="Q52" s="873"/>
      <c r="R52" s="874"/>
      <c r="S52" s="874"/>
      <c r="T52" s="874"/>
      <c r="U52" s="874"/>
      <c r="V52" s="874"/>
      <c r="W52" s="874"/>
      <c r="X52" s="874"/>
      <c r="Y52" s="874"/>
      <c r="Z52" s="874"/>
      <c r="AA52" s="874"/>
      <c r="AB52" s="874"/>
      <c r="AC52" s="874"/>
      <c r="AD52" s="874"/>
      <c r="AE52" s="875"/>
      <c r="AF52" s="824"/>
      <c r="AG52" s="825"/>
      <c r="AH52" s="825"/>
      <c r="AI52" s="825"/>
      <c r="AJ52" s="826"/>
      <c r="AK52" s="877"/>
      <c r="AL52" s="874"/>
      <c r="AM52" s="874"/>
      <c r="AN52" s="874"/>
      <c r="AO52" s="874"/>
      <c r="AP52" s="874"/>
      <c r="AQ52" s="874"/>
      <c r="AR52" s="874"/>
      <c r="AS52" s="874"/>
      <c r="AT52" s="874"/>
      <c r="AU52" s="874"/>
      <c r="AV52" s="874"/>
      <c r="AW52" s="874"/>
      <c r="AX52" s="874"/>
      <c r="AY52" s="874"/>
      <c r="AZ52" s="876"/>
      <c r="BA52" s="876"/>
      <c r="BB52" s="876"/>
      <c r="BC52" s="876"/>
      <c r="BD52" s="876"/>
      <c r="BE52" s="870"/>
      <c r="BF52" s="870"/>
      <c r="BG52" s="870"/>
      <c r="BH52" s="870"/>
      <c r="BI52" s="871"/>
      <c r="BJ52" s="364"/>
      <c r="BK52" s="364"/>
      <c r="BL52" s="364"/>
      <c r="BM52" s="364"/>
      <c r="BN52" s="364"/>
      <c r="BO52" s="226"/>
      <c r="BP52" s="226"/>
      <c r="BQ52" s="223">
        <v>46</v>
      </c>
      <c r="BR52" s="224"/>
      <c r="BS52" s="811"/>
      <c r="BT52" s="812"/>
      <c r="BU52" s="812"/>
      <c r="BV52" s="812"/>
      <c r="BW52" s="812"/>
      <c r="BX52" s="812"/>
      <c r="BY52" s="812"/>
      <c r="BZ52" s="812"/>
      <c r="CA52" s="812"/>
      <c r="CB52" s="812"/>
      <c r="CC52" s="812"/>
      <c r="CD52" s="812"/>
      <c r="CE52" s="812"/>
      <c r="CF52" s="812"/>
      <c r="CG52" s="81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11"/>
      <c r="DW52" s="812"/>
      <c r="DX52" s="812"/>
      <c r="DY52" s="812"/>
      <c r="DZ52" s="817"/>
      <c r="EA52" s="216"/>
    </row>
    <row r="53" spans="1:131" ht="26.25" customHeight="1">
      <c r="A53" s="223">
        <v>26</v>
      </c>
      <c r="B53" s="818"/>
      <c r="C53" s="819"/>
      <c r="D53" s="819"/>
      <c r="E53" s="819"/>
      <c r="F53" s="819"/>
      <c r="G53" s="819"/>
      <c r="H53" s="819"/>
      <c r="I53" s="819"/>
      <c r="J53" s="819"/>
      <c r="K53" s="819"/>
      <c r="L53" s="819"/>
      <c r="M53" s="819"/>
      <c r="N53" s="819"/>
      <c r="O53" s="819"/>
      <c r="P53" s="820"/>
      <c r="Q53" s="873"/>
      <c r="R53" s="874"/>
      <c r="S53" s="874"/>
      <c r="T53" s="874"/>
      <c r="U53" s="874"/>
      <c r="V53" s="874"/>
      <c r="W53" s="874"/>
      <c r="X53" s="874"/>
      <c r="Y53" s="874"/>
      <c r="Z53" s="874"/>
      <c r="AA53" s="874"/>
      <c r="AB53" s="874"/>
      <c r="AC53" s="874"/>
      <c r="AD53" s="874"/>
      <c r="AE53" s="875"/>
      <c r="AF53" s="824"/>
      <c r="AG53" s="825"/>
      <c r="AH53" s="825"/>
      <c r="AI53" s="825"/>
      <c r="AJ53" s="826"/>
      <c r="AK53" s="877"/>
      <c r="AL53" s="874"/>
      <c r="AM53" s="874"/>
      <c r="AN53" s="874"/>
      <c r="AO53" s="874"/>
      <c r="AP53" s="874"/>
      <c r="AQ53" s="874"/>
      <c r="AR53" s="874"/>
      <c r="AS53" s="874"/>
      <c r="AT53" s="874"/>
      <c r="AU53" s="874"/>
      <c r="AV53" s="874"/>
      <c r="AW53" s="874"/>
      <c r="AX53" s="874"/>
      <c r="AY53" s="874"/>
      <c r="AZ53" s="876"/>
      <c r="BA53" s="876"/>
      <c r="BB53" s="876"/>
      <c r="BC53" s="876"/>
      <c r="BD53" s="876"/>
      <c r="BE53" s="870"/>
      <c r="BF53" s="870"/>
      <c r="BG53" s="870"/>
      <c r="BH53" s="870"/>
      <c r="BI53" s="871"/>
      <c r="BJ53" s="364"/>
      <c r="BK53" s="364"/>
      <c r="BL53" s="364"/>
      <c r="BM53" s="364"/>
      <c r="BN53" s="364"/>
      <c r="BO53" s="226"/>
      <c r="BP53" s="226"/>
      <c r="BQ53" s="223">
        <v>47</v>
      </c>
      <c r="BR53" s="224"/>
      <c r="BS53" s="811"/>
      <c r="BT53" s="812"/>
      <c r="BU53" s="812"/>
      <c r="BV53" s="812"/>
      <c r="BW53" s="812"/>
      <c r="BX53" s="812"/>
      <c r="BY53" s="812"/>
      <c r="BZ53" s="812"/>
      <c r="CA53" s="812"/>
      <c r="CB53" s="812"/>
      <c r="CC53" s="812"/>
      <c r="CD53" s="812"/>
      <c r="CE53" s="812"/>
      <c r="CF53" s="812"/>
      <c r="CG53" s="81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11"/>
      <c r="DW53" s="812"/>
      <c r="DX53" s="812"/>
      <c r="DY53" s="812"/>
      <c r="DZ53" s="817"/>
      <c r="EA53" s="216"/>
    </row>
    <row r="54" spans="1:131" ht="26.25" customHeight="1">
      <c r="A54" s="223">
        <v>27</v>
      </c>
      <c r="B54" s="818"/>
      <c r="C54" s="819"/>
      <c r="D54" s="819"/>
      <c r="E54" s="819"/>
      <c r="F54" s="819"/>
      <c r="G54" s="819"/>
      <c r="H54" s="819"/>
      <c r="I54" s="819"/>
      <c r="J54" s="819"/>
      <c r="K54" s="819"/>
      <c r="L54" s="819"/>
      <c r="M54" s="819"/>
      <c r="N54" s="819"/>
      <c r="O54" s="819"/>
      <c r="P54" s="820"/>
      <c r="Q54" s="873"/>
      <c r="R54" s="874"/>
      <c r="S54" s="874"/>
      <c r="T54" s="874"/>
      <c r="U54" s="874"/>
      <c r="V54" s="874"/>
      <c r="W54" s="874"/>
      <c r="X54" s="874"/>
      <c r="Y54" s="874"/>
      <c r="Z54" s="874"/>
      <c r="AA54" s="874"/>
      <c r="AB54" s="874"/>
      <c r="AC54" s="874"/>
      <c r="AD54" s="874"/>
      <c r="AE54" s="875"/>
      <c r="AF54" s="824"/>
      <c r="AG54" s="825"/>
      <c r="AH54" s="825"/>
      <c r="AI54" s="825"/>
      <c r="AJ54" s="826"/>
      <c r="AK54" s="877"/>
      <c r="AL54" s="874"/>
      <c r="AM54" s="874"/>
      <c r="AN54" s="874"/>
      <c r="AO54" s="874"/>
      <c r="AP54" s="874"/>
      <c r="AQ54" s="874"/>
      <c r="AR54" s="874"/>
      <c r="AS54" s="874"/>
      <c r="AT54" s="874"/>
      <c r="AU54" s="874"/>
      <c r="AV54" s="874"/>
      <c r="AW54" s="874"/>
      <c r="AX54" s="874"/>
      <c r="AY54" s="874"/>
      <c r="AZ54" s="876"/>
      <c r="BA54" s="876"/>
      <c r="BB54" s="876"/>
      <c r="BC54" s="876"/>
      <c r="BD54" s="876"/>
      <c r="BE54" s="870"/>
      <c r="BF54" s="870"/>
      <c r="BG54" s="870"/>
      <c r="BH54" s="870"/>
      <c r="BI54" s="871"/>
      <c r="BJ54" s="364"/>
      <c r="BK54" s="364"/>
      <c r="BL54" s="364"/>
      <c r="BM54" s="364"/>
      <c r="BN54" s="364"/>
      <c r="BO54" s="226"/>
      <c r="BP54" s="226"/>
      <c r="BQ54" s="223">
        <v>48</v>
      </c>
      <c r="BR54" s="224"/>
      <c r="BS54" s="811"/>
      <c r="BT54" s="812"/>
      <c r="BU54" s="812"/>
      <c r="BV54" s="812"/>
      <c r="BW54" s="812"/>
      <c r="BX54" s="812"/>
      <c r="BY54" s="812"/>
      <c r="BZ54" s="812"/>
      <c r="CA54" s="812"/>
      <c r="CB54" s="812"/>
      <c r="CC54" s="812"/>
      <c r="CD54" s="812"/>
      <c r="CE54" s="812"/>
      <c r="CF54" s="812"/>
      <c r="CG54" s="81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11"/>
      <c r="DW54" s="812"/>
      <c r="DX54" s="812"/>
      <c r="DY54" s="812"/>
      <c r="DZ54" s="817"/>
      <c r="EA54" s="216"/>
    </row>
    <row r="55" spans="1:131" ht="26.25" customHeight="1">
      <c r="A55" s="223">
        <v>28</v>
      </c>
      <c r="B55" s="818"/>
      <c r="C55" s="819"/>
      <c r="D55" s="819"/>
      <c r="E55" s="819"/>
      <c r="F55" s="819"/>
      <c r="G55" s="819"/>
      <c r="H55" s="819"/>
      <c r="I55" s="819"/>
      <c r="J55" s="819"/>
      <c r="K55" s="819"/>
      <c r="L55" s="819"/>
      <c r="M55" s="819"/>
      <c r="N55" s="819"/>
      <c r="O55" s="819"/>
      <c r="P55" s="820"/>
      <c r="Q55" s="873"/>
      <c r="R55" s="874"/>
      <c r="S55" s="874"/>
      <c r="T55" s="874"/>
      <c r="U55" s="874"/>
      <c r="V55" s="874"/>
      <c r="W55" s="874"/>
      <c r="X55" s="874"/>
      <c r="Y55" s="874"/>
      <c r="Z55" s="874"/>
      <c r="AA55" s="874"/>
      <c r="AB55" s="874"/>
      <c r="AC55" s="874"/>
      <c r="AD55" s="874"/>
      <c r="AE55" s="875"/>
      <c r="AF55" s="824"/>
      <c r="AG55" s="825"/>
      <c r="AH55" s="825"/>
      <c r="AI55" s="825"/>
      <c r="AJ55" s="826"/>
      <c r="AK55" s="877"/>
      <c r="AL55" s="874"/>
      <c r="AM55" s="874"/>
      <c r="AN55" s="874"/>
      <c r="AO55" s="874"/>
      <c r="AP55" s="874"/>
      <c r="AQ55" s="874"/>
      <c r="AR55" s="874"/>
      <c r="AS55" s="874"/>
      <c r="AT55" s="874"/>
      <c r="AU55" s="874"/>
      <c r="AV55" s="874"/>
      <c r="AW55" s="874"/>
      <c r="AX55" s="874"/>
      <c r="AY55" s="874"/>
      <c r="AZ55" s="876"/>
      <c r="BA55" s="876"/>
      <c r="BB55" s="876"/>
      <c r="BC55" s="876"/>
      <c r="BD55" s="876"/>
      <c r="BE55" s="870"/>
      <c r="BF55" s="870"/>
      <c r="BG55" s="870"/>
      <c r="BH55" s="870"/>
      <c r="BI55" s="871"/>
      <c r="BJ55" s="364"/>
      <c r="BK55" s="364"/>
      <c r="BL55" s="364"/>
      <c r="BM55" s="364"/>
      <c r="BN55" s="364"/>
      <c r="BO55" s="226"/>
      <c r="BP55" s="226"/>
      <c r="BQ55" s="223">
        <v>49</v>
      </c>
      <c r="BR55" s="224"/>
      <c r="BS55" s="811"/>
      <c r="BT55" s="812"/>
      <c r="BU55" s="812"/>
      <c r="BV55" s="812"/>
      <c r="BW55" s="812"/>
      <c r="BX55" s="812"/>
      <c r="BY55" s="812"/>
      <c r="BZ55" s="812"/>
      <c r="CA55" s="812"/>
      <c r="CB55" s="812"/>
      <c r="CC55" s="812"/>
      <c r="CD55" s="812"/>
      <c r="CE55" s="812"/>
      <c r="CF55" s="812"/>
      <c r="CG55" s="81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11"/>
      <c r="DW55" s="812"/>
      <c r="DX55" s="812"/>
      <c r="DY55" s="812"/>
      <c r="DZ55" s="817"/>
      <c r="EA55" s="216"/>
    </row>
    <row r="56" spans="1:131" ht="26.25" customHeight="1">
      <c r="A56" s="223">
        <v>29</v>
      </c>
      <c r="B56" s="818"/>
      <c r="C56" s="819"/>
      <c r="D56" s="819"/>
      <c r="E56" s="819"/>
      <c r="F56" s="819"/>
      <c r="G56" s="819"/>
      <c r="H56" s="819"/>
      <c r="I56" s="819"/>
      <c r="J56" s="819"/>
      <c r="K56" s="819"/>
      <c r="L56" s="819"/>
      <c r="M56" s="819"/>
      <c r="N56" s="819"/>
      <c r="O56" s="819"/>
      <c r="P56" s="820"/>
      <c r="Q56" s="873"/>
      <c r="R56" s="874"/>
      <c r="S56" s="874"/>
      <c r="T56" s="874"/>
      <c r="U56" s="874"/>
      <c r="V56" s="874"/>
      <c r="W56" s="874"/>
      <c r="X56" s="874"/>
      <c r="Y56" s="874"/>
      <c r="Z56" s="874"/>
      <c r="AA56" s="874"/>
      <c r="AB56" s="874"/>
      <c r="AC56" s="874"/>
      <c r="AD56" s="874"/>
      <c r="AE56" s="875"/>
      <c r="AF56" s="824"/>
      <c r="AG56" s="825"/>
      <c r="AH56" s="825"/>
      <c r="AI56" s="825"/>
      <c r="AJ56" s="826"/>
      <c r="AK56" s="877"/>
      <c r="AL56" s="874"/>
      <c r="AM56" s="874"/>
      <c r="AN56" s="874"/>
      <c r="AO56" s="874"/>
      <c r="AP56" s="874"/>
      <c r="AQ56" s="874"/>
      <c r="AR56" s="874"/>
      <c r="AS56" s="874"/>
      <c r="AT56" s="874"/>
      <c r="AU56" s="874"/>
      <c r="AV56" s="874"/>
      <c r="AW56" s="874"/>
      <c r="AX56" s="874"/>
      <c r="AY56" s="874"/>
      <c r="AZ56" s="876"/>
      <c r="BA56" s="876"/>
      <c r="BB56" s="876"/>
      <c r="BC56" s="876"/>
      <c r="BD56" s="876"/>
      <c r="BE56" s="870"/>
      <c r="BF56" s="870"/>
      <c r="BG56" s="870"/>
      <c r="BH56" s="870"/>
      <c r="BI56" s="871"/>
      <c r="BJ56" s="364"/>
      <c r="BK56" s="364"/>
      <c r="BL56" s="364"/>
      <c r="BM56" s="364"/>
      <c r="BN56" s="364"/>
      <c r="BO56" s="226"/>
      <c r="BP56" s="226"/>
      <c r="BQ56" s="223">
        <v>50</v>
      </c>
      <c r="BR56" s="224"/>
      <c r="BS56" s="811"/>
      <c r="BT56" s="812"/>
      <c r="BU56" s="812"/>
      <c r="BV56" s="812"/>
      <c r="BW56" s="812"/>
      <c r="BX56" s="812"/>
      <c r="BY56" s="812"/>
      <c r="BZ56" s="812"/>
      <c r="CA56" s="812"/>
      <c r="CB56" s="812"/>
      <c r="CC56" s="812"/>
      <c r="CD56" s="812"/>
      <c r="CE56" s="812"/>
      <c r="CF56" s="812"/>
      <c r="CG56" s="81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11"/>
      <c r="DW56" s="812"/>
      <c r="DX56" s="812"/>
      <c r="DY56" s="812"/>
      <c r="DZ56" s="817"/>
      <c r="EA56" s="216"/>
    </row>
    <row r="57" spans="1:131" ht="26.25" customHeight="1">
      <c r="A57" s="223">
        <v>30</v>
      </c>
      <c r="B57" s="818"/>
      <c r="C57" s="819"/>
      <c r="D57" s="819"/>
      <c r="E57" s="819"/>
      <c r="F57" s="819"/>
      <c r="G57" s="819"/>
      <c r="H57" s="819"/>
      <c r="I57" s="819"/>
      <c r="J57" s="819"/>
      <c r="K57" s="819"/>
      <c r="L57" s="819"/>
      <c r="M57" s="819"/>
      <c r="N57" s="819"/>
      <c r="O57" s="819"/>
      <c r="P57" s="820"/>
      <c r="Q57" s="873"/>
      <c r="R57" s="874"/>
      <c r="S57" s="874"/>
      <c r="T57" s="874"/>
      <c r="U57" s="874"/>
      <c r="V57" s="874"/>
      <c r="W57" s="874"/>
      <c r="X57" s="874"/>
      <c r="Y57" s="874"/>
      <c r="Z57" s="874"/>
      <c r="AA57" s="874"/>
      <c r="AB57" s="874"/>
      <c r="AC57" s="874"/>
      <c r="AD57" s="874"/>
      <c r="AE57" s="875"/>
      <c r="AF57" s="824"/>
      <c r="AG57" s="825"/>
      <c r="AH57" s="825"/>
      <c r="AI57" s="825"/>
      <c r="AJ57" s="826"/>
      <c r="AK57" s="877"/>
      <c r="AL57" s="874"/>
      <c r="AM57" s="874"/>
      <c r="AN57" s="874"/>
      <c r="AO57" s="874"/>
      <c r="AP57" s="874"/>
      <c r="AQ57" s="874"/>
      <c r="AR57" s="874"/>
      <c r="AS57" s="874"/>
      <c r="AT57" s="874"/>
      <c r="AU57" s="874"/>
      <c r="AV57" s="874"/>
      <c r="AW57" s="874"/>
      <c r="AX57" s="874"/>
      <c r="AY57" s="874"/>
      <c r="AZ57" s="876"/>
      <c r="BA57" s="876"/>
      <c r="BB57" s="876"/>
      <c r="BC57" s="876"/>
      <c r="BD57" s="876"/>
      <c r="BE57" s="870"/>
      <c r="BF57" s="870"/>
      <c r="BG57" s="870"/>
      <c r="BH57" s="870"/>
      <c r="BI57" s="871"/>
      <c r="BJ57" s="364"/>
      <c r="BK57" s="364"/>
      <c r="BL57" s="364"/>
      <c r="BM57" s="364"/>
      <c r="BN57" s="364"/>
      <c r="BO57" s="226"/>
      <c r="BP57" s="226"/>
      <c r="BQ57" s="223">
        <v>51</v>
      </c>
      <c r="BR57" s="224"/>
      <c r="BS57" s="811"/>
      <c r="BT57" s="812"/>
      <c r="BU57" s="812"/>
      <c r="BV57" s="812"/>
      <c r="BW57" s="812"/>
      <c r="BX57" s="812"/>
      <c r="BY57" s="812"/>
      <c r="BZ57" s="812"/>
      <c r="CA57" s="812"/>
      <c r="CB57" s="812"/>
      <c r="CC57" s="812"/>
      <c r="CD57" s="812"/>
      <c r="CE57" s="812"/>
      <c r="CF57" s="812"/>
      <c r="CG57" s="81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11"/>
      <c r="DW57" s="812"/>
      <c r="DX57" s="812"/>
      <c r="DY57" s="812"/>
      <c r="DZ57" s="817"/>
      <c r="EA57" s="216"/>
    </row>
    <row r="58" spans="1:131" ht="26.25" customHeight="1">
      <c r="A58" s="223">
        <v>31</v>
      </c>
      <c r="B58" s="818"/>
      <c r="C58" s="819"/>
      <c r="D58" s="819"/>
      <c r="E58" s="819"/>
      <c r="F58" s="819"/>
      <c r="G58" s="819"/>
      <c r="H58" s="819"/>
      <c r="I58" s="819"/>
      <c r="J58" s="819"/>
      <c r="K58" s="819"/>
      <c r="L58" s="819"/>
      <c r="M58" s="819"/>
      <c r="N58" s="819"/>
      <c r="O58" s="819"/>
      <c r="P58" s="820"/>
      <c r="Q58" s="873"/>
      <c r="R58" s="874"/>
      <c r="S58" s="874"/>
      <c r="T58" s="874"/>
      <c r="U58" s="874"/>
      <c r="V58" s="874"/>
      <c r="W58" s="874"/>
      <c r="X58" s="874"/>
      <c r="Y58" s="874"/>
      <c r="Z58" s="874"/>
      <c r="AA58" s="874"/>
      <c r="AB58" s="874"/>
      <c r="AC58" s="874"/>
      <c r="AD58" s="874"/>
      <c r="AE58" s="875"/>
      <c r="AF58" s="824"/>
      <c r="AG58" s="825"/>
      <c r="AH58" s="825"/>
      <c r="AI58" s="825"/>
      <c r="AJ58" s="826"/>
      <c r="AK58" s="877"/>
      <c r="AL58" s="874"/>
      <c r="AM58" s="874"/>
      <c r="AN58" s="874"/>
      <c r="AO58" s="874"/>
      <c r="AP58" s="874"/>
      <c r="AQ58" s="874"/>
      <c r="AR58" s="874"/>
      <c r="AS58" s="874"/>
      <c r="AT58" s="874"/>
      <c r="AU58" s="874"/>
      <c r="AV58" s="874"/>
      <c r="AW58" s="874"/>
      <c r="AX58" s="874"/>
      <c r="AY58" s="874"/>
      <c r="AZ58" s="876"/>
      <c r="BA58" s="876"/>
      <c r="BB58" s="876"/>
      <c r="BC58" s="876"/>
      <c r="BD58" s="876"/>
      <c r="BE58" s="870"/>
      <c r="BF58" s="870"/>
      <c r="BG58" s="870"/>
      <c r="BH58" s="870"/>
      <c r="BI58" s="871"/>
      <c r="BJ58" s="364"/>
      <c r="BK58" s="364"/>
      <c r="BL58" s="364"/>
      <c r="BM58" s="364"/>
      <c r="BN58" s="364"/>
      <c r="BO58" s="226"/>
      <c r="BP58" s="226"/>
      <c r="BQ58" s="223">
        <v>52</v>
      </c>
      <c r="BR58" s="224"/>
      <c r="BS58" s="811"/>
      <c r="BT58" s="812"/>
      <c r="BU58" s="812"/>
      <c r="BV58" s="812"/>
      <c r="BW58" s="812"/>
      <c r="BX58" s="812"/>
      <c r="BY58" s="812"/>
      <c r="BZ58" s="812"/>
      <c r="CA58" s="812"/>
      <c r="CB58" s="812"/>
      <c r="CC58" s="812"/>
      <c r="CD58" s="812"/>
      <c r="CE58" s="812"/>
      <c r="CF58" s="812"/>
      <c r="CG58" s="81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11"/>
      <c r="DW58" s="812"/>
      <c r="DX58" s="812"/>
      <c r="DY58" s="812"/>
      <c r="DZ58" s="817"/>
      <c r="EA58" s="216"/>
    </row>
    <row r="59" spans="1:131" ht="26.25" customHeight="1">
      <c r="A59" s="223">
        <v>32</v>
      </c>
      <c r="B59" s="818"/>
      <c r="C59" s="819"/>
      <c r="D59" s="819"/>
      <c r="E59" s="819"/>
      <c r="F59" s="819"/>
      <c r="G59" s="819"/>
      <c r="H59" s="819"/>
      <c r="I59" s="819"/>
      <c r="J59" s="819"/>
      <c r="K59" s="819"/>
      <c r="L59" s="819"/>
      <c r="M59" s="819"/>
      <c r="N59" s="819"/>
      <c r="O59" s="819"/>
      <c r="P59" s="820"/>
      <c r="Q59" s="873"/>
      <c r="R59" s="874"/>
      <c r="S59" s="874"/>
      <c r="T59" s="874"/>
      <c r="U59" s="874"/>
      <c r="V59" s="874"/>
      <c r="W59" s="874"/>
      <c r="X59" s="874"/>
      <c r="Y59" s="874"/>
      <c r="Z59" s="874"/>
      <c r="AA59" s="874"/>
      <c r="AB59" s="874"/>
      <c r="AC59" s="874"/>
      <c r="AD59" s="874"/>
      <c r="AE59" s="875"/>
      <c r="AF59" s="824"/>
      <c r="AG59" s="825"/>
      <c r="AH59" s="825"/>
      <c r="AI59" s="825"/>
      <c r="AJ59" s="826"/>
      <c r="AK59" s="877"/>
      <c r="AL59" s="874"/>
      <c r="AM59" s="874"/>
      <c r="AN59" s="874"/>
      <c r="AO59" s="874"/>
      <c r="AP59" s="874"/>
      <c r="AQ59" s="874"/>
      <c r="AR59" s="874"/>
      <c r="AS59" s="874"/>
      <c r="AT59" s="874"/>
      <c r="AU59" s="874"/>
      <c r="AV59" s="874"/>
      <c r="AW59" s="874"/>
      <c r="AX59" s="874"/>
      <c r="AY59" s="874"/>
      <c r="AZ59" s="876"/>
      <c r="BA59" s="876"/>
      <c r="BB59" s="876"/>
      <c r="BC59" s="876"/>
      <c r="BD59" s="876"/>
      <c r="BE59" s="870"/>
      <c r="BF59" s="870"/>
      <c r="BG59" s="870"/>
      <c r="BH59" s="870"/>
      <c r="BI59" s="871"/>
      <c r="BJ59" s="364"/>
      <c r="BK59" s="364"/>
      <c r="BL59" s="364"/>
      <c r="BM59" s="364"/>
      <c r="BN59" s="364"/>
      <c r="BO59" s="226"/>
      <c r="BP59" s="226"/>
      <c r="BQ59" s="223">
        <v>53</v>
      </c>
      <c r="BR59" s="224"/>
      <c r="BS59" s="811"/>
      <c r="BT59" s="812"/>
      <c r="BU59" s="812"/>
      <c r="BV59" s="812"/>
      <c r="BW59" s="812"/>
      <c r="BX59" s="812"/>
      <c r="BY59" s="812"/>
      <c r="BZ59" s="812"/>
      <c r="CA59" s="812"/>
      <c r="CB59" s="812"/>
      <c r="CC59" s="812"/>
      <c r="CD59" s="812"/>
      <c r="CE59" s="812"/>
      <c r="CF59" s="812"/>
      <c r="CG59" s="81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11"/>
      <c r="DW59" s="812"/>
      <c r="DX59" s="812"/>
      <c r="DY59" s="812"/>
      <c r="DZ59" s="817"/>
      <c r="EA59" s="216"/>
    </row>
    <row r="60" spans="1:131" ht="26.25" customHeight="1">
      <c r="A60" s="223">
        <v>33</v>
      </c>
      <c r="B60" s="818"/>
      <c r="C60" s="819"/>
      <c r="D60" s="819"/>
      <c r="E60" s="819"/>
      <c r="F60" s="819"/>
      <c r="G60" s="819"/>
      <c r="H60" s="819"/>
      <c r="I60" s="819"/>
      <c r="J60" s="819"/>
      <c r="K60" s="819"/>
      <c r="L60" s="819"/>
      <c r="M60" s="819"/>
      <c r="N60" s="819"/>
      <c r="O60" s="819"/>
      <c r="P60" s="820"/>
      <c r="Q60" s="873"/>
      <c r="R60" s="874"/>
      <c r="S60" s="874"/>
      <c r="T60" s="874"/>
      <c r="U60" s="874"/>
      <c r="V60" s="874"/>
      <c r="W60" s="874"/>
      <c r="X60" s="874"/>
      <c r="Y60" s="874"/>
      <c r="Z60" s="874"/>
      <c r="AA60" s="874"/>
      <c r="AB60" s="874"/>
      <c r="AC60" s="874"/>
      <c r="AD60" s="874"/>
      <c r="AE60" s="875"/>
      <c r="AF60" s="824"/>
      <c r="AG60" s="825"/>
      <c r="AH60" s="825"/>
      <c r="AI60" s="825"/>
      <c r="AJ60" s="826"/>
      <c r="AK60" s="877"/>
      <c r="AL60" s="874"/>
      <c r="AM60" s="874"/>
      <c r="AN60" s="874"/>
      <c r="AO60" s="874"/>
      <c r="AP60" s="874"/>
      <c r="AQ60" s="874"/>
      <c r="AR60" s="874"/>
      <c r="AS60" s="874"/>
      <c r="AT60" s="874"/>
      <c r="AU60" s="874"/>
      <c r="AV60" s="874"/>
      <c r="AW60" s="874"/>
      <c r="AX60" s="874"/>
      <c r="AY60" s="874"/>
      <c r="AZ60" s="876"/>
      <c r="BA60" s="876"/>
      <c r="BB60" s="876"/>
      <c r="BC60" s="876"/>
      <c r="BD60" s="876"/>
      <c r="BE60" s="870"/>
      <c r="BF60" s="870"/>
      <c r="BG60" s="870"/>
      <c r="BH60" s="870"/>
      <c r="BI60" s="871"/>
      <c r="BJ60" s="364"/>
      <c r="BK60" s="364"/>
      <c r="BL60" s="364"/>
      <c r="BM60" s="364"/>
      <c r="BN60" s="364"/>
      <c r="BO60" s="226"/>
      <c r="BP60" s="226"/>
      <c r="BQ60" s="223">
        <v>54</v>
      </c>
      <c r="BR60" s="224"/>
      <c r="BS60" s="811"/>
      <c r="BT60" s="812"/>
      <c r="BU60" s="812"/>
      <c r="BV60" s="812"/>
      <c r="BW60" s="812"/>
      <c r="BX60" s="812"/>
      <c r="BY60" s="812"/>
      <c r="BZ60" s="812"/>
      <c r="CA60" s="812"/>
      <c r="CB60" s="812"/>
      <c r="CC60" s="812"/>
      <c r="CD60" s="812"/>
      <c r="CE60" s="812"/>
      <c r="CF60" s="812"/>
      <c r="CG60" s="81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11"/>
      <c r="DW60" s="812"/>
      <c r="DX60" s="812"/>
      <c r="DY60" s="812"/>
      <c r="DZ60" s="817"/>
      <c r="EA60" s="216"/>
    </row>
    <row r="61" spans="1:131" ht="26.25" customHeight="1" thickBot="1">
      <c r="A61" s="223">
        <v>34</v>
      </c>
      <c r="B61" s="818"/>
      <c r="C61" s="819"/>
      <c r="D61" s="819"/>
      <c r="E61" s="819"/>
      <c r="F61" s="819"/>
      <c r="G61" s="819"/>
      <c r="H61" s="819"/>
      <c r="I61" s="819"/>
      <c r="J61" s="819"/>
      <c r="K61" s="819"/>
      <c r="L61" s="819"/>
      <c r="M61" s="819"/>
      <c r="N61" s="819"/>
      <c r="O61" s="819"/>
      <c r="P61" s="820"/>
      <c r="Q61" s="873"/>
      <c r="R61" s="874"/>
      <c r="S61" s="874"/>
      <c r="T61" s="874"/>
      <c r="U61" s="874"/>
      <c r="V61" s="874"/>
      <c r="W61" s="874"/>
      <c r="X61" s="874"/>
      <c r="Y61" s="874"/>
      <c r="Z61" s="874"/>
      <c r="AA61" s="874"/>
      <c r="AB61" s="874"/>
      <c r="AC61" s="874"/>
      <c r="AD61" s="874"/>
      <c r="AE61" s="875"/>
      <c r="AF61" s="824"/>
      <c r="AG61" s="825"/>
      <c r="AH61" s="825"/>
      <c r="AI61" s="825"/>
      <c r="AJ61" s="826"/>
      <c r="AK61" s="877"/>
      <c r="AL61" s="874"/>
      <c r="AM61" s="874"/>
      <c r="AN61" s="874"/>
      <c r="AO61" s="874"/>
      <c r="AP61" s="874"/>
      <c r="AQ61" s="874"/>
      <c r="AR61" s="874"/>
      <c r="AS61" s="874"/>
      <c r="AT61" s="874"/>
      <c r="AU61" s="874"/>
      <c r="AV61" s="874"/>
      <c r="AW61" s="874"/>
      <c r="AX61" s="874"/>
      <c r="AY61" s="874"/>
      <c r="AZ61" s="876"/>
      <c r="BA61" s="876"/>
      <c r="BB61" s="876"/>
      <c r="BC61" s="876"/>
      <c r="BD61" s="876"/>
      <c r="BE61" s="870"/>
      <c r="BF61" s="870"/>
      <c r="BG61" s="870"/>
      <c r="BH61" s="870"/>
      <c r="BI61" s="871"/>
      <c r="BJ61" s="364"/>
      <c r="BK61" s="364"/>
      <c r="BL61" s="364"/>
      <c r="BM61" s="364"/>
      <c r="BN61" s="364"/>
      <c r="BO61" s="226"/>
      <c r="BP61" s="226"/>
      <c r="BQ61" s="223">
        <v>55</v>
      </c>
      <c r="BR61" s="224"/>
      <c r="BS61" s="811"/>
      <c r="BT61" s="812"/>
      <c r="BU61" s="812"/>
      <c r="BV61" s="812"/>
      <c r="BW61" s="812"/>
      <c r="BX61" s="812"/>
      <c r="BY61" s="812"/>
      <c r="BZ61" s="812"/>
      <c r="CA61" s="812"/>
      <c r="CB61" s="812"/>
      <c r="CC61" s="812"/>
      <c r="CD61" s="812"/>
      <c r="CE61" s="812"/>
      <c r="CF61" s="812"/>
      <c r="CG61" s="81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11"/>
      <c r="DW61" s="812"/>
      <c r="DX61" s="812"/>
      <c r="DY61" s="812"/>
      <c r="DZ61" s="817"/>
      <c r="EA61" s="216"/>
    </row>
    <row r="62" spans="1:131" ht="26.25" customHeight="1">
      <c r="A62" s="223">
        <v>35</v>
      </c>
      <c r="B62" s="818"/>
      <c r="C62" s="819"/>
      <c r="D62" s="819"/>
      <c r="E62" s="819"/>
      <c r="F62" s="819"/>
      <c r="G62" s="819"/>
      <c r="H62" s="819"/>
      <c r="I62" s="819"/>
      <c r="J62" s="819"/>
      <c r="K62" s="819"/>
      <c r="L62" s="819"/>
      <c r="M62" s="819"/>
      <c r="N62" s="819"/>
      <c r="O62" s="819"/>
      <c r="P62" s="820"/>
      <c r="Q62" s="873"/>
      <c r="R62" s="874"/>
      <c r="S62" s="874"/>
      <c r="T62" s="874"/>
      <c r="U62" s="874"/>
      <c r="V62" s="874"/>
      <c r="W62" s="874"/>
      <c r="X62" s="874"/>
      <c r="Y62" s="874"/>
      <c r="Z62" s="874"/>
      <c r="AA62" s="874"/>
      <c r="AB62" s="874"/>
      <c r="AC62" s="874"/>
      <c r="AD62" s="874"/>
      <c r="AE62" s="875"/>
      <c r="AF62" s="824"/>
      <c r="AG62" s="825"/>
      <c r="AH62" s="825"/>
      <c r="AI62" s="825"/>
      <c r="AJ62" s="826"/>
      <c r="AK62" s="877"/>
      <c r="AL62" s="874"/>
      <c r="AM62" s="874"/>
      <c r="AN62" s="874"/>
      <c r="AO62" s="874"/>
      <c r="AP62" s="874"/>
      <c r="AQ62" s="874"/>
      <c r="AR62" s="874"/>
      <c r="AS62" s="874"/>
      <c r="AT62" s="874"/>
      <c r="AU62" s="874"/>
      <c r="AV62" s="874"/>
      <c r="AW62" s="874"/>
      <c r="AX62" s="874"/>
      <c r="AY62" s="874"/>
      <c r="AZ62" s="876"/>
      <c r="BA62" s="876"/>
      <c r="BB62" s="876"/>
      <c r="BC62" s="876"/>
      <c r="BD62" s="876"/>
      <c r="BE62" s="870"/>
      <c r="BF62" s="870"/>
      <c r="BG62" s="870"/>
      <c r="BH62" s="870"/>
      <c r="BI62" s="871"/>
      <c r="BJ62" s="885" t="s">
        <v>327</v>
      </c>
      <c r="BK62" s="844"/>
      <c r="BL62" s="844"/>
      <c r="BM62" s="844"/>
      <c r="BN62" s="845"/>
      <c r="BO62" s="226"/>
      <c r="BP62" s="226"/>
      <c r="BQ62" s="223">
        <v>56</v>
      </c>
      <c r="BR62" s="224"/>
      <c r="BS62" s="811"/>
      <c r="BT62" s="812"/>
      <c r="BU62" s="812"/>
      <c r="BV62" s="812"/>
      <c r="BW62" s="812"/>
      <c r="BX62" s="812"/>
      <c r="BY62" s="812"/>
      <c r="BZ62" s="812"/>
      <c r="CA62" s="812"/>
      <c r="CB62" s="812"/>
      <c r="CC62" s="812"/>
      <c r="CD62" s="812"/>
      <c r="CE62" s="812"/>
      <c r="CF62" s="812"/>
      <c r="CG62" s="81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11"/>
      <c r="DW62" s="812"/>
      <c r="DX62" s="812"/>
      <c r="DY62" s="812"/>
      <c r="DZ62" s="817"/>
      <c r="EA62" s="216"/>
    </row>
    <row r="63" spans="1:131" ht="26.25" customHeight="1" thickBot="1">
      <c r="A63" s="225" t="s">
        <v>309</v>
      </c>
      <c r="B63" s="827" t="s">
        <v>328</v>
      </c>
      <c r="C63" s="828"/>
      <c r="D63" s="828"/>
      <c r="E63" s="828"/>
      <c r="F63" s="828"/>
      <c r="G63" s="828"/>
      <c r="H63" s="828"/>
      <c r="I63" s="828"/>
      <c r="J63" s="828"/>
      <c r="K63" s="828"/>
      <c r="L63" s="828"/>
      <c r="M63" s="828"/>
      <c r="N63" s="828"/>
      <c r="O63" s="828"/>
      <c r="P63" s="829"/>
      <c r="Q63" s="878"/>
      <c r="R63" s="879"/>
      <c r="S63" s="879"/>
      <c r="T63" s="879"/>
      <c r="U63" s="879"/>
      <c r="V63" s="879"/>
      <c r="W63" s="879"/>
      <c r="X63" s="879"/>
      <c r="Y63" s="879"/>
      <c r="Z63" s="879"/>
      <c r="AA63" s="879"/>
      <c r="AB63" s="879"/>
      <c r="AC63" s="879"/>
      <c r="AD63" s="879"/>
      <c r="AE63" s="880"/>
      <c r="AF63" s="881">
        <v>4583</v>
      </c>
      <c r="AG63" s="882"/>
      <c r="AH63" s="882"/>
      <c r="AI63" s="882"/>
      <c r="AJ63" s="883"/>
      <c r="AK63" s="884"/>
      <c r="AL63" s="879"/>
      <c r="AM63" s="879"/>
      <c r="AN63" s="879"/>
      <c r="AO63" s="879"/>
      <c r="AP63" s="882">
        <v>6446</v>
      </c>
      <c r="AQ63" s="882"/>
      <c r="AR63" s="882"/>
      <c r="AS63" s="882"/>
      <c r="AT63" s="882"/>
      <c r="AU63" s="882">
        <v>4180</v>
      </c>
      <c r="AV63" s="882"/>
      <c r="AW63" s="882"/>
      <c r="AX63" s="882"/>
      <c r="AY63" s="882"/>
      <c r="AZ63" s="886"/>
      <c r="BA63" s="886"/>
      <c r="BB63" s="886"/>
      <c r="BC63" s="886"/>
      <c r="BD63" s="886"/>
      <c r="BE63" s="887"/>
      <c r="BF63" s="887"/>
      <c r="BG63" s="887"/>
      <c r="BH63" s="887"/>
      <c r="BI63" s="888"/>
      <c r="BJ63" s="889" t="s">
        <v>47</v>
      </c>
      <c r="BK63" s="890"/>
      <c r="BL63" s="890"/>
      <c r="BM63" s="890"/>
      <c r="BN63" s="891"/>
      <c r="BO63" s="226"/>
      <c r="BP63" s="226"/>
      <c r="BQ63" s="223">
        <v>57</v>
      </c>
      <c r="BR63" s="224"/>
      <c r="BS63" s="811"/>
      <c r="BT63" s="812"/>
      <c r="BU63" s="812"/>
      <c r="BV63" s="812"/>
      <c r="BW63" s="812"/>
      <c r="BX63" s="812"/>
      <c r="BY63" s="812"/>
      <c r="BZ63" s="812"/>
      <c r="CA63" s="812"/>
      <c r="CB63" s="812"/>
      <c r="CC63" s="812"/>
      <c r="CD63" s="812"/>
      <c r="CE63" s="812"/>
      <c r="CF63" s="812"/>
      <c r="CG63" s="81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11"/>
      <c r="DW63" s="812"/>
      <c r="DX63" s="812"/>
      <c r="DY63" s="812"/>
      <c r="DZ63" s="817"/>
      <c r="EA63" s="216"/>
    </row>
    <row r="64" spans="1:131" ht="26.25" customHeight="1">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811"/>
      <c r="BT64" s="812"/>
      <c r="BU64" s="812"/>
      <c r="BV64" s="812"/>
      <c r="BW64" s="812"/>
      <c r="BX64" s="812"/>
      <c r="BY64" s="812"/>
      <c r="BZ64" s="812"/>
      <c r="CA64" s="812"/>
      <c r="CB64" s="812"/>
      <c r="CC64" s="812"/>
      <c r="CD64" s="812"/>
      <c r="CE64" s="812"/>
      <c r="CF64" s="812"/>
      <c r="CG64" s="81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11"/>
      <c r="DW64" s="812"/>
      <c r="DX64" s="812"/>
      <c r="DY64" s="812"/>
      <c r="DZ64" s="817"/>
      <c r="EA64" s="216"/>
    </row>
    <row r="65" spans="1:131" ht="26.25" customHeight="1" thickBot="1">
      <c r="A65" s="364" t="s">
        <v>329</v>
      </c>
      <c r="B65" s="364"/>
      <c r="C65" s="364"/>
      <c r="D65" s="364"/>
      <c r="E65" s="364"/>
      <c r="F65" s="364"/>
      <c r="G65" s="364"/>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4"/>
      <c r="AY65" s="364"/>
      <c r="AZ65" s="364"/>
      <c r="BA65" s="364"/>
      <c r="BB65" s="364"/>
      <c r="BC65" s="364"/>
      <c r="BD65" s="364"/>
      <c r="BE65" s="226"/>
      <c r="BF65" s="226"/>
      <c r="BG65" s="226"/>
      <c r="BH65" s="226"/>
      <c r="BI65" s="226"/>
      <c r="BJ65" s="226"/>
      <c r="BK65" s="226"/>
      <c r="BL65" s="226"/>
      <c r="BM65" s="226"/>
      <c r="BN65" s="226"/>
      <c r="BO65" s="226"/>
      <c r="BP65" s="226"/>
      <c r="BQ65" s="223">
        <v>59</v>
      </c>
      <c r="BR65" s="224"/>
      <c r="BS65" s="811"/>
      <c r="BT65" s="812"/>
      <c r="BU65" s="812"/>
      <c r="BV65" s="812"/>
      <c r="BW65" s="812"/>
      <c r="BX65" s="812"/>
      <c r="BY65" s="812"/>
      <c r="BZ65" s="812"/>
      <c r="CA65" s="812"/>
      <c r="CB65" s="812"/>
      <c r="CC65" s="812"/>
      <c r="CD65" s="812"/>
      <c r="CE65" s="812"/>
      <c r="CF65" s="812"/>
      <c r="CG65" s="81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11"/>
      <c r="DW65" s="812"/>
      <c r="DX65" s="812"/>
      <c r="DY65" s="812"/>
      <c r="DZ65" s="817"/>
      <c r="EA65" s="216"/>
    </row>
    <row r="66" spans="1:131" ht="26.25" customHeight="1">
      <c r="A66" s="765" t="s">
        <v>330</v>
      </c>
      <c r="B66" s="766"/>
      <c r="C66" s="766"/>
      <c r="D66" s="766"/>
      <c r="E66" s="766"/>
      <c r="F66" s="766"/>
      <c r="G66" s="766"/>
      <c r="H66" s="766"/>
      <c r="I66" s="766"/>
      <c r="J66" s="766"/>
      <c r="K66" s="766"/>
      <c r="L66" s="766"/>
      <c r="M66" s="766"/>
      <c r="N66" s="766"/>
      <c r="O66" s="766"/>
      <c r="P66" s="767"/>
      <c r="Q66" s="771" t="s">
        <v>313</v>
      </c>
      <c r="R66" s="772"/>
      <c r="S66" s="772"/>
      <c r="T66" s="772"/>
      <c r="U66" s="773"/>
      <c r="V66" s="771" t="s">
        <v>314</v>
      </c>
      <c r="W66" s="772"/>
      <c r="X66" s="772"/>
      <c r="Y66" s="772"/>
      <c r="Z66" s="773"/>
      <c r="AA66" s="771" t="s">
        <v>315</v>
      </c>
      <c r="AB66" s="772"/>
      <c r="AC66" s="772"/>
      <c r="AD66" s="772"/>
      <c r="AE66" s="773"/>
      <c r="AF66" s="892" t="s">
        <v>316</v>
      </c>
      <c r="AG66" s="853"/>
      <c r="AH66" s="853"/>
      <c r="AI66" s="853"/>
      <c r="AJ66" s="893"/>
      <c r="AK66" s="771" t="s">
        <v>317</v>
      </c>
      <c r="AL66" s="766"/>
      <c r="AM66" s="766"/>
      <c r="AN66" s="766"/>
      <c r="AO66" s="767"/>
      <c r="AP66" s="771" t="s">
        <v>318</v>
      </c>
      <c r="AQ66" s="772"/>
      <c r="AR66" s="772"/>
      <c r="AS66" s="772"/>
      <c r="AT66" s="773"/>
      <c r="AU66" s="771" t="s">
        <v>331</v>
      </c>
      <c r="AV66" s="772"/>
      <c r="AW66" s="772"/>
      <c r="AX66" s="772"/>
      <c r="AY66" s="773"/>
      <c r="AZ66" s="771" t="s">
        <v>292</v>
      </c>
      <c r="BA66" s="772"/>
      <c r="BB66" s="772"/>
      <c r="BC66" s="772"/>
      <c r="BD66" s="778"/>
      <c r="BE66" s="226"/>
      <c r="BF66" s="226"/>
      <c r="BG66" s="226"/>
      <c r="BH66" s="226"/>
      <c r="BI66" s="226"/>
      <c r="BJ66" s="226"/>
      <c r="BK66" s="226"/>
      <c r="BL66" s="226"/>
      <c r="BM66" s="226"/>
      <c r="BN66" s="226"/>
      <c r="BO66" s="226"/>
      <c r="BP66" s="226"/>
      <c r="BQ66" s="223">
        <v>60</v>
      </c>
      <c r="BR66" s="228"/>
      <c r="BS66" s="897"/>
      <c r="BT66" s="898"/>
      <c r="BU66" s="898"/>
      <c r="BV66" s="898"/>
      <c r="BW66" s="898"/>
      <c r="BX66" s="898"/>
      <c r="BY66" s="898"/>
      <c r="BZ66" s="898"/>
      <c r="CA66" s="898"/>
      <c r="CB66" s="898"/>
      <c r="CC66" s="898"/>
      <c r="CD66" s="898"/>
      <c r="CE66" s="898"/>
      <c r="CF66" s="898"/>
      <c r="CG66" s="903"/>
      <c r="CH66" s="900"/>
      <c r="CI66" s="901"/>
      <c r="CJ66" s="901"/>
      <c r="CK66" s="901"/>
      <c r="CL66" s="902"/>
      <c r="CM66" s="900"/>
      <c r="CN66" s="901"/>
      <c r="CO66" s="901"/>
      <c r="CP66" s="901"/>
      <c r="CQ66" s="902"/>
      <c r="CR66" s="900"/>
      <c r="CS66" s="901"/>
      <c r="CT66" s="901"/>
      <c r="CU66" s="901"/>
      <c r="CV66" s="902"/>
      <c r="CW66" s="900"/>
      <c r="CX66" s="901"/>
      <c r="CY66" s="901"/>
      <c r="CZ66" s="901"/>
      <c r="DA66" s="902"/>
      <c r="DB66" s="900"/>
      <c r="DC66" s="901"/>
      <c r="DD66" s="901"/>
      <c r="DE66" s="901"/>
      <c r="DF66" s="902"/>
      <c r="DG66" s="900"/>
      <c r="DH66" s="901"/>
      <c r="DI66" s="901"/>
      <c r="DJ66" s="901"/>
      <c r="DK66" s="902"/>
      <c r="DL66" s="900"/>
      <c r="DM66" s="901"/>
      <c r="DN66" s="901"/>
      <c r="DO66" s="901"/>
      <c r="DP66" s="902"/>
      <c r="DQ66" s="900"/>
      <c r="DR66" s="901"/>
      <c r="DS66" s="901"/>
      <c r="DT66" s="901"/>
      <c r="DU66" s="902"/>
      <c r="DV66" s="897"/>
      <c r="DW66" s="898"/>
      <c r="DX66" s="898"/>
      <c r="DY66" s="898"/>
      <c r="DZ66" s="899"/>
      <c r="EA66" s="216"/>
    </row>
    <row r="67" spans="1:131" ht="26.25" customHeight="1" thickBot="1">
      <c r="A67" s="768"/>
      <c r="B67" s="769"/>
      <c r="C67" s="769"/>
      <c r="D67" s="769"/>
      <c r="E67" s="769"/>
      <c r="F67" s="769"/>
      <c r="G67" s="769"/>
      <c r="H67" s="769"/>
      <c r="I67" s="769"/>
      <c r="J67" s="769"/>
      <c r="K67" s="769"/>
      <c r="L67" s="769"/>
      <c r="M67" s="769"/>
      <c r="N67" s="769"/>
      <c r="O67" s="769"/>
      <c r="P67" s="770"/>
      <c r="Q67" s="774"/>
      <c r="R67" s="775"/>
      <c r="S67" s="775"/>
      <c r="T67" s="775"/>
      <c r="U67" s="776"/>
      <c r="V67" s="774"/>
      <c r="W67" s="775"/>
      <c r="X67" s="775"/>
      <c r="Y67" s="775"/>
      <c r="Z67" s="776"/>
      <c r="AA67" s="774"/>
      <c r="AB67" s="775"/>
      <c r="AC67" s="775"/>
      <c r="AD67" s="775"/>
      <c r="AE67" s="776"/>
      <c r="AF67" s="894"/>
      <c r="AG67" s="856"/>
      <c r="AH67" s="856"/>
      <c r="AI67" s="856"/>
      <c r="AJ67" s="895"/>
      <c r="AK67" s="896"/>
      <c r="AL67" s="769"/>
      <c r="AM67" s="769"/>
      <c r="AN67" s="769"/>
      <c r="AO67" s="770"/>
      <c r="AP67" s="774"/>
      <c r="AQ67" s="775"/>
      <c r="AR67" s="775"/>
      <c r="AS67" s="775"/>
      <c r="AT67" s="776"/>
      <c r="AU67" s="774"/>
      <c r="AV67" s="775"/>
      <c r="AW67" s="775"/>
      <c r="AX67" s="775"/>
      <c r="AY67" s="776"/>
      <c r="AZ67" s="774"/>
      <c r="BA67" s="775"/>
      <c r="BB67" s="775"/>
      <c r="BC67" s="775"/>
      <c r="BD67" s="780"/>
      <c r="BE67" s="226"/>
      <c r="BF67" s="226"/>
      <c r="BG67" s="226"/>
      <c r="BH67" s="226"/>
      <c r="BI67" s="226"/>
      <c r="BJ67" s="226"/>
      <c r="BK67" s="226"/>
      <c r="BL67" s="226"/>
      <c r="BM67" s="226"/>
      <c r="BN67" s="226"/>
      <c r="BO67" s="226"/>
      <c r="BP67" s="226"/>
      <c r="BQ67" s="223">
        <v>61</v>
      </c>
      <c r="BR67" s="228"/>
      <c r="BS67" s="897"/>
      <c r="BT67" s="898"/>
      <c r="BU67" s="898"/>
      <c r="BV67" s="898"/>
      <c r="BW67" s="898"/>
      <c r="BX67" s="898"/>
      <c r="BY67" s="898"/>
      <c r="BZ67" s="898"/>
      <c r="CA67" s="898"/>
      <c r="CB67" s="898"/>
      <c r="CC67" s="898"/>
      <c r="CD67" s="898"/>
      <c r="CE67" s="898"/>
      <c r="CF67" s="898"/>
      <c r="CG67" s="903"/>
      <c r="CH67" s="900"/>
      <c r="CI67" s="901"/>
      <c r="CJ67" s="901"/>
      <c r="CK67" s="901"/>
      <c r="CL67" s="902"/>
      <c r="CM67" s="900"/>
      <c r="CN67" s="901"/>
      <c r="CO67" s="901"/>
      <c r="CP67" s="901"/>
      <c r="CQ67" s="902"/>
      <c r="CR67" s="900"/>
      <c r="CS67" s="901"/>
      <c r="CT67" s="901"/>
      <c r="CU67" s="901"/>
      <c r="CV67" s="902"/>
      <c r="CW67" s="900"/>
      <c r="CX67" s="901"/>
      <c r="CY67" s="901"/>
      <c r="CZ67" s="901"/>
      <c r="DA67" s="902"/>
      <c r="DB67" s="900"/>
      <c r="DC67" s="901"/>
      <c r="DD67" s="901"/>
      <c r="DE67" s="901"/>
      <c r="DF67" s="902"/>
      <c r="DG67" s="900"/>
      <c r="DH67" s="901"/>
      <c r="DI67" s="901"/>
      <c r="DJ67" s="901"/>
      <c r="DK67" s="902"/>
      <c r="DL67" s="900"/>
      <c r="DM67" s="901"/>
      <c r="DN67" s="901"/>
      <c r="DO67" s="901"/>
      <c r="DP67" s="902"/>
      <c r="DQ67" s="900"/>
      <c r="DR67" s="901"/>
      <c r="DS67" s="901"/>
      <c r="DT67" s="901"/>
      <c r="DU67" s="902"/>
      <c r="DV67" s="897"/>
      <c r="DW67" s="898"/>
      <c r="DX67" s="898"/>
      <c r="DY67" s="898"/>
      <c r="DZ67" s="899"/>
      <c r="EA67" s="216"/>
    </row>
    <row r="68" spans="1:131" ht="26.25" customHeight="1" thickTop="1">
      <c r="A68" s="221">
        <v>1</v>
      </c>
      <c r="B68" s="907" t="s">
        <v>332</v>
      </c>
      <c r="C68" s="908"/>
      <c r="D68" s="908"/>
      <c r="E68" s="908"/>
      <c r="F68" s="908"/>
      <c r="G68" s="908"/>
      <c r="H68" s="908"/>
      <c r="I68" s="908"/>
      <c r="J68" s="908"/>
      <c r="K68" s="908"/>
      <c r="L68" s="908"/>
      <c r="M68" s="908"/>
      <c r="N68" s="908"/>
      <c r="O68" s="908"/>
      <c r="P68" s="909"/>
      <c r="Q68" s="910">
        <v>11751</v>
      </c>
      <c r="R68" s="904"/>
      <c r="S68" s="904"/>
      <c r="T68" s="904"/>
      <c r="U68" s="904"/>
      <c r="V68" s="904">
        <v>11426</v>
      </c>
      <c r="W68" s="904"/>
      <c r="X68" s="904"/>
      <c r="Y68" s="904"/>
      <c r="Z68" s="904"/>
      <c r="AA68" s="904">
        <v>325</v>
      </c>
      <c r="AB68" s="904"/>
      <c r="AC68" s="904"/>
      <c r="AD68" s="904"/>
      <c r="AE68" s="904"/>
      <c r="AF68" s="904">
        <v>325</v>
      </c>
      <c r="AG68" s="904"/>
      <c r="AH68" s="904"/>
      <c r="AI68" s="904"/>
      <c r="AJ68" s="904"/>
      <c r="AK68" s="904">
        <v>326</v>
      </c>
      <c r="AL68" s="904"/>
      <c r="AM68" s="904"/>
      <c r="AN68" s="904"/>
      <c r="AO68" s="904"/>
      <c r="AP68" s="904">
        <v>0</v>
      </c>
      <c r="AQ68" s="904"/>
      <c r="AR68" s="904"/>
      <c r="AS68" s="904"/>
      <c r="AT68" s="904"/>
      <c r="AU68" s="904" t="s">
        <v>304</v>
      </c>
      <c r="AV68" s="904"/>
      <c r="AW68" s="904"/>
      <c r="AX68" s="904"/>
      <c r="AY68" s="904"/>
      <c r="AZ68" s="905"/>
      <c r="BA68" s="905"/>
      <c r="BB68" s="905"/>
      <c r="BC68" s="905"/>
      <c r="BD68" s="906"/>
      <c r="BE68" s="226"/>
      <c r="BF68" s="226"/>
      <c r="BG68" s="226"/>
      <c r="BH68" s="226"/>
      <c r="BI68" s="226"/>
      <c r="BJ68" s="226"/>
      <c r="BK68" s="226"/>
      <c r="BL68" s="226"/>
      <c r="BM68" s="226"/>
      <c r="BN68" s="226"/>
      <c r="BO68" s="226"/>
      <c r="BP68" s="226"/>
      <c r="BQ68" s="223">
        <v>62</v>
      </c>
      <c r="BR68" s="228"/>
      <c r="BS68" s="897"/>
      <c r="BT68" s="898"/>
      <c r="BU68" s="898"/>
      <c r="BV68" s="898"/>
      <c r="BW68" s="898"/>
      <c r="BX68" s="898"/>
      <c r="BY68" s="898"/>
      <c r="BZ68" s="898"/>
      <c r="CA68" s="898"/>
      <c r="CB68" s="898"/>
      <c r="CC68" s="898"/>
      <c r="CD68" s="898"/>
      <c r="CE68" s="898"/>
      <c r="CF68" s="898"/>
      <c r="CG68" s="903"/>
      <c r="CH68" s="900"/>
      <c r="CI68" s="901"/>
      <c r="CJ68" s="901"/>
      <c r="CK68" s="901"/>
      <c r="CL68" s="902"/>
      <c r="CM68" s="900"/>
      <c r="CN68" s="901"/>
      <c r="CO68" s="901"/>
      <c r="CP68" s="901"/>
      <c r="CQ68" s="902"/>
      <c r="CR68" s="900"/>
      <c r="CS68" s="901"/>
      <c r="CT68" s="901"/>
      <c r="CU68" s="901"/>
      <c r="CV68" s="902"/>
      <c r="CW68" s="900"/>
      <c r="CX68" s="901"/>
      <c r="CY68" s="901"/>
      <c r="CZ68" s="901"/>
      <c r="DA68" s="902"/>
      <c r="DB68" s="900"/>
      <c r="DC68" s="901"/>
      <c r="DD68" s="901"/>
      <c r="DE68" s="901"/>
      <c r="DF68" s="902"/>
      <c r="DG68" s="900"/>
      <c r="DH68" s="901"/>
      <c r="DI68" s="901"/>
      <c r="DJ68" s="901"/>
      <c r="DK68" s="902"/>
      <c r="DL68" s="900"/>
      <c r="DM68" s="901"/>
      <c r="DN68" s="901"/>
      <c r="DO68" s="901"/>
      <c r="DP68" s="902"/>
      <c r="DQ68" s="900"/>
      <c r="DR68" s="901"/>
      <c r="DS68" s="901"/>
      <c r="DT68" s="901"/>
      <c r="DU68" s="902"/>
      <c r="DV68" s="897"/>
      <c r="DW68" s="898"/>
      <c r="DX68" s="898"/>
      <c r="DY68" s="898"/>
      <c r="DZ68" s="899"/>
      <c r="EA68" s="216"/>
    </row>
    <row r="69" spans="1:131" ht="26.25" customHeight="1">
      <c r="A69" s="223">
        <v>2</v>
      </c>
      <c r="B69" s="911" t="s">
        <v>333</v>
      </c>
      <c r="C69" s="912"/>
      <c r="D69" s="912"/>
      <c r="E69" s="912"/>
      <c r="F69" s="912"/>
      <c r="G69" s="912"/>
      <c r="H69" s="912"/>
      <c r="I69" s="912"/>
      <c r="J69" s="912"/>
      <c r="K69" s="912"/>
      <c r="L69" s="912"/>
      <c r="M69" s="912"/>
      <c r="N69" s="912"/>
      <c r="O69" s="912"/>
      <c r="P69" s="913"/>
      <c r="Q69" s="914">
        <v>126</v>
      </c>
      <c r="R69" s="868"/>
      <c r="S69" s="868"/>
      <c r="T69" s="868"/>
      <c r="U69" s="868"/>
      <c r="V69" s="868">
        <v>120</v>
      </c>
      <c r="W69" s="868"/>
      <c r="X69" s="868"/>
      <c r="Y69" s="868"/>
      <c r="Z69" s="868"/>
      <c r="AA69" s="868">
        <v>6</v>
      </c>
      <c r="AB69" s="868"/>
      <c r="AC69" s="868"/>
      <c r="AD69" s="868"/>
      <c r="AE69" s="868"/>
      <c r="AF69" s="868">
        <v>6</v>
      </c>
      <c r="AG69" s="868"/>
      <c r="AH69" s="868"/>
      <c r="AI69" s="868"/>
      <c r="AJ69" s="868"/>
      <c r="AK69" s="868">
        <v>5</v>
      </c>
      <c r="AL69" s="868"/>
      <c r="AM69" s="868"/>
      <c r="AN69" s="868"/>
      <c r="AO69" s="868"/>
      <c r="AP69" s="868">
        <v>0</v>
      </c>
      <c r="AQ69" s="868"/>
      <c r="AR69" s="868"/>
      <c r="AS69" s="868"/>
      <c r="AT69" s="868"/>
      <c r="AU69" s="868" t="s">
        <v>304</v>
      </c>
      <c r="AV69" s="868"/>
      <c r="AW69" s="868"/>
      <c r="AX69" s="868"/>
      <c r="AY69" s="868"/>
      <c r="AZ69" s="870"/>
      <c r="BA69" s="870"/>
      <c r="BB69" s="870"/>
      <c r="BC69" s="870"/>
      <c r="BD69" s="871"/>
      <c r="BE69" s="226"/>
      <c r="BF69" s="226"/>
      <c r="BG69" s="226"/>
      <c r="BH69" s="226"/>
      <c r="BI69" s="226"/>
      <c r="BJ69" s="226"/>
      <c r="BK69" s="226"/>
      <c r="BL69" s="226"/>
      <c r="BM69" s="226"/>
      <c r="BN69" s="226"/>
      <c r="BO69" s="226"/>
      <c r="BP69" s="226"/>
      <c r="BQ69" s="223">
        <v>63</v>
      </c>
      <c r="BR69" s="228"/>
      <c r="BS69" s="897"/>
      <c r="BT69" s="898"/>
      <c r="BU69" s="898"/>
      <c r="BV69" s="898"/>
      <c r="BW69" s="898"/>
      <c r="BX69" s="898"/>
      <c r="BY69" s="898"/>
      <c r="BZ69" s="898"/>
      <c r="CA69" s="898"/>
      <c r="CB69" s="898"/>
      <c r="CC69" s="898"/>
      <c r="CD69" s="898"/>
      <c r="CE69" s="898"/>
      <c r="CF69" s="898"/>
      <c r="CG69" s="903"/>
      <c r="CH69" s="900"/>
      <c r="CI69" s="901"/>
      <c r="CJ69" s="901"/>
      <c r="CK69" s="901"/>
      <c r="CL69" s="902"/>
      <c r="CM69" s="900"/>
      <c r="CN69" s="901"/>
      <c r="CO69" s="901"/>
      <c r="CP69" s="901"/>
      <c r="CQ69" s="902"/>
      <c r="CR69" s="900"/>
      <c r="CS69" s="901"/>
      <c r="CT69" s="901"/>
      <c r="CU69" s="901"/>
      <c r="CV69" s="902"/>
      <c r="CW69" s="900"/>
      <c r="CX69" s="901"/>
      <c r="CY69" s="901"/>
      <c r="CZ69" s="901"/>
      <c r="DA69" s="902"/>
      <c r="DB69" s="900"/>
      <c r="DC69" s="901"/>
      <c r="DD69" s="901"/>
      <c r="DE69" s="901"/>
      <c r="DF69" s="902"/>
      <c r="DG69" s="900"/>
      <c r="DH69" s="901"/>
      <c r="DI69" s="901"/>
      <c r="DJ69" s="901"/>
      <c r="DK69" s="902"/>
      <c r="DL69" s="900"/>
      <c r="DM69" s="901"/>
      <c r="DN69" s="901"/>
      <c r="DO69" s="901"/>
      <c r="DP69" s="902"/>
      <c r="DQ69" s="900"/>
      <c r="DR69" s="901"/>
      <c r="DS69" s="901"/>
      <c r="DT69" s="901"/>
      <c r="DU69" s="902"/>
      <c r="DV69" s="897"/>
      <c r="DW69" s="898"/>
      <c r="DX69" s="898"/>
      <c r="DY69" s="898"/>
      <c r="DZ69" s="899"/>
      <c r="EA69" s="216"/>
    </row>
    <row r="70" spans="1:131" ht="26.25" customHeight="1">
      <c r="A70" s="223">
        <v>3</v>
      </c>
      <c r="B70" s="911" t="s">
        <v>334</v>
      </c>
      <c r="C70" s="912"/>
      <c r="D70" s="912"/>
      <c r="E70" s="912"/>
      <c r="F70" s="912"/>
      <c r="G70" s="912"/>
      <c r="H70" s="912"/>
      <c r="I70" s="912"/>
      <c r="J70" s="912"/>
      <c r="K70" s="912"/>
      <c r="L70" s="912"/>
      <c r="M70" s="912"/>
      <c r="N70" s="912"/>
      <c r="O70" s="912"/>
      <c r="P70" s="913"/>
      <c r="Q70" s="914">
        <v>2055</v>
      </c>
      <c r="R70" s="868"/>
      <c r="S70" s="868"/>
      <c r="T70" s="868"/>
      <c r="U70" s="868"/>
      <c r="V70" s="868">
        <v>2042</v>
      </c>
      <c r="W70" s="868"/>
      <c r="X70" s="868"/>
      <c r="Y70" s="868"/>
      <c r="Z70" s="868"/>
      <c r="AA70" s="868">
        <v>13</v>
      </c>
      <c r="AB70" s="868"/>
      <c r="AC70" s="868"/>
      <c r="AD70" s="868"/>
      <c r="AE70" s="868"/>
      <c r="AF70" s="868">
        <v>13</v>
      </c>
      <c r="AG70" s="868"/>
      <c r="AH70" s="868"/>
      <c r="AI70" s="868"/>
      <c r="AJ70" s="868"/>
      <c r="AK70" s="868">
        <v>75</v>
      </c>
      <c r="AL70" s="868"/>
      <c r="AM70" s="868"/>
      <c r="AN70" s="868"/>
      <c r="AO70" s="868"/>
      <c r="AP70" s="868">
        <v>373</v>
      </c>
      <c r="AQ70" s="868"/>
      <c r="AR70" s="868"/>
      <c r="AS70" s="868"/>
      <c r="AT70" s="868"/>
      <c r="AU70" s="868">
        <v>219</v>
      </c>
      <c r="AV70" s="868"/>
      <c r="AW70" s="868"/>
      <c r="AX70" s="868"/>
      <c r="AY70" s="868"/>
      <c r="AZ70" s="870"/>
      <c r="BA70" s="870"/>
      <c r="BB70" s="870"/>
      <c r="BC70" s="870"/>
      <c r="BD70" s="871"/>
      <c r="BE70" s="226"/>
      <c r="BF70" s="226"/>
      <c r="BG70" s="226"/>
      <c r="BH70" s="226"/>
      <c r="BI70" s="226"/>
      <c r="BJ70" s="226"/>
      <c r="BK70" s="226"/>
      <c r="BL70" s="226"/>
      <c r="BM70" s="226"/>
      <c r="BN70" s="226"/>
      <c r="BO70" s="226"/>
      <c r="BP70" s="226"/>
      <c r="BQ70" s="223">
        <v>64</v>
      </c>
      <c r="BR70" s="228"/>
      <c r="BS70" s="897"/>
      <c r="BT70" s="898"/>
      <c r="BU70" s="898"/>
      <c r="BV70" s="898"/>
      <c r="BW70" s="898"/>
      <c r="BX70" s="898"/>
      <c r="BY70" s="898"/>
      <c r="BZ70" s="898"/>
      <c r="CA70" s="898"/>
      <c r="CB70" s="898"/>
      <c r="CC70" s="898"/>
      <c r="CD70" s="898"/>
      <c r="CE70" s="898"/>
      <c r="CF70" s="898"/>
      <c r="CG70" s="903"/>
      <c r="CH70" s="900"/>
      <c r="CI70" s="901"/>
      <c r="CJ70" s="901"/>
      <c r="CK70" s="901"/>
      <c r="CL70" s="902"/>
      <c r="CM70" s="900"/>
      <c r="CN70" s="901"/>
      <c r="CO70" s="901"/>
      <c r="CP70" s="901"/>
      <c r="CQ70" s="902"/>
      <c r="CR70" s="900"/>
      <c r="CS70" s="901"/>
      <c r="CT70" s="901"/>
      <c r="CU70" s="901"/>
      <c r="CV70" s="902"/>
      <c r="CW70" s="900"/>
      <c r="CX70" s="901"/>
      <c r="CY70" s="901"/>
      <c r="CZ70" s="901"/>
      <c r="DA70" s="902"/>
      <c r="DB70" s="900"/>
      <c r="DC70" s="901"/>
      <c r="DD70" s="901"/>
      <c r="DE70" s="901"/>
      <c r="DF70" s="902"/>
      <c r="DG70" s="900"/>
      <c r="DH70" s="901"/>
      <c r="DI70" s="901"/>
      <c r="DJ70" s="901"/>
      <c r="DK70" s="902"/>
      <c r="DL70" s="900"/>
      <c r="DM70" s="901"/>
      <c r="DN70" s="901"/>
      <c r="DO70" s="901"/>
      <c r="DP70" s="902"/>
      <c r="DQ70" s="900"/>
      <c r="DR70" s="901"/>
      <c r="DS70" s="901"/>
      <c r="DT70" s="901"/>
      <c r="DU70" s="902"/>
      <c r="DV70" s="897"/>
      <c r="DW70" s="898"/>
      <c r="DX70" s="898"/>
      <c r="DY70" s="898"/>
      <c r="DZ70" s="899"/>
      <c r="EA70" s="216"/>
    </row>
    <row r="71" spans="1:131" ht="26.25" customHeight="1">
      <c r="A71" s="223">
        <v>4</v>
      </c>
      <c r="B71" s="911" t="s">
        <v>335</v>
      </c>
      <c r="C71" s="912"/>
      <c r="D71" s="912"/>
      <c r="E71" s="912"/>
      <c r="F71" s="912"/>
      <c r="G71" s="912"/>
      <c r="H71" s="912"/>
      <c r="I71" s="912"/>
      <c r="J71" s="912"/>
      <c r="K71" s="912"/>
      <c r="L71" s="912"/>
      <c r="M71" s="912"/>
      <c r="N71" s="912"/>
      <c r="O71" s="912"/>
      <c r="P71" s="913"/>
      <c r="Q71" s="914">
        <v>1703</v>
      </c>
      <c r="R71" s="868"/>
      <c r="S71" s="868"/>
      <c r="T71" s="868"/>
      <c r="U71" s="868"/>
      <c r="V71" s="868">
        <v>1621</v>
      </c>
      <c r="W71" s="868"/>
      <c r="X71" s="868"/>
      <c r="Y71" s="868"/>
      <c r="Z71" s="868"/>
      <c r="AA71" s="868">
        <v>82</v>
      </c>
      <c r="AB71" s="868"/>
      <c r="AC71" s="868"/>
      <c r="AD71" s="868"/>
      <c r="AE71" s="868"/>
      <c r="AF71" s="868">
        <v>78</v>
      </c>
      <c r="AG71" s="868"/>
      <c r="AH71" s="868"/>
      <c r="AI71" s="868"/>
      <c r="AJ71" s="868"/>
      <c r="AK71" s="868">
        <v>52</v>
      </c>
      <c r="AL71" s="868"/>
      <c r="AM71" s="868"/>
      <c r="AN71" s="868"/>
      <c r="AO71" s="868"/>
      <c r="AP71" s="868">
        <v>50</v>
      </c>
      <c r="AQ71" s="868"/>
      <c r="AR71" s="868"/>
      <c r="AS71" s="868"/>
      <c r="AT71" s="868"/>
      <c r="AU71" s="868">
        <v>32</v>
      </c>
      <c r="AV71" s="868"/>
      <c r="AW71" s="868"/>
      <c r="AX71" s="868"/>
      <c r="AY71" s="868"/>
      <c r="AZ71" s="870"/>
      <c r="BA71" s="870"/>
      <c r="BB71" s="870"/>
      <c r="BC71" s="870"/>
      <c r="BD71" s="871"/>
      <c r="BE71" s="226"/>
      <c r="BF71" s="226"/>
      <c r="BG71" s="226"/>
      <c r="BH71" s="226"/>
      <c r="BI71" s="226"/>
      <c r="BJ71" s="226"/>
      <c r="BK71" s="226"/>
      <c r="BL71" s="226"/>
      <c r="BM71" s="226"/>
      <c r="BN71" s="226"/>
      <c r="BO71" s="226"/>
      <c r="BP71" s="226"/>
      <c r="BQ71" s="223">
        <v>65</v>
      </c>
      <c r="BR71" s="228"/>
      <c r="BS71" s="897"/>
      <c r="BT71" s="898"/>
      <c r="BU71" s="898"/>
      <c r="BV71" s="898"/>
      <c r="BW71" s="898"/>
      <c r="BX71" s="898"/>
      <c r="BY71" s="898"/>
      <c r="BZ71" s="898"/>
      <c r="CA71" s="898"/>
      <c r="CB71" s="898"/>
      <c r="CC71" s="898"/>
      <c r="CD71" s="898"/>
      <c r="CE71" s="898"/>
      <c r="CF71" s="898"/>
      <c r="CG71" s="903"/>
      <c r="CH71" s="900"/>
      <c r="CI71" s="901"/>
      <c r="CJ71" s="901"/>
      <c r="CK71" s="901"/>
      <c r="CL71" s="902"/>
      <c r="CM71" s="900"/>
      <c r="CN71" s="901"/>
      <c r="CO71" s="901"/>
      <c r="CP71" s="901"/>
      <c r="CQ71" s="902"/>
      <c r="CR71" s="900"/>
      <c r="CS71" s="901"/>
      <c r="CT71" s="901"/>
      <c r="CU71" s="901"/>
      <c r="CV71" s="902"/>
      <c r="CW71" s="900"/>
      <c r="CX71" s="901"/>
      <c r="CY71" s="901"/>
      <c r="CZ71" s="901"/>
      <c r="DA71" s="902"/>
      <c r="DB71" s="900"/>
      <c r="DC71" s="901"/>
      <c r="DD71" s="901"/>
      <c r="DE71" s="901"/>
      <c r="DF71" s="902"/>
      <c r="DG71" s="900"/>
      <c r="DH71" s="901"/>
      <c r="DI71" s="901"/>
      <c r="DJ71" s="901"/>
      <c r="DK71" s="902"/>
      <c r="DL71" s="900"/>
      <c r="DM71" s="901"/>
      <c r="DN71" s="901"/>
      <c r="DO71" s="901"/>
      <c r="DP71" s="902"/>
      <c r="DQ71" s="900"/>
      <c r="DR71" s="901"/>
      <c r="DS71" s="901"/>
      <c r="DT71" s="901"/>
      <c r="DU71" s="902"/>
      <c r="DV71" s="897"/>
      <c r="DW71" s="898"/>
      <c r="DX71" s="898"/>
      <c r="DY71" s="898"/>
      <c r="DZ71" s="899"/>
      <c r="EA71" s="216"/>
    </row>
    <row r="72" spans="1:131" ht="26.25" customHeight="1">
      <c r="A72" s="223">
        <v>5</v>
      </c>
      <c r="B72" s="911" t="s">
        <v>336</v>
      </c>
      <c r="C72" s="912"/>
      <c r="D72" s="912"/>
      <c r="E72" s="912"/>
      <c r="F72" s="912"/>
      <c r="G72" s="912"/>
      <c r="H72" s="912"/>
      <c r="I72" s="912"/>
      <c r="J72" s="912"/>
      <c r="K72" s="912"/>
      <c r="L72" s="912"/>
      <c r="M72" s="912"/>
      <c r="N72" s="912"/>
      <c r="O72" s="912"/>
      <c r="P72" s="913"/>
      <c r="Q72" s="914">
        <v>84</v>
      </c>
      <c r="R72" s="868"/>
      <c r="S72" s="868"/>
      <c r="T72" s="868"/>
      <c r="U72" s="868"/>
      <c r="V72" s="868">
        <v>79</v>
      </c>
      <c r="W72" s="868"/>
      <c r="X72" s="868"/>
      <c r="Y72" s="868"/>
      <c r="Z72" s="868"/>
      <c r="AA72" s="868">
        <v>5</v>
      </c>
      <c r="AB72" s="868"/>
      <c r="AC72" s="868"/>
      <c r="AD72" s="868"/>
      <c r="AE72" s="868"/>
      <c r="AF72" s="868">
        <v>5</v>
      </c>
      <c r="AG72" s="868"/>
      <c r="AH72" s="868"/>
      <c r="AI72" s="868"/>
      <c r="AJ72" s="868"/>
      <c r="AK72" s="868">
        <v>5</v>
      </c>
      <c r="AL72" s="868"/>
      <c r="AM72" s="868"/>
      <c r="AN72" s="868"/>
      <c r="AO72" s="868"/>
      <c r="AP72" s="868">
        <v>0</v>
      </c>
      <c r="AQ72" s="868"/>
      <c r="AR72" s="868"/>
      <c r="AS72" s="868"/>
      <c r="AT72" s="868"/>
      <c r="AU72" s="868" t="s">
        <v>304</v>
      </c>
      <c r="AV72" s="868"/>
      <c r="AW72" s="868"/>
      <c r="AX72" s="868"/>
      <c r="AY72" s="868"/>
      <c r="AZ72" s="870"/>
      <c r="BA72" s="870"/>
      <c r="BB72" s="870"/>
      <c r="BC72" s="870"/>
      <c r="BD72" s="871"/>
      <c r="BE72" s="226"/>
      <c r="BF72" s="226"/>
      <c r="BG72" s="226"/>
      <c r="BH72" s="226"/>
      <c r="BI72" s="226"/>
      <c r="BJ72" s="226"/>
      <c r="BK72" s="226"/>
      <c r="BL72" s="226"/>
      <c r="BM72" s="226"/>
      <c r="BN72" s="226"/>
      <c r="BO72" s="226"/>
      <c r="BP72" s="226"/>
      <c r="BQ72" s="223">
        <v>66</v>
      </c>
      <c r="BR72" s="228"/>
      <c r="BS72" s="897"/>
      <c r="BT72" s="898"/>
      <c r="BU72" s="898"/>
      <c r="BV72" s="898"/>
      <c r="BW72" s="898"/>
      <c r="BX72" s="898"/>
      <c r="BY72" s="898"/>
      <c r="BZ72" s="898"/>
      <c r="CA72" s="898"/>
      <c r="CB72" s="898"/>
      <c r="CC72" s="898"/>
      <c r="CD72" s="898"/>
      <c r="CE72" s="898"/>
      <c r="CF72" s="898"/>
      <c r="CG72" s="903"/>
      <c r="CH72" s="900"/>
      <c r="CI72" s="901"/>
      <c r="CJ72" s="901"/>
      <c r="CK72" s="901"/>
      <c r="CL72" s="902"/>
      <c r="CM72" s="900"/>
      <c r="CN72" s="901"/>
      <c r="CO72" s="901"/>
      <c r="CP72" s="901"/>
      <c r="CQ72" s="902"/>
      <c r="CR72" s="900"/>
      <c r="CS72" s="901"/>
      <c r="CT72" s="901"/>
      <c r="CU72" s="901"/>
      <c r="CV72" s="902"/>
      <c r="CW72" s="900"/>
      <c r="CX72" s="901"/>
      <c r="CY72" s="901"/>
      <c r="CZ72" s="901"/>
      <c r="DA72" s="902"/>
      <c r="DB72" s="900"/>
      <c r="DC72" s="901"/>
      <c r="DD72" s="901"/>
      <c r="DE72" s="901"/>
      <c r="DF72" s="902"/>
      <c r="DG72" s="900"/>
      <c r="DH72" s="901"/>
      <c r="DI72" s="901"/>
      <c r="DJ72" s="901"/>
      <c r="DK72" s="902"/>
      <c r="DL72" s="900"/>
      <c r="DM72" s="901"/>
      <c r="DN72" s="901"/>
      <c r="DO72" s="901"/>
      <c r="DP72" s="902"/>
      <c r="DQ72" s="900"/>
      <c r="DR72" s="901"/>
      <c r="DS72" s="901"/>
      <c r="DT72" s="901"/>
      <c r="DU72" s="902"/>
      <c r="DV72" s="897"/>
      <c r="DW72" s="898"/>
      <c r="DX72" s="898"/>
      <c r="DY72" s="898"/>
      <c r="DZ72" s="899"/>
      <c r="EA72" s="216"/>
    </row>
    <row r="73" spans="1:131" ht="26.25" customHeight="1">
      <c r="A73" s="223">
        <v>6</v>
      </c>
      <c r="B73" s="911" t="s">
        <v>337</v>
      </c>
      <c r="C73" s="912"/>
      <c r="D73" s="912"/>
      <c r="E73" s="912"/>
      <c r="F73" s="912"/>
      <c r="G73" s="912"/>
      <c r="H73" s="912"/>
      <c r="I73" s="912"/>
      <c r="J73" s="912"/>
      <c r="K73" s="912"/>
      <c r="L73" s="912"/>
      <c r="M73" s="912"/>
      <c r="N73" s="912"/>
      <c r="O73" s="912"/>
      <c r="P73" s="913"/>
      <c r="Q73" s="914">
        <v>288382</v>
      </c>
      <c r="R73" s="868"/>
      <c r="S73" s="868"/>
      <c r="T73" s="868"/>
      <c r="U73" s="868"/>
      <c r="V73" s="868">
        <v>183191</v>
      </c>
      <c r="W73" s="868"/>
      <c r="X73" s="868"/>
      <c r="Y73" s="868"/>
      <c r="Z73" s="868"/>
      <c r="AA73" s="868">
        <v>5190</v>
      </c>
      <c r="AB73" s="868"/>
      <c r="AC73" s="868"/>
      <c r="AD73" s="868"/>
      <c r="AE73" s="868"/>
      <c r="AF73" s="868">
        <v>5190</v>
      </c>
      <c r="AG73" s="868"/>
      <c r="AH73" s="868"/>
      <c r="AI73" s="868"/>
      <c r="AJ73" s="868"/>
      <c r="AK73" s="868">
        <v>0</v>
      </c>
      <c r="AL73" s="868"/>
      <c r="AM73" s="868"/>
      <c r="AN73" s="868"/>
      <c r="AO73" s="868"/>
      <c r="AP73" s="868">
        <v>0</v>
      </c>
      <c r="AQ73" s="868"/>
      <c r="AR73" s="868"/>
      <c r="AS73" s="868"/>
      <c r="AT73" s="868"/>
      <c r="AU73" s="868" t="s">
        <v>304</v>
      </c>
      <c r="AV73" s="868"/>
      <c r="AW73" s="868"/>
      <c r="AX73" s="868"/>
      <c r="AY73" s="868"/>
      <c r="AZ73" s="870"/>
      <c r="BA73" s="870"/>
      <c r="BB73" s="870"/>
      <c r="BC73" s="870"/>
      <c r="BD73" s="871"/>
      <c r="BE73" s="226"/>
      <c r="BF73" s="226"/>
      <c r="BG73" s="226"/>
      <c r="BH73" s="226"/>
      <c r="BI73" s="226"/>
      <c r="BJ73" s="226"/>
      <c r="BK73" s="226"/>
      <c r="BL73" s="226"/>
      <c r="BM73" s="226"/>
      <c r="BN73" s="226"/>
      <c r="BO73" s="226"/>
      <c r="BP73" s="226"/>
      <c r="BQ73" s="223">
        <v>67</v>
      </c>
      <c r="BR73" s="228"/>
      <c r="BS73" s="897"/>
      <c r="BT73" s="898"/>
      <c r="BU73" s="898"/>
      <c r="BV73" s="898"/>
      <c r="BW73" s="898"/>
      <c r="BX73" s="898"/>
      <c r="BY73" s="898"/>
      <c r="BZ73" s="898"/>
      <c r="CA73" s="898"/>
      <c r="CB73" s="898"/>
      <c r="CC73" s="898"/>
      <c r="CD73" s="898"/>
      <c r="CE73" s="898"/>
      <c r="CF73" s="898"/>
      <c r="CG73" s="903"/>
      <c r="CH73" s="900"/>
      <c r="CI73" s="901"/>
      <c r="CJ73" s="901"/>
      <c r="CK73" s="901"/>
      <c r="CL73" s="902"/>
      <c r="CM73" s="900"/>
      <c r="CN73" s="901"/>
      <c r="CO73" s="901"/>
      <c r="CP73" s="901"/>
      <c r="CQ73" s="902"/>
      <c r="CR73" s="900"/>
      <c r="CS73" s="901"/>
      <c r="CT73" s="901"/>
      <c r="CU73" s="901"/>
      <c r="CV73" s="902"/>
      <c r="CW73" s="900"/>
      <c r="CX73" s="901"/>
      <c r="CY73" s="901"/>
      <c r="CZ73" s="901"/>
      <c r="DA73" s="902"/>
      <c r="DB73" s="900"/>
      <c r="DC73" s="901"/>
      <c r="DD73" s="901"/>
      <c r="DE73" s="901"/>
      <c r="DF73" s="902"/>
      <c r="DG73" s="900"/>
      <c r="DH73" s="901"/>
      <c r="DI73" s="901"/>
      <c r="DJ73" s="901"/>
      <c r="DK73" s="902"/>
      <c r="DL73" s="900"/>
      <c r="DM73" s="901"/>
      <c r="DN73" s="901"/>
      <c r="DO73" s="901"/>
      <c r="DP73" s="902"/>
      <c r="DQ73" s="900"/>
      <c r="DR73" s="901"/>
      <c r="DS73" s="901"/>
      <c r="DT73" s="901"/>
      <c r="DU73" s="902"/>
      <c r="DV73" s="897"/>
      <c r="DW73" s="898"/>
      <c r="DX73" s="898"/>
      <c r="DY73" s="898"/>
      <c r="DZ73" s="899"/>
      <c r="EA73" s="216"/>
    </row>
    <row r="74" spans="1:131" ht="26.25" customHeight="1">
      <c r="A74" s="223">
        <v>7</v>
      </c>
      <c r="B74" s="911"/>
      <c r="C74" s="912"/>
      <c r="D74" s="912"/>
      <c r="E74" s="912"/>
      <c r="F74" s="912"/>
      <c r="G74" s="912"/>
      <c r="H74" s="912"/>
      <c r="I74" s="912"/>
      <c r="J74" s="912"/>
      <c r="K74" s="912"/>
      <c r="L74" s="912"/>
      <c r="M74" s="912"/>
      <c r="N74" s="912"/>
      <c r="O74" s="912"/>
      <c r="P74" s="913"/>
      <c r="Q74" s="914"/>
      <c r="R74" s="868"/>
      <c r="S74" s="868"/>
      <c r="T74" s="868"/>
      <c r="U74" s="868"/>
      <c r="V74" s="868"/>
      <c r="W74" s="868"/>
      <c r="X74" s="868"/>
      <c r="Y74" s="868"/>
      <c r="Z74" s="868"/>
      <c r="AA74" s="868"/>
      <c r="AB74" s="868"/>
      <c r="AC74" s="868"/>
      <c r="AD74" s="868"/>
      <c r="AE74" s="868"/>
      <c r="AF74" s="868"/>
      <c r="AG74" s="868"/>
      <c r="AH74" s="868"/>
      <c r="AI74" s="868"/>
      <c r="AJ74" s="868"/>
      <c r="AK74" s="868"/>
      <c r="AL74" s="868"/>
      <c r="AM74" s="868"/>
      <c r="AN74" s="868"/>
      <c r="AO74" s="868"/>
      <c r="AP74" s="868"/>
      <c r="AQ74" s="868"/>
      <c r="AR74" s="868"/>
      <c r="AS74" s="868"/>
      <c r="AT74" s="868"/>
      <c r="AU74" s="868"/>
      <c r="AV74" s="868"/>
      <c r="AW74" s="868"/>
      <c r="AX74" s="868"/>
      <c r="AY74" s="868"/>
      <c r="AZ74" s="870"/>
      <c r="BA74" s="870"/>
      <c r="BB74" s="870"/>
      <c r="BC74" s="870"/>
      <c r="BD74" s="871"/>
      <c r="BE74" s="226"/>
      <c r="BF74" s="226"/>
      <c r="BG74" s="226"/>
      <c r="BH74" s="226"/>
      <c r="BI74" s="226"/>
      <c r="BJ74" s="226"/>
      <c r="BK74" s="226"/>
      <c r="BL74" s="226"/>
      <c r="BM74" s="226"/>
      <c r="BN74" s="226"/>
      <c r="BO74" s="226"/>
      <c r="BP74" s="226"/>
      <c r="BQ74" s="223">
        <v>68</v>
      </c>
      <c r="BR74" s="228"/>
      <c r="BS74" s="897"/>
      <c r="BT74" s="898"/>
      <c r="BU74" s="898"/>
      <c r="BV74" s="898"/>
      <c r="BW74" s="898"/>
      <c r="BX74" s="898"/>
      <c r="BY74" s="898"/>
      <c r="BZ74" s="898"/>
      <c r="CA74" s="898"/>
      <c r="CB74" s="898"/>
      <c r="CC74" s="898"/>
      <c r="CD74" s="898"/>
      <c r="CE74" s="898"/>
      <c r="CF74" s="898"/>
      <c r="CG74" s="903"/>
      <c r="CH74" s="900"/>
      <c r="CI74" s="901"/>
      <c r="CJ74" s="901"/>
      <c r="CK74" s="901"/>
      <c r="CL74" s="902"/>
      <c r="CM74" s="900"/>
      <c r="CN74" s="901"/>
      <c r="CO74" s="901"/>
      <c r="CP74" s="901"/>
      <c r="CQ74" s="902"/>
      <c r="CR74" s="900"/>
      <c r="CS74" s="901"/>
      <c r="CT74" s="901"/>
      <c r="CU74" s="901"/>
      <c r="CV74" s="902"/>
      <c r="CW74" s="900"/>
      <c r="CX74" s="901"/>
      <c r="CY74" s="901"/>
      <c r="CZ74" s="901"/>
      <c r="DA74" s="902"/>
      <c r="DB74" s="900"/>
      <c r="DC74" s="901"/>
      <c r="DD74" s="901"/>
      <c r="DE74" s="901"/>
      <c r="DF74" s="902"/>
      <c r="DG74" s="900"/>
      <c r="DH74" s="901"/>
      <c r="DI74" s="901"/>
      <c r="DJ74" s="901"/>
      <c r="DK74" s="902"/>
      <c r="DL74" s="900"/>
      <c r="DM74" s="901"/>
      <c r="DN74" s="901"/>
      <c r="DO74" s="901"/>
      <c r="DP74" s="902"/>
      <c r="DQ74" s="900"/>
      <c r="DR74" s="901"/>
      <c r="DS74" s="901"/>
      <c r="DT74" s="901"/>
      <c r="DU74" s="902"/>
      <c r="DV74" s="897"/>
      <c r="DW74" s="898"/>
      <c r="DX74" s="898"/>
      <c r="DY74" s="898"/>
      <c r="DZ74" s="899"/>
      <c r="EA74" s="216"/>
    </row>
    <row r="75" spans="1:131" ht="26.25" customHeight="1">
      <c r="A75" s="223">
        <v>8</v>
      </c>
      <c r="B75" s="911"/>
      <c r="C75" s="912"/>
      <c r="D75" s="912"/>
      <c r="E75" s="912"/>
      <c r="F75" s="912"/>
      <c r="G75" s="912"/>
      <c r="H75" s="912"/>
      <c r="I75" s="912"/>
      <c r="J75" s="912"/>
      <c r="K75" s="912"/>
      <c r="L75" s="912"/>
      <c r="M75" s="912"/>
      <c r="N75" s="912"/>
      <c r="O75" s="912"/>
      <c r="P75" s="913"/>
      <c r="Q75" s="915"/>
      <c r="R75" s="916"/>
      <c r="S75" s="916"/>
      <c r="T75" s="916"/>
      <c r="U75" s="872"/>
      <c r="V75" s="917"/>
      <c r="W75" s="916"/>
      <c r="X75" s="916"/>
      <c r="Y75" s="916"/>
      <c r="Z75" s="872"/>
      <c r="AA75" s="917"/>
      <c r="AB75" s="916"/>
      <c r="AC75" s="916"/>
      <c r="AD75" s="916"/>
      <c r="AE75" s="872"/>
      <c r="AF75" s="917"/>
      <c r="AG75" s="916"/>
      <c r="AH75" s="916"/>
      <c r="AI75" s="916"/>
      <c r="AJ75" s="872"/>
      <c r="AK75" s="917"/>
      <c r="AL75" s="916"/>
      <c r="AM75" s="916"/>
      <c r="AN75" s="916"/>
      <c r="AO75" s="872"/>
      <c r="AP75" s="917"/>
      <c r="AQ75" s="916"/>
      <c r="AR75" s="916"/>
      <c r="AS75" s="916"/>
      <c r="AT75" s="872"/>
      <c r="AU75" s="917"/>
      <c r="AV75" s="916"/>
      <c r="AW75" s="916"/>
      <c r="AX75" s="916"/>
      <c r="AY75" s="872"/>
      <c r="AZ75" s="870"/>
      <c r="BA75" s="870"/>
      <c r="BB75" s="870"/>
      <c r="BC75" s="870"/>
      <c r="BD75" s="871"/>
      <c r="BE75" s="226"/>
      <c r="BF75" s="226"/>
      <c r="BG75" s="226"/>
      <c r="BH75" s="226"/>
      <c r="BI75" s="226"/>
      <c r="BJ75" s="226"/>
      <c r="BK75" s="226"/>
      <c r="BL75" s="226"/>
      <c r="BM75" s="226"/>
      <c r="BN75" s="226"/>
      <c r="BO75" s="226"/>
      <c r="BP75" s="226"/>
      <c r="BQ75" s="223">
        <v>69</v>
      </c>
      <c r="BR75" s="228"/>
      <c r="BS75" s="897"/>
      <c r="BT75" s="898"/>
      <c r="BU75" s="898"/>
      <c r="BV75" s="898"/>
      <c r="BW75" s="898"/>
      <c r="BX75" s="898"/>
      <c r="BY75" s="898"/>
      <c r="BZ75" s="898"/>
      <c r="CA75" s="898"/>
      <c r="CB75" s="898"/>
      <c r="CC75" s="898"/>
      <c r="CD75" s="898"/>
      <c r="CE75" s="898"/>
      <c r="CF75" s="898"/>
      <c r="CG75" s="903"/>
      <c r="CH75" s="900"/>
      <c r="CI75" s="901"/>
      <c r="CJ75" s="901"/>
      <c r="CK75" s="901"/>
      <c r="CL75" s="902"/>
      <c r="CM75" s="900"/>
      <c r="CN75" s="901"/>
      <c r="CO75" s="901"/>
      <c r="CP75" s="901"/>
      <c r="CQ75" s="902"/>
      <c r="CR75" s="900"/>
      <c r="CS75" s="901"/>
      <c r="CT75" s="901"/>
      <c r="CU75" s="901"/>
      <c r="CV75" s="902"/>
      <c r="CW75" s="900"/>
      <c r="CX75" s="901"/>
      <c r="CY75" s="901"/>
      <c r="CZ75" s="901"/>
      <c r="DA75" s="902"/>
      <c r="DB75" s="900"/>
      <c r="DC75" s="901"/>
      <c r="DD75" s="901"/>
      <c r="DE75" s="901"/>
      <c r="DF75" s="902"/>
      <c r="DG75" s="900"/>
      <c r="DH75" s="901"/>
      <c r="DI75" s="901"/>
      <c r="DJ75" s="901"/>
      <c r="DK75" s="902"/>
      <c r="DL75" s="900"/>
      <c r="DM75" s="901"/>
      <c r="DN75" s="901"/>
      <c r="DO75" s="901"/>
      <c r="DP75" s="902"/>
      <c r="DQ75" s="900"/>
      <c r="DR75" s="901"/>
      <c r="DS75" s="901"/>
      <c r="DT75" s="901"/>
      <c r="DU75" s="902"/>
      <c r="DV75" s="897"/>
      <c r="DW75" s="898"/>
      <c r="DX75" s="898"/>
      <c r="DY75" s="898"/>
      <c r="DZ75" s="899"/>
      <c r="EA75" s="216"/>
    </row>
    <row r="76" spans="1:131" ht="26.25" customHeight="1">
      <c r="A76" s="223">
        <v>9</v>
      </c>
      <c r="B76" s="911"/>
      <c r="C76" s="912"/>
      <c r="D76" s="912"/>
      <c r="E76" s="912"/>
      <c r="F76" s="912"/>
      <c r="G76" s="912"/>
      <c r="H76" s="912"/>
      <c r="I76" s="912"/>
      <c r="J76" s="912"/>
      <c r="K76" s="912"/>
      <c r="L76" s="912"/>
      <c r="M76" s="912"/>
      <c r="N76" s="912"/>
      <c r="O76" s="912"/>
      <c r="P76" s="913"/>
      <c r="Q76" s="915"/>
      <c r="R76" s="916"/>
      <c r="S76" s="916"/>
      <c r="T76" s="916"/>
      <c r="U76" s="872"/>
      <c r="V76" s="917"/>
      <c r="W76" s="916"/>
      <c r="X76" s="916"/>
      <c r="Y76" s="916"/>
      <c r="Z76" s="872"/>
      <c r="AA76" s="917"/>
      <c r="AB76" s="916"/>
      <c r="AC76" s="916"/>
      <c r="AD76" s="916"/>
      <c r="AE76" s="872"/>
      <c r="AF76" s="917"/>
      <c r="AG76" s="916"/>
      <c r="AH76" s="916"/>
      <c r="AI76" s="916"/>
      <c r="AJ76" s="872"/>
      <c r="AK76" s="917"/>
      <c r="AL76" s="916"/>
      <c r="AM76" s="916"/>
      <c r="AN76" s="916"/>
      <c r="AO76" s="872"/>
      <c r="AP76" s="917"/>
      <c r="AQ76" s="916"/>
      <c r="AR76" s="916"/>
      <c r="AS76" s="916"/>
      <c r="AT76" s="872"/>
      <c r="AU76" s="917"/>
      <c r="AV76" s="916"/>
      <c r="AW76" s="916"/>
      <c r="AX76" s="916"/>
      <c r="AY76" s="872"/>
      <c r="AZ76" s="870"/>
      <c r="BA76" s="870"/>
      <c r="BB76" s="870"/>
      <c r="BC76" s="870"/>
      <c r="BD76" s="871"/>
      <c r="BE76" s="226"/>
      <c r="BF76" s="226"/>
      <c r="BG76" s="226"/>
      <c r="BH76" s="226"/>
      <c r="BI76" s="226"/>
      <c r="BJ76" s="226"/>
      <c r="BK76" s="226"/>
      <c r="BL76" s="226"/>
      <c r="BM76" s="226"/>
      <c r="BN76" s="226"/>
      <c r="BO76" s="226"/>
      <c r="BP76" s="226"/>
      <c r="BQ76" s="223">
        <v>70</v>
      </c>
      <c r="BR76" s="228"/>
      <c r="BS76" s="897"/>
      <c r="BT76" s="898"/>
      <c r="BU76" s="898"/>
      <c r="BV76" s="898"/>
      <c r="BW76" s="898"/>
      <c r="BX76" s="898"/>
      <c r="BY76" s="898"/>
      <c r="BZ76" s="898"/>
      <c r="CA76" s="898"/>
      <c r="CB76" s="898"/>
      <c r="CC76" s="898"/>
      <c r="CD76" s="898"/>
      <c r="CE76" s="898"/>
      <c r="CF76" s="898"/>
      <c r="CG76" s="903"/>
      <c r="CH76" s="900"/>
      <c r="CI76" s="901"/>
      <c r="CJ76" s="901"/>
      <c r="CK76" s="901"/>
      <c r="CL76" s="902"/>
      <c r="CM76" s="900"/>
      <c r="CN76" s="901"/>
      <c r="CO76" s="901"/>
      <c r="CP76" s="901"/>
      <c r="CQ76" s="902"/>
      <c r="CR76" s="900"/>
      <c r="CS76" s="901"/>
      <c r="CT76" s="901"/>
      <c r="CU76" s="901"/>
      <c r="CV76" s="902"/>
      <c r="CW76" s="900"/>
      <c r="CX76" s="901"/>
      <c r="CY76" s="901"/>
      <c r="CZ76" s="901"/>
      <c r="DA76" s="902"/>
      <c r="DB76" s="900"/>
      <c r="DC76" s="901"/>
      <c r="DD76" s="901"/>
      <c r="DE76" s="901"/>
      <c r="DF76" s="902"/>
      <c r="DG76" s="900"/>
      <c r="DH76" s="901"/>
      <c r="DI76" s="901"/>
      <c r="DJ76" s="901"/>
      <c r="DK76" s="902"/>
      <c r="DL76" s="900"/>
      <c r="DM76" s="901"/>
      <c r="DN76" s="901"/>
      <c r="DO76" s="901"/>
      <c r="DP76" s="902"/>
      <c r="DQ76" s="900"/>
      <c r="DR76" s="901"/>
      <c r="DS76" s="901"/>
      <c r="DT76" s="901"/>
      <c r="DU76" s="902"/>
      <c r="DV76" s="897"/>
      <c r="DW76" s="898"/>
      <c r="DX76" s="898"/>
      <c r="DY76" s="898"/>
      <c r="DZ76" s="899"/>
      <c r="EA76" s="216"/>
    </row>
    <row r="77" spans="1:131" ht="26.25" customHeight="1">
      <c r="A77" s="223">
        <v>10</v>
      </c>
      <c r="B77" s="911"/>
      <c r="C77" s="912"/>
      <c r="D77" s="912"/>
      <c r="E77" s="912"/>
      <c r="F77" s="912"/>
      <c r="G77" s="912"/>
      <c r="H77" s="912"/>
      <c r="I77" s="912"/>
      <c r="J77" s="912"/>
      <c r="K77" s="912"/>
      <c r="L77" s="912"/>
      <c r="M77" s="912"/>
      <c r="N77" s="912"/>
      <c r="O77" s="912"/>
      <c r="P77" s="913"/>
      <c r="Q77" s="915"/>
      <c r="R77" s="916"/>
      <c r="S77" s="916"/>
      <c r="T77" s="916"/>
      <c r="U77" s="872"/>
      <c r="V77" s="917"/>
      <c r="W77" s="916"/>
      <c r="X77" s="916"/>
      <c r="Y77" s="916"/>
      <c r="Z77" s="872"/>
      <c r="AA77" s="917"/>
      <c r="AB77" s="916"/>
      <c r="AC77" s="916"/>
      <c r="AD77" s="916"/>
      <c r="AE77" s="872"/>
      <c r="AF77" s="917"/>
      <c r="AG77" s="916"/>
      <c r="AH77" s="916"/>
      <c r="AI77" s="916"/>
      <c r="AJ77" s="872"/>
      <c r="AK77" s="917"/>
      <c r="AL77" s="916"/>
      <c r="AM77" s="916"/>
      <c r="AN77" s="916"/>
      <c r="AO77" s="872"/>
      <c r="AP77" s="917"/>
      <c r="AQ77" s="916"/>
      <c r="AR77" s="916"/>
      <c r="AS77" s="916"/>
      <c r="AT77" s="872"/>
      <c r="AU77" s="917"/>
      <c r="AV77" s="916"/>
      <c r="AW77" s="916"/>
      <c r="AX77" s="916"/>
      <c r="AY77" s="872"/>
      <c r="AZ77" s="870"/>
      <c r="BA77" s="870"/>
      <c r="BB77" s="870"/>
      <c r="BC77" s="870"/>
      <c r="BD77" s="871"/>
      <c r="BE77" s="226"/>
      <c r="BF77" s="226"/>
      <c r="BG77" s="226"/>
      <c r="BH77" s="226"/>
      <c r="BI77" s="226"/>
      <c r="BJ77" s="226"/>
      <c r="BK77" s="226"/>
      <c r="BL77" s="226"/>
      <c r="BM77" s="226"/>
      <c r="BN77" s="226"/>
      <c r="BO77" s="226"/>
      <c r="BP77" s="226"/>
      <c r="BQ77" s="223">
        <v>71</v>
      </c>
      <c r="BR77" s="228"/>
      <c r="BS77" s="897"/>
      <c r="BT77" s="898"/>
      <c r="BU77" s="898"/>
      <c r="BV77" s="898"/>
      <c r="BW77" s="898"/>
      <c r="BX77" s="898"/>
      <c r="BY77" s="898"/>
      <c r="BZ77" s="898"/>
      <c r="CA77" s="898"/>
      <c r="CB77" s="898"/>
      <c r="CC77" s="898"/>
      <c r="CD77" s="898"/>
      <c r="CE77" s="898"/>
      <c r="CF77" s="898"/>
      <c r="CG77" s="903"/>
      <c r="CH77" s="900"/>
      <c r="CI77" s="901"/>
      <c r="CJ77" s="901"/>
      <c r="CK77" s="901"/>
      <c r="CL77" s="902"/>
      <c r="CM77" s="900"/>
      <c r="CN77" s="901"/>
      <c r="CO77" s="901"/>
      <c r="CP77" s="901"/>
      <c r="CQ77" s="902"/>
      <c r="CR77" s="900"/>
      <c r="CS77" s="901"/>
      <c r="CT77" s="901"/>
      <c r="CU77" s="901"/>
      <c r="CV77" s="902"/>
      <c r="CW77" s="900"/>
      <c r="CX77" s="901"/>
      <c r="CY77" s="901"/>
      <c r="CZ77" s="901"/>
      <c r="DA77" s="902"/>
      <c r="DB77" s="900"/>
      <c r="DC77" s="901"/>
      <c r="DD77" s="901"/>
      <c r="DE77" s="901"/>
      <c r="DF77" s="902"/>
      <c r="DG77" s="900"/>
      <c r="DH77" s="901"/>
      <c r="DI77" s="901"/>
      <c r="DJ77" s="901"/>
      <c r="DK77" s="902"/>
      <c r="DL77" s="900"/>
      <c r="DM77" s="901"/>
      <c r="DN77" s="901"/>
      <c r="DO77" s="901"/>
      <c r="DP77" s="902"/>
      <c r="DQ77" s="900"/>
      <c r="DR77" s="901"/>
      <c r="DS77" s="901"/>
      <c r="DT77" s="901"/>
      <c r="DU77" s="902"/>
      <c r="DV77" s="897"/>
      <c r="DW77" s="898"/>
      <c r="DX77" s="898"/>
      <c r="DY77" s="898"/>
      <c r="DZ77" s="899"/>
      <c r="EA77" s="216"/>
    </row>
    <row r="78" spans="1:131" ht="26.25" customHeight="1">
      <c r="A78" s="223">
        <v>11</v>
      </c>
      <c r="B78" s="911"/>
      <c r="C78" s="912"/>
      <c r="D78" s="912"/>
      <c r="E78" s="912"/>
      <c r="F78" s="912"/>
      <c r="G78" s="912"/>
      <c r="H78" s="912"/>
      <c r="I78" s="912"/>
      <c r="J78" s="912"/>
      <c r="K78" s="912"/>
      <c r="L78" s="912"/>
      <c r="M78" s="912"/>
      <c r="N78" s="912"/>
      <c r="O78" s="912"/>
      <c r="P78" s="913"/>
      <c r="Q78" s="914"/>
      <c r="R78" s="868"/>
      <c r="S78" s="868"/>
      <c r="T78" s="868"/>
      <c r="U78" s="868"/>
      <c r="V78" s="868"/>
      <c r="W78" s="868"/>
      <c r="X78" s="868"/>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8"/>
      <c r="AY78" s="868"/>
      <c r="AZ78" s="870"/>
      <c r="BA78" s="870"/>
      <c r="BB78" s="870"/>
      <c r="BC78" s="870"/>
      <c r="BD78" s="871"/>
      <c r="BE78" s="226"/>
      <c r="BF78" s="226"/>
      <c r="BG78" s="226"/>
      <c r="BH78" s="226"/>
      <c r="BI78" s="226"/>
      <c r="BJ78" s="216"/>
      <c r="BK78" s="216"/>
      <c r="BL78" s="216"/>
      <c r="BM78" s="216"/>
      <c r="BN78" s="216"/>
      <c r="BO78" s="226"/>
      <c r="BP78" s="226"/>
      <c r="BQ78" s="223">
        <v>72</v>
      </c>
      <c r="BR78" s="228"/>
      <c r="BS78" s="897"/>
      <c r="BT78" s="898"/>
      <c r="BU78" s="898"/>
      <c r="BV78" s="898"/>
      <c r="BW78" s="898"/>
      <c r="BX78" s="898"/>
      <c r="BY78" s="898"/>
      <c r="BZ78" s="898"/>
      <c r="CA78" s="898"/>
      <c r="CB78" s="898"/>
      <c r="CC78" s="898"/>
      <c r="CD78" s="898"/>
      <c r="CE78" s="898"/>
      <c r="CF78" s="898"/>
      <c r="CG78" s="903"/>
      <c r="CH78" s="900"/>
      <c r="CI78" s="901"/>
      <c r="CJ78" s="901"/>
      <c r="CK78" s="901"/>
      <c r="CL78" s="902"/>
      <c r="CM78" s="900"/>
      <c r="CN78" s="901"/>
      <c r="CO78" s="901"/>
      <c r="CP78" s="901"/>
      <c r="CQ78" s="902"/>
      <c r="CR78" s="900"/>
      <c r="CS78" s="901"/>
      <c r="CT78" s="901"/>
      <c r="CU78" s="901"/>
      <c r="CV78" s="902"/>
      <c r="CW78" s="900"/>
      <c r="CX78" s="901"/>
      <c r="CY78" s="901"/>
      <c r="CZ78" s="901"/>
      <c r="DA78" s="902"/>
      <c r="DB78" s="900"/>
      <c r="DC78" s="901"/>
      <c r="DD78" s="901"/>
      <c r="DE78" s="901"/>
      <c r="DF78" s="902"/>
      <c r="DG78" s="900"/>
      <c r="DH78" s="901"/>
      <c r="DI78" s="901"/>
      <c r="DJ78" s="901"/>
      <c r="DK78" s="902"/>
      <c r="DL78" s="900"/>
      <c r="DM78" s="901"/>
      <c r="DN78" s="901"/>
      <c r="DO78" s="901"/>
      <c r="DP78" s="902"/>
      <c r="DQ78" s="900"/>
      <c r="DR78" s="901"/>
      <c r="DS78" s="901"/>
      <c r="DT78" s="901"/>
      <c r="DU78" s="902"/>
      <c r="DV78" s="897"/>
      <c r="DW78" s="898"/>
      <c r="DX78" s="898"/>
      <c r="DY78" s="898"/>
      <c r="DZ78" s="899"/>
      <c r="EA78" s="216"/>
    </row>
    <row r="79" spans="1:131" ht="26.25" customHeight="1">
      <c r="A79" s="223">
        <v>12</v>
      </c>
      <c r="B79" s="911"/>
      <c r="C79" s="912"/>
      <c r="D79" s="912"/>
      <c r="E79" s="912"/>
      <c r="F79" s="912"/>
      <c r="G79" s="912"/>
      <c r="H79" s="912"/>
      <c r="I79" s="912"/>
      <c r="J79" s="912"/>
      <c r="K79" s="912"/>
      <c r="L79" s="912"/>
      <c r="M79" s="912"/>
      <c r="N79" s="912"/>
      <c r="O79" s="912"/>
      <c r="P79" s="913"/>
      <c r="Q79" s="914"/>
      <c r="R79" s="868"/>
      <c r="S79" s="868"/>
      <c r="T79" s="868"/>
      <c r="U79" s="868"/>
      <c r="V79" s="868"/>
      <c r="W79" s="868"/>
      <c r="X79" s="868"/>
      <c r="Y79" s="868"/>
      <c r="Z79" s="868"/>
      <c r="AA79" s="868"/>
      <c r="AB79" s="868"/>
      <c r="AC79" s="868"/>
      <c r="AD79" s="868"/>
      <c r="AE79" s="868"/>
      <c r="AF79" s="868"/>
      <c r="AG79" s="868"/>
      <c r="AH79" s="868"/>
      <c r="AI79" s="868"/>
      <c r="AJ79" s="868"/>
      <c r="AK79" s="868"/>
      <c r="AL79" s="868"/>
      <c r="AM79" s="868"/>
      <c r="AN79" s="868"/>
      <c r="AO79" s="868"/>
      <c r="AP79" s="868"/>
      <c r="AQ79" s="868"/>
      <c r="AR79" s="868"/>
      <c r="AS79" s="868"/>
      <c r="AT79" s="868"/>
      <c r="AU79" s="868"/>
      <c r="AV79" s="868"/>
      <c r="AW79" s="868"/>
      <c r="AX79" s="868"/>
      <c r="AY79" s="868"/>
      <c r="AZ79" s="870"/>
      <c r="BA79" s="870"/>
      <c r="BB79" s="870"/>
      <c r="BC79" s="870"/>
      <c r="BD79" s="871"/>
      <c r="BE79" s="226"/>
      <c r="BF79" s="226"/>
      <c r="BG79" s="226"/>
      <c r="BH79" s="226"/>
      <c r="BI79" s="226"/>
      <c r="BJ79" s="216"/>
      <c r="BK79" s="216"/>
      <c r="BL79" s="216"/>
      <c r="BM79" s="216"/>
      <c r="BN79" s="216"/>
      <c r="BO79" s="226"/>
      <c r="BP79" s="226"/>
      <c r="BQ79" s="223">
        <v>73</v>
      </c>
      <c r="BR79" s="228"/>
      <c r="BS79" s="897"/>
      <c r="BT79" s="898"/>
      <c r="BU79" s="898"/>
      <c r="BV79" s="898"/>
      <c r="BW79" s="898"/>
      <c r="BX79" s="898"/>
      <c r="BY79" s="898"/>
      <c r="BZ79" s="898"/>
      <c r="CA79" s="898"/>
      <c r="CB79" s="898"/>
      <c r="CC79" s="898"/>
      <c r="CD79" s="898"/>
      <c r="CE79" s="898"/>
      <c r="CF79" s="898"/>
      <c r="CG79" s="903"/>
      <c r="CH79" s="900"/>
      <c r="CI79" s="901"/>
      <c r="CJ79" s="901"/>
      <c r="CK79" s="901"/>
      <c r="CL79" s="902"/>
      <c r="CM79" s="900"/>
      <c r="CN79" s="901"/>
      <c r="CO79" s="901"/>
      <c r="CP79" s="901"/>
      <c r="CQ79" s="902"/>
      <c r="CR79" s="900"/>
      <c r="CS79" s="901"/>
      <c r="CT79" s="901"/>
      <c r="CU79" s="901"/>
      <c r="CV79" s="902"/>
      <c r="CW79" s="900"/>
      <c r="CX79" s="901"/>
      <c r="CY79" s="901"/>
      <c r="CZ79" s="901"/>
      <c r="DA79" s="902"/>
      <c r="DB79" s="900"/>
      <c r="DC79" s="901"/>
      <c r="DD79" s="901"/>
      <c r="DE79" s="901"/>
      <c r="DF79" s="902"/>
      <c r="DG79" s="900"/>
      <c r="DH79" s="901"/>
      <c r="DI79" s="901"/>
      <c r="DJ79" s="901"/>
      <c r="DK79" s="902"/>
      <c r="DL79" s="900"/>
      <c r="DM79" s="901"/>
      <c r="DN79" s="901"/>
      <c r="DO79" s="901"/>
      <c r="DP79" s="902"/>
      <c r="DQ79" s="900"/>
      <c r="DR79" s="901"/>
      <c r="DS79" s="901"/>
      <c r="DT79" s="901"/>
      <c r="DU79" s="902"/>
      <c r="DV79" s="897"/>
      <c r="DW79" s="898"/>
      <c r="DX79" s="898"/>
      <c r="DY79" s="898"/>
      <c r="DZ79" s="899"/>
      <c r="EA79" s="216"/>
    </row>
    <row r="80" spans="1:131" ht="26.25" customHeight="1">
      <c r="A80" s="223">
        <v>13</v>
      </c>
      <c r="B80" s="911"/>
      <c r="C80" s="912"/>
      <c r="D80" s="912"/>
      <c r="E80" s="912"/>
      <c r="F80" s="912"/>
      <c r="G80" s="912"/>
      <c r="H80" s="912"/>
      <c r="I80" s="912"/>
      <c r="J80" s="912"/>
      <c r="K80" s="912"/>
      <c r="L80" s="912"/>
      <c r="M80" s="912"/>
      <c r="N80" s="912"/>
      <c r="O80" s="912"/>
      <c r="P80" s="913"/>
      <c r="Q80" s="914"/>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8"/>
      <c r="AY80" s="868"/>
      <c r="AZ80" s="870"/>
      <c r="BA80" s="870"/>
      <c r="BB80" s="870"/>
      <c r="BC80" s="870"/>
      <c r="BD80" s="871"/>
      <c r="BE80" s="226"/>
      <c r="BF80" s="226"/>
      <c r="BG80" s="226"/>
      <c r="BH80" s="226"/>
      <c r="BI80" s="226"/>
      <c r="BJ80" s="226"/>
      <c r="BK80" s="226"/>
      <c r="BL80" s="226"/>
      <c r="BM80" s="226"/>
      <c r="BN80" s="226"/>
      <c r="BO80" s="226"/>
      <c r="BP80" s="226"/>
      <c r="BQ80" s="223">
        <v>74</v>
      </c>
      <c r="BR80" s="228"/>
      <c r="BS80" s="897"/>
      <c r="BT80" s="898"/>
      <c r="BU80" s="898"/>
      <c r="BV80" s="898"/>
      <c r="BW80" s="898"/>
      <c r="BX80" s="898"/>
      <c r="BY80" s="898"/>
      <c r="BZ80" s="898"/>
      <c r="CA80" s="898"/>
      <c r="CB80" s="898"/>
      <c r="CC80" s="898"/>
      <c r="CD80" s="898"/>
      <c r="CE80" s="898"/>
      <c r="CF80" s="898"/>
      <c r="CG80" s="903"/>
      <c r="CH80" s="900"/>
      <c r="CI80" s="901"/>
      <c r="CJ80" s="901"/>
      <c r="CK80" s="901"/>
      <c r="CL80" s="902"/>
      <c r="CM80" s="900"/>
      <c r="CN80" s="901"/>
      <c r="CO80" s="901"/>
      <c r="CP80" s="901"/>
      <c r="CQ80" s="902"/>
      <c r="CR80" s="900"/>
      <c r="CS80" s="901"/>
      <c r="CT80" s="901"/>
      <c r="CU80" s="901"/>
      <c r="CV80" s="902"/>
      <c r="CW80" s="900"/>
      <c r="CX80" s="901"/>
      <c r="CY80" s="901"/>
      <c r="CZ80" s="901"/>
      <c r="DA80" s="902"/>
      <c r="DB80" s="900"/>
      <c r="DC80" s="901"/>
      <c r="DD80" s="901"/>
      <c r="DE80" s="901"/>
      <c r="DF80" s="902"/>
      <c r="DG80" s="900"/>
      <c r="DH80" s="901"/>
      <c r="DI80" s="901"/>
      <c r="DJ80" s="901"/>
      <c r="DK80" s="902"/>
      <c r="DL80" s="900"/>
      <c r="DM80" s="901"/>
      <c r="DN80" s="901"/>
      <c r="DO80" s="901"/>
      <c r="DP80" s="902"/>
      <c r="DQ80" s="900"/>
      <c r="DR80" s="901"/>
      <c r="DS80" s="901"/>
      <c r="DT80" s="901"/>
      <c r="DU80" s="902"/>
      <c r="DV80" s="897"/>
      <c r="DW80" s="898"/>
      <c r="DX80" s="898"/>
      <c r="DY80" s="898"/>
      <c r="DZ80" s="899"/>
      <c r="EA80" s="216"/>
    </row>
    <row r="81" spans="1:131" ht="26.25" customHeight="1">
      <c r="A81" s="223">
        <v>14</v>
      </c>
      <c r="B81" s="911"/>
      <c r="C81" s="912"/>
      <c r="D81" s="912"/>
      <c r="E81" s="912"/>
      <c r="F81" s="912"/>
      <c r="G81" s="912"/>
      <c r="H81" s="912"/>
      <c r="I81" s="912"/>
      <c r="J81" s="912"/>
      <c r="K81" s="912"/>
      <c r="L81" s="912"/>
      <c r="M81" s="912"/>
      <c r="N81" s="912"/>
      <c r="O81" s="912"/>
      <c r="P81" s="913"/>
      <c r="Q81" s="914"/>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868"/>
      <c r="AP81" s="868"/>
      <c r="AQ81" s="868"/>
      <c r="AR81" s="868"/>
      <c r="AS81" s="868"/>
      <c r="AT81" s="868"/>
      <c r="AU81" s="868"/>
      <c r="AV81" s="868"/>
      <c r="AW81" s="868"/>
      <c r="AX81" s="868"/>
      <c r="AY81" s="868"/>
      <c r="AZ81" s="870"/>
      <c r="BA81" s="870"/>
      <c r="BB81" s="870"/>
      <c r="BC81" s="870"/>
      <c r="BD81" s="871"/>
      <c r="BE81" s="226"/>
      <c r="BF81" s="226"/>
      <c r="BG81" s="226"/>
      <c r="BH81" s="226"/>
      <c r="BI81" s="226"/>
      <c r="BJ81" s="226"/>
      <c r="BK81" s="226"/>
      <c r="BL81" s="226"/>
      <c r="BM81" s="226"/>
      <c r="BN81" s="226"/>
      <c r="BO81" s="226"/>
      <c r="BP81" s="226"/>
      <c r="BQ81" s="223">
        <v>75</v>
      </c>
      <c r="BR81" s="228"/>
      <c r="BS81" s="897"/>
      <c r="BT81" s="898"/>
      <c r="BU81" s="898"/>
      <c r="BV81" s="898"/>
      <c r="BW81" s="898"/>
      <c r="BX81" s="898"/>
      <c r="BY81" s="898"/>
      <c r="BZ81" s="898"/>
      <c r="CA81" s="898"/>
      <c r="CB81" s="898"/>
      <c r="CC81" s="898"/>
      <c r="CD81" s="898"/>
      <c r="CE81" s="898"/>
      <c r="CF81" s="898"/>
      <c r="CG81" s="903"/>
      <c r="CH81" s="900"/>
      <c r="CI81" s="901"/>
      <c r="CJ81" s="901"/>
      <c r="CK81" s="901"/>
      <c r="CL81" s="902"/>
      <c r="CM81" s="900"/>
      <c r="CN81" s="901"/>
      <c r="CO81" s="901"/>
      <c r="CP81" s="901"/>
      <c r="CQ81" s="902"/>
      <c r="CR81" s="900"/>
      <c r="CS81" s="901"/>
      <c r="CT81" s="901"/>
      <c r="CU81" s="901"/>
      <c r="CV81" s="902"/>
      <c r="CW81" s="900"/>
      <c r="CX81" s="901"/>
      <c r="CY81" s="901"/>
      <c r="CZ81" s="901"/>
      <c r="DA81" s="902"/>
      <c r="DB81" s="900"/>
      <c r="DC81" s="901"/>
      <c r="DD81" s="901"/>
      <c r="DE81" s="901"/>
      <c r="DF81" s="902"/>
      <c r="DG81" s="900"/>
      <c r="DH81" s="901"/>
      <c r="DI81" s="901"/>
      <c r="DJ81" s="901"/>
      <c r="DK81" s="902"/>
      <c r="DL81" s="900"/>
      <c r="DM81" s="901"/>
      <c r="DN81" s="901"/>
      <c r="DO81" s="901"/>
      <c r="DP81" s="902"/>
      <c r="DQ81" s="900"/>
      <c r="DR81" s="901"/>
      <c r="DS81" s="901"/>
      <c r="DT81" s="901"/>
      <c r="DU81" s="902"/>
      <c r="DV81" s="897"/>
      <c r="DW81" s="898"/>
      <c r="DX81" s="898"/>
      <c r="DY81" s="898"/>
      <c r="DZ81" s="899"/>
      <c r="EA81" s="216"/>
    </row>
    <row r="82" spans="1:131" ht="26.25" customHeight="1">
      <c r="A82" s="223">
        <v>15</v>
      </c>
      <c r="B82" s="911"/>
      <c r="C82" s="912"/>
      <c r="D82" s="912"/>
      <c r="E82" s="912"/>
      <c r="F82" s="912"/>
      <c r="G82" s="912"/>
      <c r="H82" s="912"/>
      <c r="I82" s="912"/>
      <c r="J82" s="912"/>
      <c r="K82" s="912"/>
      <c r="L82" s="912"/>
      <c r="M82" s="912"/>
      <c r="N82" s="912"/>
      <c r="O82" s="912"/>
      <c r="P82" s="913"/>
      <c r="Q82" s="914"/>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68"/>
      <c r="AS82" s="868"/>
      <c r="AT82" s="868"/>
      <c r="AU82" s="868"/>
      <c r="AV82" s="868"/>
      <c r="AW82" s="868"/>
      <c r="AX82" s="868"/>
      <c r="AY82" s="868"/>
      <c r="AZ82" s="870"/>
      <c r="BA82" s="870"/>
      <c r="BB82" s="870"/>
      <c r="BC82" s="870"/>
      <c r="BD82" s="871"/>
      <c r="BE82" s="226"/>
      <c r="BF82" s="226"/>
      <c r="BG82" s="226"/>
      <c r="BH82" s="226"/>
      <c r="BI82" s="226"/>
      <c r="BJ82" s="226"/>
      <c r="BK82" s="226"/>
      <c r="BL82" s="226"/>
      <c r="BM82" s="226"/>
      <c r="BN82" s="226"/>
      <c r="BO82" s="226"/>
      <c r="BP82" s="226"/>
      <c r="BQ82" s="223">
        <v>76</v>
      </c>
      <c r="BR82" s="228"/>
      <c r="BS82" s="897"/>
      <c r="BT82" s="898"/>
      <c r="BU82" s="898"/>
      <c r="BV82" s="898"/>
      <c r="BW82" s="898"/>
      <c r="BX82" s="898"/>
      <c r="BY82" s="898"/>
      <c r="BZ82" s="898"/>
      <c r="CA82" s="898"/>
      <c r="CB82" s="898"/>
      <c r="CC82" s="898"/>
      <c r="CD82" s="898"/>
      <c r="CE82" s="898"/>
      <c r="CF82" s="898"/>
      <c r="CG82" s="903"/>
      <c r="CH82" s="900"/>
      <c r="CI82" s="901"/>
      <c r="CJ82" s="901"/>
      <c r="CK82" s="901"/>
      <c r="CL82" s="902"/>
      <c r="CM82" s="900"/>
      <c r="CN82" s="901"/>
      <c r="CO82" s="901"/>
      <c r="CP82" s="901"/>
      <c r="CQ82" s="902"/>
      <c r="CR82" s="900"/>
      <c r="CS82" s="901"/>
      <c r="CT82" s="901"/>
      <c r="CU82" s="901"/>
      <c r="CV82" s="902"/>
      <c r="CW82" s="900"/>
      <c r="CX82" s="901"/>
      <c r="CY82" s="901"/>
      <c r="CZ82" s="901"/>
      <c r="DA82" s="902"/>
      <c r="DB82" s="900"/>
      <c r="DC82" s="901"/>
      <c r="DD82" s="901"/>
      <c r="DE82" s="901"/>
      <c r="DF82" s="902"/>
      <c r="DG82" s="900"/>
      <c r="DH82" s="901"/>
      <c r="DI82" s="901"/>
      <c r="DJ82" s="901"/>
      <c r="DK82" s="902"/>
      <c r="DL82" s="900"/>
      <c r="DM82" s="901"/>
      <c r="DN82" s="901"/>
      <c r="DO82" s="901"/>
      <c r="DP82" s="902"/>
      <c r="DQ82" s="900"/>
      <c r="DR82" s="901"/>
      <c r="DS82" s="901"/>
      <c r="DT82" s="901"/>
      <c r="DU82" s="902"/>
      <c r="DV82" s="897"/>
      <c r="DW82" s="898"/>
      <c r="DX82" s="898"/>
      <c r="DY82" s="898"/>
      <c r="DZ82" s="899"/>
      <c r="EA82" s="216"/>
    </row>
    <row r="83" spans="1:131" ht="26.25" customHeight="1">
      <c r="A83" s="223">
        <v>16</v>
      </c>
      <c r="B83" s="911"/>
      <c r="C83" s="912"/>
      <c r="D83" s="912"/>
      <c r="E83" s="912"/>
      <c r="F83" s="912"/>
      <c r="G83" s="912"/>
      <c r="H83" s="912"/>
      <c r="I83" s="912"/>
      <c r="J83" s="912"/>
      <c r="K83" s="912"/>
      <c r="L83" s="912"/>
      <c r="M83" s="912"/>
      <c r="N83" s="912"/>
      <c r="O83" s="912"/>
      <c r="P83" s="913"/>
      <c r="Q83" s="914"/>
      <c r="R83" s="868"/>
      <c r="S83" s="868"/>
      <c r="T83" s="868"/>
      <c r="U83" s="868"/>
      <c r="V83" s="868"/>
      <c r="W83" s="868"/>
      <c r="X83" s="868"/>
      <c r="Y83" s="868"/>
      <c r="Z83" s="868"/>
      <c r="AA83" s="868"/>
      <c r="AB83" s="868"/>
      <c r="AC83" s="868"/>
      <c r="AD83" s="868"/>
      <c r="AE83" s="868"/>
      <c r="AF83" s="868"/>
      <c r="AG83" s="868"/>
      <c r="AH83" s="868"/>
      <c r="AI83" s="868"/>
      <c r="AJ83" s="868"/>
      <c r="AK83" s="868"/>
      <c r="AL83" s="868"/>
      <c r="AM83" s="868"/>
      <c r="AN83" s="868"/>
      <c r="AO83" s="868"/>
      <c r="AP83" s="868"/>
      <c r="AQ83" s="868"/>
      <c r="AR83" s="868"/>
      <c r="AS83" s="868"/>
      <c r="AT83" s="868"/>
      <c r="AU83" s="868"/>
      <c r="AV83" s="868"/>
      <c r="AW83" s="868"/>
      <c r="AX83" s="868"/>
      <c r="AY83" s="868"/>
      <c r="AZ83" s="870"/>
      <c r="BA83" s="870"/>
      <c r="BB83" s="870"/>
      <c r="BC83" s="870"/>
      <c r="BD83" s="871"/>
      <c r="BE83" s="226"/>
      <c r="BF83" s="226"/>
      <c r="BG83" s="226"/>
      <c r="BH83" s="226"/>
      <c r="BI83" s="226"/>
      <c r="BJ83" s="226"/>
      <c r="BK83" s="226"/>
      <c r="BL83" s="226"/>
      <c r="BM83" s="226"/>
      <c r="BN83" s="226"/>
      <c r="BO83" s="226"/>
      <c r="BP83" s="226"/>
      <c r="BQ83" s="223">
        <v>77</v>
      </c>
      <c r="BR83" s="228"/>
      <c r="BS83" s="897"/>
      <c r="BT83" s="898"/>
      <c r="BU83" s="898"/>
      <c r="BV83" s="898"/>
      <c r="BW83" s="898"/>
      <c r="BX83" s="898"/>
      <c r="BY83" s="898"/>
      <c r="BZ83" s="898"/>
      <c r="CA83" s="898"/>
      <c r="CB83" s="898"/>
      <c r="CC83" s="898"/>
      <c r="CD83" s="898"/>
      <c r="CE83" s="898"/>
      <c r="CF83" s="898"/>
      <c r="CG83" s="903"/>
      <c r="CH83" s="900"/>
      <c r="CI83" s="901"/>
      <c r="CJ83" s="901"/>
      <c r="CK83" s="901"/>
      <c r="CL83" s="902"/>
      <c r="CM83" s="900"/>
      <c r="CN83" s="901"/>
      <c r="CO83" s="901"/>
      <c r="CP83" s="901"/>
      <c r="CQ83" s="902"/>
      <c r="CR83" s="900"/>
      <c r="CS83" s="901"/>
      <c r="CT83" s="901"/>
      <c r="CU83" s="901"/>
      <c r="CV83" s="902"/>
      <c r="CW83" s="900"/>
      <c r="CX83" s="901"/>
      <c r="CY83" s="901"/>
      <c r="CZ83" s="901"/>
      <c r="DA83" s="902"/>
      <c r="DB83" s="900"/>
      <c r="DC83" s="901"/>
      <c r="DD83" s="901"/>
      <c r="DE83" s="901"/>
      <c r="DF83" s="902"/>
      <c r="DG83" s="900"/>
      <c r="DH83" s="901"/>
      <c r="DI83" s="901"/>
      <c r="DJ83" s="901"/>
      <c r="DK83" s="902"/>
      <c r="DL83" s="900"/>
      <c r="DM83" s="901"/>
      <c r="DN83" s="901"/>
      <c r="DO83" s="901"/>
      <c r="DP83" s="902"/>
      <c r="DQ83" s="900"/>
      <c r="DR83" s="901"/>
      <c r="DS83" s="901"/>
      <c r="DT83" s="901"/>
      <c r="DU83" s="902"/>
      <c r="DV83" s="897"/>
      <c r="DW83" s="898"/>
      <c r="DX83" s="898"/>
      <c r="DY83" s="898"/>
      <c r="DZ83" s="899"/>
      <c r="EA83" s="216"/>
    </row>
    <row r="84" spans="1:131" ht="26.25" customHeight="1">
      <c r="A84" s="223">
        <v>17</v>
      </c>
      <c r="B84" s="911"/>
      <c r="C84" s="912"/>
      <c r="D84" s="912"/>
      <c r="E84" s="912"/>
      <c r="F84" s="912"/>
      <c r="G84" s="912"/>
      <c r="H84" s="912"/>
      <c r="I84" s="912"/>
      <c r="J84" s="912"/>
      <c r="K84" s="912"/>
      <c r="L84" s="912"/>
      <c r="M84" s="912"/>
      <c r="N84" s="912"/>
      <c r="O84" s="912"/>
      <c r="P84" s="913"/>
      <c r="Q84" s="914"/>
      <c r="R84" s="868"/>
      <c r="S84" s="868"/>
      <c r="T84" s="868"/>
      <c r="U84" s="868"/>
      <c r="V84" s="868"/>
      <c r="W84" s="868"/>
      <c r="X84" s="868"/>
      <c r="Y84" s="868"/>
      <c r="Z84" s="868"/>
      <c r="AA84" s="868"/>
      <c r="AB84" s="868"/>
      <c r="AC84" s="868"/>
      <c r="AD84" s="868"/>
      <c r="AE84" s="868"/>
      <c r="AF84" s="868"/>
      <c r="AG84" s="868"/>
      <c r="AH84" s="868"/>
      <c r="AI84" s="868"/>
      <c r="AJ84" s="868"/>
      <c r="AK84" s="868"/>
      <c r="AL84" s="868"/>
      <c r="AM84" s="868"/>
      <c r="AN84" s="868"/>
      <c r="AO84" s="868"/>
      <c r="AP84" s="868"/>
      <c r="AQ84" s="868"/>
      <c r="AR84" s="868"/>
      <c r="AS84" s="868"/>
      <c r="AT84" s="868"/>
      <c r="AU84" s="868"/>
      <c r="AV84" s="868"/>
      <c r="AW84" s="868"/>
      <c r="AX84" s="868"/>
      <c r="AY84" s="868"/>
      <c r="AZ84" s="870"/>
      <c r="BA84" s="870"/>
      <c r="BB84" s="870"/>
      <c r="BC84" s="870"/>
      <c r="BD84" s="871"/>
      <c r="BE84" s="226"/>
      <c r="BF84" s="226"/>
      <c r="BG84" s="226"/>
      <c r="BH84" s="226"/>
      <c r="BI84" s="226"/>
      <c r="BJ84" s="226"/>
      <c r="BK84" s="226"/>
      <c r="BL84" s="226"/>
      <c r="BM84" s="226"/>
      <c r="BN84" s="226"/>
      <c r="BO84" s="226"/>
      <c r="BP84" s="226"/>
      <c r="BQ84" s="223">
        <v>78</v>
      </c>
      <c r="BR84" s="228"/>
      <c r="BS84" s="897"/>
      <c r="BT84" s="898"/>
      <c r="BU84" s="898"/>
      <c r="BV84" s="898"/>
      <c r="BW84" s="898"/>
      <c r="BX84" s="898"/>
      <c r="BY84" s="898"/>
      <c r="BZ84" s="898"/>
      <c r="CA84" s="898"/>
      <c r="CB84" s="898"/>
      <c r="CC84" s="898"/>
      <c r="CD84" s="898"/>
      <c r="CE84" s="898"/>
      <c r="CF84" s="898"/>
      <c r="CG84" s="903"/>
      <c r="CH84" s="900"/>
      <c r="CI84" s="901"/>
      <c r="CJ84" s="901"/>
      <c r="CK84" s="901"/>
      <c r="CL84" s="902"/>
      <c r="CM84" s="900"/>
      <c r="CN84" s="901"/>
      <c r="CO84" s="901"/>
      <c r="CP84" s="901"/>
      <c r="CQ84" s="902"/>
      <c r="CR84" s="900"/>
      <c r="CS84" s="901"/>
      <c r="CT84" s="901"/>
      <c r="CU84" s="901"/>
      <c r="CV84" s="902"/>
      <c r="CW84" s="900"/>
      <c r="CX84" s="901"/>
      <c r="CY84" s="901"/>
      <c r="CZ84" s="901"/>
      <c r="DA84" s="902"/>
      <c r="DB84" s="900"/>
      <c r="DC84" s="901"/>
      <c r="DD84" s="901"/>
      <c r="DE84" s="901"/>
      <c r="DF84" s="902"/>
      <c r="DG84" s="900"/>
      <c r="DH84" s="901"/>
      <c r="DI84" s="901"/>
      <c r="DJ84" s="901"/>
      <c r="DK84" s="902"/>
      <c r="DL84" s="900"/>
      <c r="DM84" s="901"/>
      <c r="DN84" s="901"/>
      <c r="DO84" s="901"/>
      <c r="DP84" s="902"/>
      <c r="DQ84" s="900"/>
      <c r="DR84" s="901"/>
      <c r="DS84" s="901"/>
      <c r="DT84" s="901"/>
      <c r="DU84" s="902"/>
      <c r="DV84" s="897"/>
      <c r="DW84" s="898"/>
      <c r="DX84" s="898"/>
      <c r="DY84" s="898"/>
      <c r="DZ84" s="899"/>
      <c r="EA84" s="216"/>
    </row>
    <row r="85" spans="1:131" ht="26.25" customHeight="1">
      <c r="A85" s="223">
        <v>18</v>
      </c>
      <c r="B85" s="911"/>
      <c r="C85" s="912"/>
      <c r="D85" s="912"/>
      <c r="E85" s="912"/>
      <c r="F85" s="912"/>
      <c r="G85" s="912"/>
      <c r="H85" s="912"/>
      <c r="I85" s="912"/>
      <c r="J85" s="912"/>
      <c r="K85" s="912"/>
      <c r="L85" s="912"/>
      <c r="M85" s="912"/>
      <c r="N85" s="912"/>
      <c r="O85" s="912"/>
      <c r="P85" s="913"/>
      <c r="Q85" s="914"/>
      <c r="R85" s="868"/>
      <c r="S85" s="868"/>
      <c r="T85" s="868"/>
      <c r="U85" s="868"/>
      <c r="V85" s="868"/>
      <c r="W85" s="868"/>
      <c r="X85" s="868"/>
      <c r="Y85" s="868"/>
      <c r="Z85" s="868"/>
      <c r="AA85" s="868"/>
      <c r="AB85" s="868"/>
      <c r="AC85" s="868"/>
      <c r="AD85" s="868"/>
      <c r="AE85" s="868"/>
      <c r="AF85" s="868"/>
      <c r="AG85" s="868"/>
      <c r="AH85" s="868"/>
      <c r="AI85" s="868"/>
      <c r="AJ85" s="868"/>
      <c r="AK85" s="868"/>
      <c r="AL85" s="868"/>
      <c r="AM85" s="868"/>
      <c r="AN85" s="868"/>
      <c r="AO85" s="868"/>
      <c r="AP85" s="868"/>
      <c r="AQ85" s="868"/>
      <c r="AR85" s="868"/>
      <c r="AS85" s="868"/>
      <c r="AT85" s="868"/>
      <c r="AU85" s="868"/>
      <c r="AV85" s="868"/>
      <c r="AW85" s="868"/>
      <c r="AX85" s="868"/>
      <c r="AY85" s="868"/>
      <c r="AZ85" s="870"/>
      <c r="BA85" s="870"/>
      <c r="BB85" s="870"/>
      <c r="BC85" s="870"/>
      <c r="BD85" s="871"/>
      <c r="BE85" s="226"/>
      <c r="BF85" s="226"/>
      <c r="BG85" s="226"/>
      <c r="BH85" s="226"/>
      <c r="BI85" s="226"/>
      <c r="BJ85" s="226"/>
      <c r="BK85" s="226"/>
      <c r="BL85" s="226"/>
      <c r="BM85" s="226"/>
      <c r="BN85" s="226"/>
      <c r="BO85" s="226"/>
      <c r="BP85" s="226"/>
      <c r="BQ85" s="223">
        <v>79</v>
      </c>
      <c r="BR85" s="228"/>
      <c r="BS85" s="897"/>
      <c r="BT85" s="898"/>
      <c r="BU85" s="898"/>
      <c r="BV85" s="898"/>
      <c r="BW85" s="898"/>
      <c r="BX85" s="898"/>
      <c r="BY85" s="898"/>
      <c r="BZ85" s="898"/>
      <c r="CA85" s="898"/>
      <c r="CB85" s="898"/>
      <c r="CC85" s="898"/>
      <c r="CD85" s="898"/>
      <c r="CE85" s="898"/>
      <c r="CF85" s="898"/>
      <c r="CG85" s="903"/>
      <c r="CH85" s="900"/>
      <c r="CI85" s="901"/>
      <c r="CJ85" s="901"/>
      <c r="CK85" s="901"/>
      <c r="CL85" s="902"/>
      <c r="CM85" s="900"/>
      <c r="CN85" s="901"/>
      <c r="CO85" s="901"/>
      <c r="CP85" s="901"/>
      <c r="CQ85" s="902"/>
      <c r="CR85" s="900"/>
      <c r="CS85" s="901"/>
      <c r="CT85" s="901"/>
      <c r="CU85" s="901"/>
      <c r="CV85" s="902"/>
      <c r="CW85" s="900"/>
      <c r="CX85" s="901"/>
      <c r="CY85" s="901"/>
      <c r="CZ85" s="901"/>
      <c r="DA85" s="902"/>
      <c r="DB85" s="900"/>
      <c r="DC85" s="901"/>
      <c r="DD85" s="901"/>
      <c r="DE85" s="901"/>
      <c r="DF85" s="902"/>
      <c r="DG85" s="900"/>
      <c r="DH85" s="901"/>
      <c r="DI85" s="901"/>
      <c r="DJ85" s="901"/>
      <c r="DK85" s="902"/>
      <c r="DL85" s="900"/>
      <c r="DM85" s="901"/>
      <c r="DN85" s="901"/>
      <c r="DO85" s="901"/>
      <c r="DP85" s="902"/>
      <c r="DQ85" s="900"/>
      <c r="DR85" s="901"/>
      <c r="DS85" s="901"/>
      <c r="DT85" s="901"/>
      <c r="DU85" s="902"/>
      <c r="DV85" s="897"/>
      <c r="DW85" s="898"/>
      <c r="DX85" s="898"/>
      <c r="DY85" s="898"/>
      <c r="DZ85" s="899"/>
      <c r="EA85" s="216"/>
    </row>
    <row r="86" spans="1:131" ht="26.25" customHeight="1">
      <c r="A86" s="223">
        <v>19</v>
      </c>
      <c r="B86" s="911"/>
      <c r="C86" s="912"/>
      <c r="D86" s="912"/>
      <c r="E86" s="912"/>
      <c r="F86" s="912"/>
      <c r="G86" s="912"/>
      <c r="H86" s="912"/>
      <c r="I86" s="912"/>
      <c r="J86" s="912"/>
      <c r="K86" s="912"/>
      <c r="L86" s="912"/>
      <c r="M86" s="912"/>
      <c r="N86" s="912"/>
      <c r="O86" s="912"/>
      <c r="P86" s="913"/>
      <c r="Q86" s="914"/>
      <c r="R86" s="868"/>
      <c r="S86" s="868"/>
      <c r="T86" s="868"/>
      <c r="U86" s="868"/>
      <c r="V86" s="868"/>
      <c r="W86" s="868"/>
      <c r="X86" s="868"/>
      <c r="Y86" s="868"/>
      <c r="Z86" s="868"/>
      <c r="AA86" s="868"/>
      <c r="AB86" s="868"/>
      <c r="AC86" s="868"/>
      <c r="AD86" s="868"/>
      <c r="AE86" s="868"/>
      <c r="AF86" s="868"/>
      <c r="AG86" s="868"/>
      <c r="AH86" s="868"/>
      <c r="AI86" s="868"/>
      <c r="AJ86" s="868"/>
      <c r="AK86" s="868"/>
      <c r="AL86" s="868"/>
      <c r="AM86" s="868"/>
      <c r="AN86" s="868"/>
      <c r="AO86" s="868"/>
      <c r="AP86" s="868"/>
      <c r="AQ86" s="868"/>
      <c r="AR86" s="868"/>
      <c r="AS86" s="868"/>
      <c r="AT86" s="868"/>
      <c r="AU86" s="868"/>
      <c r="AV86" s="868"/>
      <c r="AW86" s="868"/>
      <c r="AX86" s="868"/>
      <c r="AY86" s="868"/>
      <c r="AZ86" s="870"/>
      <c r="BA86" s="870"/>
      <c r="BB86" s="870"/>
      <c r="BC86" s="870"/>
      <c r="BD86" s="871"/>
      <c r="BE86" s="226"/>
      <c r="BF86" s="226"/>
      <c r="BG86" s="226"/>
      <c r="BH86" s="226"/>
      <c r="BI86" s="226"/>
      <c r="BJ86" s="226"/>
      <c r="BK86" s="226"/>
      <c r="BL86" s="226"/>
      <c r="BM86" s="226"/>
      <c r="BN86" s="226"/>
      <c r="BO86" s="226"/>
      <c r="BP86" s="226"/>
      <c r="BQ86" s="223">
        <v>80</v>
      </c>
      <c r="BR86" s="228"/>
      <c r="BS86" s="897"/>
      <c r="BT86" s="898"/>
      <c r="BU86" s="898"/>
      <c r="BV86" s="898"/>
      <c r="BW86" s="898"/>
      <c r="BX86" s="898"/>
      <c r="BY86" s="898"/>
      <c r="BZ86" s="898"/>
      <c r="CA86" s="898"/>
      <c r="CB86" s="898"/>
      <c r="CC86" s="898"/>
      <c r="CD86" s="898"/>
      <c r="CE86" s="898"/>
      <c r="CF86" s="898"/>
      <c r="CG86" s="903"/>
      <c r="CH86" s="900"/>
      <c r="CI86" s="901"/>
      <c r="CJ86" s="901"/>
      <c r="CK86" s="901"/>
      <c r="CL86" s="902"/>
      <c r="CM86" s="900"/>
      <c r="CN86" s="901"/>
      <c r="CO86" s="901"/>
      <c r="CP86" s="901"/>
      <c r="CQ86" s="902"/>
      <c r="CR86" s="900"/>
      <c r="CS86" s="901"/>
      <c r="CT86" s="901"/>
      <c r="CU86" s="901"/>
      <c r="CV86" s="902"/>
      <c r="CW86" s="900"/>
      <c r="CX86" s="901"/>
      <c r="CY86" s="901"/>
      <c r="CZ86" s="901"/>
      <c r="DA86" s="902"/>
      <c r="DB86" s="900"/>
      <c r="DC86" s="901"/>
      <c r="DD86" s="901"/>
      <c r="DE86" s="901"/>
      <c r="DF86" s="902"/>
      <c r="DG86" s="900"/>
      <c r="DH86" s="901"/>
      <c r="DI86" s="901"/>
      <c r="DJ86" s="901"/>
      <c r="DK86" s="902"/>
      <c r="DL86" s="900"/>
      <c r="DM86" s="901"/>
      <c r="DN86" s="901"/>
      <c r="DO86" s="901"/>
      <c r="DP86" s="902"/>
      <c r="DQ86" s="900"/>
      <c r="DR86" s="901"/>
      <c r="DS86" s="901"/>
      <c r="DT86" s="901"/>
      <c r="DU86" s="902"/>
      <c r="DV86" s="897"/>
      <c r="DW86" s="898"/>
      <c r="DX86" s="898"/>
      <c r="DY86" s="898"/>
      <c r="DZ86" s="899"/>
      <c r="EA86" s="216"/>
    </row>
    <row r="87" spans="1:131" ht="26.25" customHeight="1">
      <c r="A87" s="229">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26"/>
      <c r="BF87" s="226"/>
      <c r="BG87" s="226"/>
      <c r="BH87" s="226"/>
      <c r="BI87" s="226"/>
      <c r="BJ87" s="226"/>
      <c r="BK87" s="226"/>
      <c r="BL87" s="226"/>
      <c r="BM87" s="226"/>
      <c r="BN87" s="226"/>
      <c r="BO87" s="226"/>
      <c r="BP87" s="226"/>
      <c r="BQ87" s="223">
        <v>81</v>
      </c>
      <c r="BR87" s="228"/>
      <c r="BS87" s="897"/>
      <c r="BT87" s="898"/>
      <c r="BU87" s="898"/>
      <c r="BV87" s="898"/>
      <c r="BW87" s="898"/>
      <c r="BX87" s="898"/>
      <c r="BY87" s="898"/>
      <c r="BZ87" s="898"/>
      <c r="CA87" s="898"/>
      <c r="CB87" s="898"/>
      <c r="CC87" s="898"/>
      <c r="CD87" s="898"/>
      <c r="CE87" s="898"/>
      <c r="CF87" s="898"/>
      <c r="CG87" s="903"/>
      <c r="CH87" s="900"/>
      <c r="CI87" s="901"/>
      <c r="CJ87" s="901"/>
      <c r="CK87" s="901"/>
      <c r="CL87" s="902"/>
      <c r="CM87" s="900"/>
      <c r="CN87" s="901"/>
      <c r="CO87" s="901"/>
      <c r="CP87" s="901"/>
      <c r="CQ87" s="902"/>
      <c r="CR87" s="900"/>
      <c r="CS87" s="901"/>
      <c r="CT87" s="901"/>
      <c r="CU87" s="901"/>
      <c r="CV87" s="902"/>
      <c r="CW87" s="900"/>
      <c r="CX87" s="901"/>
      <c r="CY87" s="901"/>
      <c r="CZ87" s="901"/>
      <c r="DA87" s="902"/>
      <c r="DB87" s="900"/>
      <c r="DC87" s="901"/>
      <c r="DD87" s="901"/>
      <c r="DE87" s="901"/>
      <c r="DF87" s="902"/>
      <c r="DG87" s="900"/>
      <c r="DH87" s="901"/>
      <c r="DI87" s="901"/>
      <c r="DJ87" s="901"/>
      <c r="DK87" s="902"/>
      <c r="DL87" s="900"/>
      <c r="DM87" s="901"/>
      <c r="DN87" s="901"/>
      <c r="DO87" s="901"/>
      <c r="DP87" s="902"/>
      <c r="DQ87" s="900"/>
      <c r="DR87" s="901"/>
      <c r="DS87" s="901"/>
      <c r="DT87" s="901"/>
      <c r="DU87" s="902"/>
      <c r="DV87" s="897"/>
      <c r="DW87" s="898"/>
      <c r="DX87" s="898"/>
      <c r="DY87" s="898"/>
      <c r="DZ87" s="899"/>
      <c r="EA87" s="216"/>
    </row>
    <row r="88" spans="1:131" ht="26.25" customHeight="1" thickBot="1">
      <c r="A88" s="225" t="s">
        <v>309</v>
      </c>
      <c r="B88" s="827" t="s">
        <v>338</v>
      </c>
      <c r="C88" s="828"/>
      <c r="D88" s="828"/>
      <c r="E88" s="828"/>
      <c r="F88" s="828"/>
      <c r="G88" s="828"/>
      <c r="H88" s="828"/>
      <c r="I88" s="828"/>
      <c r="J88" s="828"/>
      <c r="K88" s="828"/>
      <c r="L88" s="828"/>
      <c r="M88" s="828"/>
      <c r="N88" s="828"/>
      <c r="O88" s="828"/>
      <c r="P88" s="829"/>
      <c r="Q88" s="878"/>
      <c r="R88" s="879"/>
      <c r="S88" s="879"/>
      <c r="T88" s="879"/>
      <c r="U88" s="879"/>
      <c r="V88" s="879"/>
      <c r="W88" s="879"/>
      <c r="X88" s="879"/>
      <c r="Y88" s="879"/>
      <c r="Z88" s="879"/>
      <c r="AA88" s="879"/>
      <c r="AB88" s="879"/>
      <c r="AC88" s="879"/>
      <c r="AD88" s="879"/>
      <c r="AE88" s="879"/>
      <c r="AF88" s="882">
        <v>5617</v>
      </c>
      <c r="AG88" s="882"/>
      <c r="AH88" s="882"/>
      <c r="AI88" s="882"/>
      <c r="AJ88" s="882"/>
      <c r="AK88" s="879"/>
      <c r="AL88" s="879"/>
      <c r="AM88" s="879"/>
      <c r="AN88" s="879"/>
      <c r="AO88" s="879"/>
      <c r="AP88" s="882">
        <v>423</v>
      </c>
      <c r="AQ88" s="882"/>
      <c r="AR88" s="882"/>
      <c r="AS88" s="882"/>
      <c r="AT88" s="882"/>
      <c r="AU88" s="882">
        <v>251</v>
      </c>
      <c r="AV88" s="882"/>
      <c r="AW88" s="882"/>
      <c r="AX88" s="882"/>
      <c r="AY88" s="882"/>
      <c r="AZ88" s="887"/>
      <c r="BA88" s="887"/>
      <c r="BB88" s="887"/>
      <c r="BC88" s="887"/>
      <c r="BD88" s="888"/>
      <c r="BE88" s="226"/>
      <c r="BF88" s="226"/>
      <c r="BG88" s="226"/>
      <c r="BH88" s="226"/>
      <c r="BI88" s="226"/>
      <c r="BJ88" s="226"/>
      <c r="BK88" s="226"/>
      <c r="BL88" s="226"/>
      <c r="BM88" s="226"/>
      <c r="BN88" s="226"/>
      <c r="BO88" s="226"/>
      <c r="BP88" s="226"/>
      <c r="BQ88" s="223">
        <v>82</v>
      </c>
      <c r="BR88" s="228"/>
      <c r="BS88" s="897"/>
      <c r="BT88" s="898"/>
      <c r="BU88" s="898"/>
      <c r="BV88" s="898"/>
      <c r="BW88" s="898"/>
      <c r="BX88" s="898"/>
      <c r="BY88" s="898"/>
      <c r="BZ88" s="898"/>
      <c r="CA88" s="898"/>
      <c r="CB88" s="898"/>
      <c r="CC88" s="898"/>
      <c r="CD88" s="898"/>
      <c r="CE88" s="898"/>
      <c r="CF88" s="898"/>
      <c r="CG88" s="903"/>
      <c r="CH88" s="900"/>
      <c r="CI88" s="901"/>
      <c r="CJ88" s="901"/>
      <c r="CK88" s="901"/>
      <c r="CL88" s="902"/>
      <c r="CM88" s="900"/>
      <c r="CN88" s="901"/>
      <c r="CO88" s="901"/>
      <c r="CP88" s="901"/>
      <c r="CQ88" s="902"/>
      <c r="CR88" s="900"/>
      <c r="CS88" s="901"/>
      <c r="CT88" s="901"/>
      <c r="CU88" s="901"/>
      <c r="CV88" s="902"/>
      <c r="CW88" s="900"/>
      <c r="CX88" s="901"/>
      <c r="CY88" s="901"/>
      <c r="CZ88" s="901"/>
      <c r="DA88" s="902"/>
      <c r="DB88" s="900"/>
      <c r="DC88" s="901"/>
      <c r="DD88" s="901"/>
      <c r="DE88" s="901"/>
      <c r="DF88" s="902"/>
      <c r="DG88" s="900"/>
      <c r="DH88" s="901"/>
      <c r="DI88" s="901"/>
      <c r="DJ88" s="901"/>
      <c r="DK88" s="902"/>
      <c r="DL88" s="900"/>
      <c r="DM88" s="901"/>
      <c r="DN88" s="901"/>
      <c r="DO88" s="901"/>
      <c r="DP88" s="902"/>
      <c r="DQ88" s="900"/>
      <c r="DR88" s="901"/>
      <c r="DS88" s="901"/>
      <c r="DT88" s="901"/>
      <c r="DU88" s="902"/>
      <c r="DV88" s="897"/>
      <c r="DW88" s="898"/>
      <c r="DX88" s="898"/>
      <c r="DY88" s="898"/>
      <c r="DZ88" s="899"/>
      <c r="EA88" s="216"/>
    </row>
    <row r="89" spans="1:131" ht="26.25" hidden="1" customHeight="1">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897"/>
      <c r="BT89" s="898"/>
      <c r="BU89" s="898"/>
      <c r="BV89" s="898"/>
      <c r="BW89" s="898"/>
      <c r="BX89" s="898"/>
      <c r="BY89" s="898"/>
      <c r="BZ89" s="898"/>
      <c r="CA89" s="898"/>
      <c r="CB89" s="898"/>
      <c r="CC89" s="898"/>
      <c r="CD89" s="898"/>
      <c r="CE89" s="898"/>
      <c r="CF89" s="898"/>
      <c r="CG89" s="903"/>
      <c r="CH89" s="900"/>
      <c r="CI89" s="901"/>
      <c r="CJ89" s="901"/>
      <c r="CK89" s="901"/>
      <c r="CL89" s="902"/>
      <c r="CM89" s="900"/>
      <c r="CN89" s="901"/>
      <c r="CO89" s="901"/>
      <c r="CP89" s="901"/>
      <c r="CQ89" s="902"/>
      <c r="CR89" s="900"/>
      <c r="CS89" s="901"/>
      <c r="CT89" s="901"/>
      <c r="CU89" s="901"/>
      <c r="CV89" s="902"/>
      <c r="CW89" s="900"/>
      <c r="CX89" s="901"/>
      <c r="CY89" s="901"/>
      <c r="CZ89" s="901"/>
      <c r="DA89" s="902"/>
      <c r="DB89" s="900"/>
      <c r="DC89" s="901"/>
      <c r="DD89" s="901"/>
      <c r="DE89" s="901"/>
      <c r="DF89" s="902"/>
      <c r="DG89" s="900"/>
      <c r="DH89" s="901"/>
      <c r="DI89" s="901"/>
      <c r="DJ89" s="901"/>
      <c r="DK89" s="902"/>
      <c r="DL89" s="900"/>
      <c r="DM89" s="901"/>
      <c r="DN89" s="901"/>
      <c r="DO89" s="901"/>
      <c r="DP89" s="902"/>
      <c r="DQ89" s="900"/>
      <c r="DR89" s="901"/>
      <c r="DS89" s="901"/>
      <c r="DT89" s="901"/>
      <c r="DU89" s="902"/>
      <c r="DV89" s="897"/>
      <c r="DW89" s="898"/>
      <c r="DX89" s="898"/>
      <c r="DY89" s="898"/>
      <c r="DZ89" s="899"/>
      <c r="EA89" s="216"/>
    </row>
    <row r="90" spans="1:131" ht="26.25" hidden="1" customHeight="1">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897"/>
      <c r="BT90" s="898"/>
      <c r="BU90" s="898"/>
      <c r="BV90" s="898"/>
      <c r="BW90" s="898"/>
      <c r="BX90" s="898"/>
      <c r="BY90" s="898"/>
      <c r="BZ90" s="898"/>
      <c r="CA90" s="898"/>
      <c r="CB90" s="898"/>
      <c r="CC90" s="898"/>
      <c r="CD90" s="898"/>
      <c r="CE90" s="898"/>
      <c r="CF90" s="898"/>
      <c r="CG90" s="903"/>
      <c r="CH90" s="900"/>
      <c r="CI90" s="901"/>
      <c r="CJ90" s="901"/>
      <c r="CK90" s="901"/>
      <c r="CL90" s="902"/>
      <c r="CM90" s="900"/>
      <c r="CN90" s="901"/>
      <c r="CO90" s="901"/>
      <c r="CP90" s="901"/>
      <c r="CQ90" s="902"/>
      <c r="CR90" s="900"/>
      <c r="CS90" s="901"/>
      <c r="CT90" s="901"/>
      <c r="CU90" s="901"/>
      <c r="CV90" s="902"/>
      <c r="CW90" s="900"/>
      <c r="CX90" s="901"/>
      <c r="CY90" s="901"/>
      <c r="CZ90" s="901"/>
      <c r="DA90" s="902"/>
      <c r="DB90" s="900"/>
      <c r="DC90" s="901"/>
      <c r="DD90" s="901"/>
      <c r="DE90" s="901"/>
      <c r="DF90" s="902"/>
      <c r="DG90" s="900"/>
      <c r="DH90" s="901"/>
      <c r="DI90" s="901"/>
      <c r="DJ90" s="901"/>
      <c r="DK90" s="902"/>
      <c r="DL90" s="900"/>
      <c r="DM90" s="901"/>
      <c r="DN90" s="901"/>
      <c r="DO90" s="901"/>
      <c r="DP90" s="902"/>
      <c r="DQ90" s="900"/>
      <c r="DR90" s="901"/>
      <c r="DS90" s="901"/>
      <c r="DT90" s="901"/>
      <c r="DU90" s="902"/>
      <c r="DV90" s="897"/>
      <c r="DW90" s="898"/>
      <c r="DX90" s="898"/>
      <c r="DY90" s="898"/>
      <c r="DZ90" s="899"/>
      <c r="EA90" s="216"/>
    </row>
    <row r="91" spans="1:131" ht="26.25" hidden="1" customHeight="1">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897"/>
      <c r="BT91" s="898"/>
      <c r="BU91" s="898"/>
      <c r="BV91" s="898"/>
      <c r="BW91" s="898"/>
      <c r="BX91" s="898"/>
      <c r="BY91" s="898"/>
      <c r="BZ91" s="898"/>
      <c r="CA91" s="898"/>
      <c r="CB91" s="898"/>
      <c r="CC91" s="898"/>
      <c r="CD91" s="898"/>
      <c r="CE91" s="898"/>
      <c r="CF91" s="898"/>
      <c r="CG91" s="903"/>
      <c r="CH91" s="900"/>
      <c r="CI91" s="901"/>
      <c r="CJ91" s="901"/>
      <c r="CK91" s="901"/>
      <c r="CL91" s="902"/>
      <c r="CM91" s="900"/>
      <c r="CN91" s="901"/>
      <c r="CO91" s="901"/>
      <c r="CP91" s="901"/>
      <c r="CQ91" s="902"/>
      <c r="CR91" s="900"/>
      <c r="CS91" s="901"/>
      <c r="CT91" s="901"/>
      <c r="CU91" s="901"/>
      <c r="CV91" s="902"/>
      <c r="CW91" s="900"/>
      <c r="CX91" s="901"/>
      <c r="CY91" s="901"/>
      <c r="CZ91" s="901"/>
      <c r="DA91" s="902"/>
      <c r="DB91" s="900"/>
      <c r="DC91" s="901"/>
      <c r="DD91" s="901"/>
      <c r="DE91" s="901"/>
      <c r="DF91" s="902"/>
      <c r="DG91" s="900"/>
      <c r="DH91" s="901"/>
      <c r="DI91" s="901"/>
      <c r="DJ91" s="901"/>
      <c r="DK91" s="902"/>
      <c r="DL91" s="900"/>
      <c r="DM91" s="901"/>
      <c r="DN91" s="901"/>
      <c r="DO91" s="901"/>
      <c r="DP91" s="902"/>
      <c r="DQ91" s="900"/>
      <c r="DR91" s="901"/>
      <c r="DS91" s="901"/>
      <c r="DT91" s="901"/>
      <c r="DU91" s="902"/>
      <c r="DV91" s="897"/>
      <c r="DW91" s="898"/>
      <c r="DX91" s="898"/>
      <c r="DY91" s="898"/>
      <c r="DZ91" s="899"/>
      <c r="EA91" s="216"/>
    </row>
    <row r="92" spans="1:131" ht="26.25" hidden="1" customHeight="1">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897"/>
      <c r="BT92" s="898"/>
      <c r="BU92" s="898"/>
      <c r="BV92" s="898"/>
      <c r="BW92" s="898"/>
      <c r="BX92" s="898"/>
      <c r="BY92" s="898"/>
      <c r="BZ92" s="898"/>
      <c r="CA92" s="898"/>
      <c r="CB92" s="898"/>
      <c r="CC92" s="898"/>
      <c r="CD92" s="898"/>
      <c r="CE92" s="898"/>
      <c r="CF92" s="898"/>
      <c r="CG92" s="903"/>
      <c r="CH92" s="900"/>
      <c r="CI92" s="901"/>
      <c r="CJ92" s="901"/>
      <c r="CK92" s="901"/>
      <c r="CL92" s="902"/>
      <c r="CM92" s="900"/>
      <c r="CN92" s="901"/>
      <c r="CO92" s="901"/>
      <c r="CP92" s="901"/>
      <c r="CQ92" s="902"/>
      <c r="CR92" s="900"/>
      <c r="CS92" s="901"/>
      <c r="CT92" s="901"/>
      <c r="CU92" s="901"/>
      <c r="CV92" s="902"/>
      <c r="CW92" s="900"/>
      <c r="CX92" s="901"/>
      <c r="CY92" s="901"/>
      <c r="CZ92" s="901"/>
      <c r="DA92" s="902"/>
      <c r="DB92" s="900"/>
      <c r="DC92" s="901"/>
      <c r="DD92" s="901"/>
      <c r="DE92" s="901"/>
      <c r="DF92" s="902"/>
      <c r="DG92" s="900"/>
      <c r="DH92" s="901"/>
      <c r="DI92" s="901"/>
      <c r="DJ92" s="901"/>
      <c r="DK92" s="902"/>
      <c r="DL92" s="900"/>
      <c r="DM92" s="901"/>
      <c r="DN92" s="901"/>
      <c r="DO92" s="901"/>
      <c r="DP92" s="902"/>
      <c r="DQ92" s="900"/>
      <c r="DR92" s="901"/>
      <c r="DS92" s="901"/>
      <c r="DT92" s="901"/>
      <c r="DU92" s="902"/>
      <c r="DV92" s="897"/>
      <c r="DW92" s="898"/>
      <c r="DX92" s="898"/>
      <c r="DY92" s="898"/>
      <c r="DZ92" s="899"/>
      <c r="EA92" s="216"/>
    </row>
    <row r="93" spans="1:131" ht="26.25" hidden="1" customHeight="1">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897"/>
      <c r="BT93" s="898"/>
      <c r="BU93" s="898"/>
      <c r="BV93" s="898"/>
      <c r="BW93" s="898"/>
      <c r="BX93" s="898"/>
      <c r="BY93" s="898"/>
      <c r="BZ93" s="898"/>
      <c r="CA93" s="898"/>
      <c r="CB93" s="898"/>
      <c r="CC93" s="898"/>
      <c r="CD93" s="898"/>
      <c r="CE93" s="898"/>
      <c r="CF93" s="898"/>
      <c r="CG93" s="903"/>
      <c r="CH93" s="900"/>
      <c r="CI93" s="901"/>
      <c r="CJ93" s="901"/>
      <c r="CK93" s="901"/>
      <c r="CL93" s="902"/>
      <c r="CM93" s="900"/>
      <c r="CN93" s="901"/>
      <c r="CO93" s="901"/>
      <c r="CP93" s="901"/>
      <c r="CQ93" s="902"/>
      <c r="CR93" s="900"/>
      <c r="CS93" s="901"/>
      <c r="CT93" s="901"/>
      <c r="CU93" s="901"/>
      <c r="CV93" s="902"/>
      <c r="CW93" s="900"/>
      <c r="CX93" s="901"/>
      <c r="CY93" s="901"/>
      <c r="CZ93" s="901"/>
      <c r="DA93" s="902"/>
      <c r="DB93" s="900"/>
      <c r="DC93" s="901"/>
      <c r="DD93" s="901"/>
      <c r="DE93" s="901"/>
      <c r="DF93" s="902"/>
      <c r="DG93" s="900"/>
      <c r="DH93" s="901"/>
      <c r="DI93" s="901"/>
      <c r="DJ93" s="901"/>
      <c r="DK93" s="902"/>
      <c r="DL93" s="900"/>
      <c r="DM93" s="901"/>
      <c r="DN93" s="901"/>
      <c r="DO93" s="901"/>
      <c r="DP93" s="902"/>
      <c r="DQ93" s="900"/>
      <c r="DR93" s="901"/>
      <c r="DS93" s="901"/>
      <c r="DT93" s="901"/>
      <c r="DU93" s="902"/>
      <c r="DV93" s="897"/>
      <c r="DW93" s="898"/>
      <c r="DX93" s="898"/>
      <c r="DY93" s="898"/>
      <c r="DZ93" s="899"/>
      <c r="EA93" s="216"/>
    </row>
    <row r="94" spans="1:131" ht="26.25" hidden="1" customHeight="1">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897"/>
      <c r="BT94" s="898"/>
      <c r="BU94" s="898"/>
      <c r="BV94" s="898"/>
      <c r="BW94" s="898"/>
      <c r="BX94" s="898"/>
      <c r="BY94" s="898"/>
      <c r="BZ94" s="898"/>
      <c r="CA94" s="898"/>
      <c r="CB94" s="898"/>
      <c r="CC94" s="898"/>
      <c r="CD94" s="898"/>
      <c r="CE94" s="898"/>
      <c r="CF94" s="898"/>
      <c r="CG94" s="903"/>
      <c r="CH94" s="900"/>
      <c r="CI94" s="901"/>
      <c r="CJ94" s="901"/>
      <c r="CK94" s="901"/>
      <c r="CL94" s="902"/>
      <c r="CM94" s="900"/>
      <c r="CN94" s="901"/>
      <c r="CO94" s="901"/>
      <c r="CP94" s="901"/>
      <c r="CQ94" s="902"/>
      <c r="CR94" s="900"/>
      <c r="CS94" s="901"/>
      <c r="CT94" s="901"/>
      <c r="CU94" s="901"/>
      <c r="CV94" s="902"/>
      <c r="CW94" s="900"/>
      <c r="CX94" s="901"/>
      <c r="CY94" s="901"/>
      <c r="CZ94" s="901"/>
      <c r="DA94" s="902"/>
      <c r="DB94" s="900"/>
      <c r="DC94" s="901"/>
      <c r="DD94" s="901"/>
      <c r="DE94" s="901"/>
      <c r="DF94" s="902"/>
      <c r="DG94" s="900"/>
      <c r="DH94" s="901"/>
      <c r="DI94" s="901"/>
      <c r="DJ94" s="901"/>
      <c r="DK94" s="902"/>
      <c r="DL94" s="900"/>
      <c r="DM94" s="901"/>
      <c r="DN94" s="901"/>
      <c r="DO94" s="901"/>
      <c r="DP94" s="902"/>
      <c r="DQ94" s="900"/>
      <c r="DR94" s="901"/>
      <c r="DS94" s="901"/>
      <c r="DT94" s="901"/>
      <c r="DU94" s="902"/>
      <c r="DV94" s="897"/>
      <c r="DW94" s="898"/>
      <c r="DX94" s="898"/>
      <c r="DY94" s="898"/>
      <c r="DZ94" s="899"/>
      <c r="EA94" s="216"/>
    </row>
    <row r="95" spans="1:131" ht="26.25" hidden="1" customHeight="1">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897"/>
      <c r="BT95" s="898"/>
      <c r="BU95" s="898"/>
      <c r="BV95" s="898"/>
      <c r="BW95" s="898"/>
      <c r="BX95" s="898"/>
      <c r="BY95" s="898"/>
      <c r="BZ95" s="898"/>
      <c r="CA95" s="898"/>
      <c r="CB95" s="898"/>
      <c r="CC95" s="898"/>
      <c r="CD95" s="898"/>
      <c r="CE95" s="898"/>
      <c r="CF95" s="898"/>
      <c r="CG95" s="903"/>
      <c r="CH95" s="900"/>
      <c r="CI95" s="901"/>
      <c r="CJ95" s="901"/>
      <c r="CK95" s="901"/>
      <c r="CL95" s="902"/>
      <c r="CM95" s="900"/>
      <c r="CN95" s="901"/>
      <c r="CO95" s="901"/>
      <c r="CP95" s="901"/>
      <c r="CQ95" s="902"/>
      <c r="CR95" s="900"/>
      <c r="CS95" s="901"/>
      <c r="CT95" s="901"/>
      <c r="CU95" s="901"/>
      <c r="CV95" s="902"/>
      <c r="CW95" s="900"/>
      <c r="CX95" s="901"/>
      <c r="CY95" s="901"/>
      <c r="CZ95" s="901"/>
      <c r="DA95" s="902"/>
      <c r="DB95" s="900"/>
      <c r="DC95" s="901"/>
      <c r="DD95" s="901"/>
      <c r="DE95" s="901"/>
      <c r="DF95" s="902"/>
      <c r="DG95" s="900"/>
      <c r="DH95" s="901"/>
      <c r="DI95" s="901"/>
      <c r="DJ95" s="901"/>
      <c r="DK95" s="902"/>
      <c r="DL95" s="900"/>
      <c r="DM95" s="901"/>
      <c r="DN95" s="901"/>
      <c r="DO95" s="901"/>
      <c r="DP95" s="902"/>
      <c r="DQ95" s="900"/>
      <c r="DR95" s="901"/>
      <c r="DS95" s="901"/>
      <c r="DT95" s="901"/>
      <c r="DU95" s="902"/>
      <c r="DV95" s="897"/>
      <c r="DW95" s="898"/>
      <c r="DX95" s="898"/>
      <c r="DY95" s="898"/>
      <c r="DZ95" s="899"/>
      <c r="EA95" s="216"/>
    </row>
    <row r="96" spans="1:131" ht="26.25" hidden="1" customHeight="1">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897"/>
      <c r="BT96" s="898"/>
      <c r="BU96" s="898"/>
      <c r="BV96" s="898"/>
      <c r="BW96" s="898"/>
      <c r="BX96" s="898"/>
      <c r="BY96" s="898"/>
      <c r="BZ96" s="898"/>
      <c r="CA96" s="898"/>
      <c r="CB96" s="898"/>
      <c r="CC96" s="898"/>
      <c r="CD96" s="898"/>
      <c r="CE96" s="898"/>
      <c r="CF96" s="898"/>
      <c r="CG96" s="903"/>
      <c r="CH96" s="900"/>
      <c r="CI96" s="901"/>
      <c r="CJ96" s="901"/>
      <c r="CK96" s="901"/>
      <c r="CL96" s="902"/>
      <c r="CM96" s="900"/>
      <c r="CN96" s="901"/>
      <c r="CO96" s="901"/>
      <c r="CP96" s="901"/>
      <c r="CQ96" s="902"/>
      <c r="CR96" s="900"/>
      <c r="CS96" s="901"/>
      <c r="CT96" s="901"/>
      <c r="CU96" s="901"/>
      <c r="CV96" s="902"/>
      <c r="CW96" s="900"/>
      <c r="CX96" s="901"/>
      <c r="CY96" s="901"/>
      <c r="CZ96" s="901"/>
      <c r="DA96" s="902"/>
      <c r="DB96" s="900"/>
      <c r="DC96" s="901"/>
      <c r="DD96" s="901"/>
      <c r="DE96" s="901"/>
      <c r="DF96" s="902"/>
      <c r="DG96" s="900"/>
      <c r="DH96" s="901"/>
      <c r="DI96" s="901"/>
      <c r="DJ96" s="901"/>
      <c r="DK96" s="902"/>
      <c r="DL96" s="900"/>
      <c r="DM96" s="901"/>
      <c r="DN96" s="901"/>
      <c r="DO96" s="901"/>
      <c r="DP96" s="902"/>
      <c r="DQ96" s="900"/>
      <c r="DR96" s="901"/>
      <c r="DS96" s="901"/>
      <c r="DT96" s="901"/>
      <c r="DU96" s="902"/>
      <c r="DV96" s="897"/>
      <c r="DW96" s="898"/>
      <c r="DX96" s="898"/>
      <c r="DY96" s="898"/>
      <c r="DZ96" s="899"/>
      <c r="EA96" s="216"/>
    </row>
    <row r="97" spans="1:131" ht="26.25" hidden="1" customHeight="1">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897"/>
      <c r="BT97" s="898"/>
      <c r="BU97" s="898"/>
      <c r="BV97" s="898"/>
      <c r="BW97" s="898"/>
      <c r="BX97" s="898"/>
      <c r="BY97" s="898"/>
      <c r="BZ97" s="898"/>
      <c r="CA97" s="898"/>
      <c r="CB97" s="898"/>
      <c r="CC97" s="898"/>
      <c r="CD97" s="898"/>
      <c r="CE97" s="898"/>
      <c r="CF97" s="898"/>
      <c r="CG97" s="903"/>
      <c r="CH97" s="900"/>
      <c r="CI97" s="901"/>
      <c r="CJ97" s="901"/>
      <c r="CK97" s="901"/>
      <c r="CL97" s="902"/>
      <c r="CM97" s="900"/>
      <c r="CN97" s="901"/>
      <c r="CO97" s="901"/>
      <c r="CP97" s="901"/>
      <c r="CQ97" s="902"/>
      <c r="CR97" s="900"/>
      <c r="CS97" s="901"/>
      <c r="CT97" s="901"/>
      <c r="CU97" s="901"/>
      <c r="CV97" s="902"/>
      <c r="CW97" s="900"/>
      <c r="CX97" s="901"/>
      <c r="CY97" s="901"/>
      <c r="CZ97" s="901"/>
      <c r="DA97" s="902"/>
      <c r="DB97" s="900"/>
      <c r="DC97" s="901"/>
      <c r="DD97" s="901"/>
      <c r="DE97" s="901"/>
      <c r="DF97" s="902"/>
      <c r="DG97" s="900"/>
      <c r="DH97" s="901"/>
      <c r="DI97" s="901"/>
      <c r="DJ97" s="901"/>
      <c r="DK97" s="902"/>
      <c r="DL97" s="900"/>
      <c r="DM97" s="901"/>
      <c r="DN97" s="901"/>
      <c r="DO97" s="901"/>
      <c r="DP97" s="902"/>
      <c r="DQ97" s="900"/>
      <c r="DR97" s="901"/>
      <c r="DS97" s="901"/>
      <c r="DT97" s="901"/>
      <c r="DU97" s="902"/>
      <c r="DV97" s="897"/>
      <c r="DW97" s="898"/>
      <c r="DX97" s="898"/>
      <c r="DY97" s="898"/>
      <c r="DZ97" s="899"/>
      <c r="EA97" s="216"/>
    </row>
    <row r="98" spans="1:131" ht="26.25" hidden="1" customHeight="1">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897"/>
      <c r="BT98" s="898"/>
      <c r="BU98" s="898"/>
      <c r="BV98" s="898"/>
      <c r="BW98" s="898"/>
      <c r="BX98" s="898"/>
      <c r="BY98" s="898"/>
      <c r="BZ98" s="898"/>
      <c r="CA98" s="898"/>
      <c r="CB98" s="898"/>
      <c r="CC98" s="898"/>
      <c r="CD98" s="898"/>
      <c r="CE98" s="898"/>
      <c r="CF98" s="898"/>
      <c r="CG98" s="903"/>
      <c r="CH98" s="900"/>
      <c r="CI98" s="901"/>
      <c r="CJ98" s="901"/>
      <c r="CK98" s="901"/>
      <c r="CL98" s="902"/>
      <c r="CM98" s="900"/>
      <c r="CN98" s="901"/>
      <c r="CO98" s="901"/>
      <c r="CP98" s="901"/>
      <c r="CQ98" s="902"/>
      <c r="CR98" s="900"/>
      <c r="CS98" s="901"/>
      <c r="CT98" s="901"/>
      <c r="CU98" s="901"/>
      <c r="CV98" s="902"/>
      <c r="CW98" s="900"/>
      <c r="CX98" s="901"/>
      <c r="CY98" s="901"/>
      <c r="CZ98" s="901"/>
      <c r="DA98" s="902"/>
      <c r="DB98" s="900"/>
      <c r="DC98" s="901"/>
      <c r="DD98" s="901"/>
      <c r="DE98" s="901"/>
      <c r="DF98" s="902"/>
      <c r="DG98" s="900"/>
      <c r="DH98" s="901"/>
      <c r="DI98" s="901"/>
      <c r="DJ98" s="901"/>
      <c r="DK98" s="902"/>
      <c r="DL98" s="900"/>
      <c r="DM98" s="901"/>
      <c r="DN98" s="901"/>
      <c r="DO98" s="901"/>
      <c r="DP98" s="902"/>
      <c r="DQ98" s="900"/>
      <c r="DR98" s="901"/>
      <c r="DS98" s="901"/>
      <c r="DT98" s="901"/>
      <c r="DU98" s="902"/>
      <c r="DV98" s="897"/>
      <c r="DW98" s="898"/>
      <c r="DX98" s="898"/>
      <c r="DY98" s="898"/>
      <c r="DZ98" s="899"/>
      <c r="EA98" s="216"/>
    </row>
    <row r="99" spans="1:131" ht="26.25" hidden="1" customHeight="1">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897"/>
      <c r="BT99" s="898"/>
      <c r="BU99" s="898"/>
      <c r="BV99" s="898"/>
      <c r="BW99" s="898"/>
      <c r="BX99" s="898"/>
      <c r="BY99" s="898"/>
      <c r="BZ99" s="898"/>
      <c r="CA99" s="898"/>
      <c r="CB99" s="898"/>
      <c r="CC99" s="898"/>
      <c r="CD99" s="898"/>
      <c r="CE99" s="898"/>
      <c r="CF99" s="898"/>
      <c r="CG99" s="903"/>
      <c r="CH99" s="900"/>
      <c r="CI99" s="901"/>
      <c r="CJ99" s="901"/>
      <c r="CK99" s="901"/>
      <c r="CL99" s="902"/>
      <c r="CM99" s="900"/>
      <c r="CN99" s="901"/>
      <c r="CO99" s="901"/>
      <c r="CP99" s="901"/>
      <c r="CQ99" s="902"/>
      <c r="CR99" s="900"/>
      <c r="CS99" s="901"/>
      <c r="CT99" s="901"/>
      <c r="CU99" s="901"/>
      <c r="CV99" s="902"/>
      <c r="CW99" s="900"/>
      <c r="CX99" s="901"/>
      <c r="CY99" s="901"/>
      <c r="CZ99" s="901"/>
      <c r="DA99" s="902"/>
      <c r="DB99" s="900"/>
      <c r="DC99" s="901"/>
      <c r="DD99" s="901"/>
      <c r="DE99" s="901"/>
      <c r="DF99" s="902"/>
      <c r="DG99" s="900"/>
      <c r="DH99" s="901"/>
      <c r="DI99" s="901"/>
      <c r="DJ99" s="901"/>
      <c r="DK99" s="902"/>
      <c r="DL99" s="900"/>
      <c r="DM99" s="901"/>
      <c r="DN99" s="901"/>
      <c r="DO99" s="901"/>
      <c r="DP99" s="902"/>
      <c r="DQ99" s="900"/>
      <c r="DR99" s="901"/>
      <c r="DS99" s="901"/>
      <c r="DT99" s="901"/>
      <c r="DU99" s="902"/>
      <c r="DV99" s="897"/>
      <c r="DW99" s="898"/>
      <c r="DX99" s="898"/>
      <c r="DY99" s="898"/>
      <c r="DZ99" s="899"/>
      <c r="EA99" s="216"/>
    </row>
    <row r="100" spans="1:131" ht="26.25" hidden="1" customHeight="1">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897"/>
      <c r="BT100" s="898"/>
      <c r="BU100" s="898"/>
      <c r="BV100" s="898"/>
      <c r="BW100" s="898"/>
      <c r="BX100" s="898"/>
      <c r="BY100" s="898"/>
      <c r="BZ100" s="898"/>
      <c r="CA100" s="898"/>
      <c r="CB100" s="898"/>
      <c r="CC100" s="898"/>
      <c r="CD100" s="898"/>
      <c r="CE100" s="898"/>
      <c r="CF100" s="898"/>
      <c r="CG100" s="903"/>
      <c r="CH100" s="900"/>
      <c r="CI100" s="901"/>
      <c r="CJ100" s="901"/>
      <c r="CK100" s="901"/>
      <c r="CL100" s="902"/>
      <c r="CM100" s="900"/>
      <c r="CN100" s="901"/>
      <c r="CO100" s="901"/>
      <c r="CP100" s="901"/>
      <c r="CQ100" s="902"/>
      <c r="CR100" s="900"/>
      <c r="CS100" s="901"/>
      <c r="CT100" s="901"/>
      <c r="CU100" s="901"/>
      <c r="CV100" s="902"/>
      <c r="CW100" s="900"/>
      <c r="CX100" s="901"/>
      <c r="CY100" s="901"/>
      <c r="CZ100" s="901"/>
      <c r="DA100" s="902"/>
      <c r="DB100" s="900"/>
      <c r="DC100" s="901"/>
      <c r="DD100" s="901"/>
      <c r="DE100" s="901"/>
      <c r="DF100" s="902"/>
      <c r="DG100" s="900"/>
      <c r="DH100" s="901"/>
      <c r="DI100" s="901"/>
      <c r="DJ100" s="901"/>
      <c r="DK100" s="902"/>
      <c r="DL100" s="900"/>
      <c r="DM100" s="901"/>
      <c r="DN100" s="901"/>
      <c r="DO100" s="901"/>
      <c r="DP100" s="902"/>
      <c r="DQ100" s="900"/>
      <c r="DR100" s="901"/>
      <c r="DS100" s="901"/>
      <c r="DT100" s="901"/>
      <c r="DU100" s="902"/>
      <c r="DV100" s="897"/>
      <c r="DW100" s="898"/>
      <c r="DX100" s="898"/>
      <c r="DY100" s="898"/>
      <c r="DZ100" s="899"/>
      <c r="EA100" s="216"/>
    </row>
    <row r="101" spans="1:131" ht="26.25" hidden="1" customHeight="1">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897"/>
      <c r="BT101" s="898"/>
      <c r="BU101" s="898"/>
      <c r="BV101" s="898"/>
      <c r="BW101" s="898"/>
      <c r="BX101" s="898"/>
      <c r="BY101" s="898"/>
      <c r="BZ101" s="898"/>
      <c r="CA101" s="898"/>
      <c r="CB101" s="898"/>
      <c r="CC101" s="898"/>
      <c r="CD101" s="898"/>
      <c r="CE101" s="898"/>
      <c r="CF101" s="898"/>
      <c r="CG101" s="903"/>
      <c r="CH101" s="900"/>
      <c r="CI101" s="901"/>
      <c r="CJ101" s="901"/>
      <c r="CK101" s="901"/>
      <c r="CL101" s="902"/>
      <c r="CM101" s="900"/>
      <c r="CN101" s="901"/>
      <c r="CO101" s="901"/>
      <c r="CP101" s="901"/>
      <c r="CQ101" s="902"/>
      <c r="CR101" s="900"/>
      <c r="CS101" s="901"/>
      <c r="CT101" s="901"/>
      <c r="CU101" s="901"/>
      <c r="CV101" s="902"/>
      <c r="CW101" s="900"/>
      <c r="CX101" s="901"/>
      <c r="CY101" s="901"/>
      <c r="CZ101" s="901"/>
      <c r="DA101" s="902"/>
      <c r="DB101" s="900"/>
      <c r="DC101" s="901"/>
      <c r="DD101" s="901"/>
      <c r="DE101" s="901"/>
      <c r="DF101" s="902"/>
      <c r="DG101" s="900"/>
      <c r="DH101" s="901"/>
      <c r="DI101" s="901"/>
      <c r="DJ101" s="901"/>
      <c r="DK101" s="902"/>
      <c r="DL101" s="900"/>
      <c r="DM101" s="901"/>
      <c r="DN101" s="901"/>
      <c r="DO101" s="901"/>
      <c r="DP101" s="902"/>
      <c r="DQ101" s="900"/>
      <c r="DR101" s="901"/>
      <c r="DS101" s="901"/>
      <c r="DT101" s="901"/>
      <c r="DU101" s="902"/>
      <c r="DV101" s="897"/>
      <c r="DW101" s="898"/>
      <c r="DX101" s="898"/>
      <c r="DY101" s="898"/>
      <c r="DZ101" s="899"/>
      <c r="EA101" s="216"/>
    </row>
    <row r="102" spans="1:131" ht="26.25" customHeight="1" thickBot="1">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309</v>
      </c>
      <c r="BR102" s="827" t="s">
        <v>339</v>
      </c>
      <c r="BS102" s="828"/>
      <c r="BT102" s="828"/>
      <c r="BU102" s="828"/>
      <c r="BV102" s="828"/>
      <c r="BW102" s="828"/>
      <c r="BX102" s="828"/>
      <c r="BY102" s="828"/>
      <c r="BZ102" s="828"/>
      <c r="CA102" s="828"/>
      <c r="CB102" s="828"/>
      <c r="CC102" s="828"/>
      <c r="CD102" s="828"/>
      <c r="CE102" s="828"/>
      <c r="CF102" s="828"/>
      <c r="CG102" s="829"/>
      <c r="CH102" s="925"/>
      <c r="CI102" s="926"/>
      <c r="CJ102" s="926"/>
      <c r="CK102" s="926"/>
      <c r="CL102" s="927"/>
      <c r="CM102" s="925"/>
      <c r="CN102" s="926"/>
      <c r="CO102" s="926"/>
      <c r="CP102" s="926"/>
      <c r="CQ102" s="927"/>
      <c r="CR102" s="928">
        <v>70</v>
      </c>
      <c r="CS102" s="890"/>
      <c r="CT102" s="890"/>
      <c r="CU102" s="890"/>
      <c r="CV102" s="929"/>
      <c r="CW102" s="928">
        <v>35</v>
      </c>
      <c r="CX102" s="890"/>
      <c r="CY102" s="890"/>
      <c r="CZ102" s="890"/>
      <c r="DA102" s="929"/>
      <c r="DB102" s="928"/>
      <c r="DC102" s="890"/>
      <c r="DD102" s="890"/>
      <c r="DE102" s="890"/>
      <c r="DF102" s="929"/>
      <c r="DG102" s="928"/>
      <c r="DH102" s="890"/>
      <c r="DI102" s="890"/>
      <c r="DJ102" s="890"/>
      <c r="DK102" s="929"/>
      <c r="DL102" s="928"/>
      <c r="DM102" s="890"/>
      <c r="DN102" s="890"/>
      <c r="DO102" s="890"/>
      <c r="DP102" s="929"/>
      <c r="DQ102" s="928"/>
      <c r="DR102" s="890"/>
      <c r="DS102" s="890"/>
      <c r="DT102" s="890"/>
      <c r="DU102" s="929"/>
      <c r="DV102" s="827"/>
      <c r="DW102" s="828"/>
      <c r="DX102" s="828"/>
      <c r="DY102" s="828"/>
      <c r="DZ102" s="952"/>
      <c r="EA102" s="216"/>
    </row>
    <row r="103" spans="1:131" ht="26.25" customHeight="1">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53" t="s">
        <v>340</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16"/>
    </row>
    <row r="104" spans="1:131" ht="26.25" customHeight="1">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54" t="s">
        <v>341</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16"/>
    </row>
    <row r="105" spans="1:131" ht="11.25" customHeight="1">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c r="A107" s="361" t="s">
        <v>342</v>
      </c>
      <c r="B107" s="365"/>
      <c r="C107" s="365"/>
      <c r="D107" s="365"/>
      <c r="E107" s="365"/>
      <c r="F107" s="365"/>
      <c r="G107" s="365"/>
      <c r="H107" s="365"/>
      <c r="I107" s="365"/>
      <c r="J107" s="365"/>
      <c r="K107" s="365"/>
      <c r="L107" s="365"/>
      <c r="M107" s="365"/>
      <c r="N107" s="365"/>
      <c r="O107" s="365"/>
      <c r="P107" s="365"/>
      <c r="Q107" s="365"/>
      <c r="R107" s="365"/>
      <c r="S107" s="365"/>
      <c r="T107" s="365"/>
      <c r="U107" s="365"/>
      <c r="V107" s="365"/>
      <c r="W107" s="365"/>
      <c r="X107" s="365"/>
      <c r="Y107" s="365"/>
      <c r="Z107" s="365"/>
      <c r="AA107" s="365"/>
      <c r="AB107" s="365"/>
      <c r="AC107" s="365"/>
      <c r="AD107" s="365"/>
      <c r="AE107" s="365"/>
      <c r="AF107" s="365"/>
      <c r="AG107" s="365"/>
      <c r="AH107" s="365"/>
      <c r="AI107" s="365"/>
      <c r="AJ107" s="365"/>
      <c r="AK107" s="365"/>
      <c r="AL107" s="365"/>
      <c r="AM107" s="365"/>
      <c r="AN107" s="365"/>
      <c r="AO107" s="365"/>
      <c r="AP107" s="365"/>
      <c r="AQ107" s="365"/>
      <c r="AR107" s="365"/>
      <c r="AS107" s="365"/>
      <c r="AT107" s="365"/>
      <c r="AU107" s="361" t="s">
        <v>343</v>
      </c>
      <c r="AV107" s="365"/>
      <c r="AW107" s="365"/>
      <c r="AX107" s="365"/>
      <c r="AY107" s="365"/>
      <c r="AZ107" s="365"/>
      <c r="BA107" s="365"/>
      <c r="BB107" s="365"/>
      <c r="BC107" s="365"/>
      <c r="BD107" s="365"/>
      <c r="BE107" s="365"/>
      <c r="BF107" s="365"/>
      <c r="BG107" s="365"/>
      <c r="BH107" s="365"/>
      <c r="BI107" s="365"/>
      <c r="BJ107" s="365"/>
      <c r="BK107" s="365"/>
      <c r="BL107" s="365"/>
      <c r="BM107" s="365"/>
      <c r="BN107" s="365"/>
      <c r="BO107" s="365"/>
      <c r="BP107" s="365"/>
      <c r="BQ107" s="365"/>
      <c r="BR107" s="365"/>
      <c r="BS107" s="365"/>
      <c r="BT107" s="365"/>
      <c r="BU107" s="365"/>
      <c r="BV107" s="365"/>
      <c r="BW107" s="365"/>
      <c r="BX107" s="365"/>
      <c r="BY107" s="365"/>
      <c r="BZ107" s="365"/>
      <c r="CA107" s="365"/>
      <c r="CB107" s="365"/>
      <c r="CC107" s="365"/>
      <c r="CD107" s="365"/>
      <c r="CE107" s="365"/>
      <c r="CF107" s="365"/>
      <c r="CG107" s="365"/>
      <c r="CH107" s="365"/>
      <c r="CI107" s="365"/>
      <c r="CJ107" s="365"/>
      <c r="CK107" s="365"/>
      <c r="CL107" s="365"/>
      <c r="CM107" s="365"/>
      <c r="CN107" s="365"/>
      <c r="CO107" s="365"/>
      <c r="CP107" s="365"/>
      <c r="CQ107" s="365"/>
      <c r="CR107" s="365"/>
      <c r="CS107" s="365"/>
      <c r="CT107" s="365"/>
      <c r="CU107" s="365"/>
      <c r="CV107" s="365"/>
      <c r="CW107" s="365"/>
      <c r="CX107" s="365"/>
      <c r="CY107" s="365"/>
      <c r="CZ107" s="365"/>
      <c r="DA107" s="365"/>
      <c r="DB107" s="365"/>
      <c r="DC107" s="365"/>
      <c r="DD107" s="365"/>
      <c r="DE107" s="365"/>
      <c r="DF107" s="365"/>
      <c r="DG107" s="365"/>
      <c r="DH107" s="365"/>
      <c r="DI107" s="365"/>
      <c r="DJ107" s="365"/>
      <c r="DK107" s="365"/>
      <c r="DL107" s="365"/>
      <c r="DM107" s="365"/>
      <c r="DN107" s="365"/>
      <c r="DO107" s="365"/>
      <c r="DP107" s="365"/>
      <c r="DQ107" s="365"/>
      <c r="DR107" s="365"/>
      <c r="DS107" s="365"/>
      <c r="DT107" s="365"/>
      <c r="DU107" s="365"/>
      <c r="DV107" s="365"/>
      <c r="DW107" s="365"/>
      <c r="DX107" s="365"/>
      <c r="DY107" s="365"/>
      <c r="DZ107" s="365"/>
    </row>
    <row r="108" spans="1:131" s="216" customFormat="1" ht="26.25" customHeight="1">
      <c r="A108" s="955" t="s">
        <v>344</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345</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16" customFormat="1" ht="26.25" customHeight="1">
      <c r="A109" s="950" t="s">
        <v>346</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347</v>
      </c>
      <c r="AB109" s="931"/>
      <c r="AC109" s="931"/>
      <c r="AD109" s="931"/>
      <c r="AE109" s="932"/>
      <c r="AF109" s="930" t="s">
        <v>348</v>
      </c>
      <c r="AG109" s="931"/>
      <c r="AH109" s="931"/>
      <c r="AI109" s="931"/>
      <c r="AJ109" s="932"/>
      <c r="AK109" s="930" t="s">
        <v>222</v>
      </c>
      <c r="AL109" s="931"/>
      <c r="AM109" s="931"/>
      <c r="AN109" s="931"/>
      <c r="AO109" s="932"/>
      <c r="AP109" s="930" t="s">
        <v>349</v>
      </c>
      <c r="AQ109" s="931"/>
      <c r="AR109" s="931"/>
      <c r="AS109" s="931"/>
      <c r="AT109" s="933"/>
      <c r="AU109" s="950" t="s">
        <v>346</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347</v>
      </c>
      <c r="BR109" s="931"/>
      <c r="BS109" s="931"/>
      <c r="BT109" s="931"/>
      <c r="BU109" s="932"/>
      <c r="BV109" s="930" t="s">
        <v>348</v>
      </c>
      <c r="BW109" s="931"/>
      <c r="BX109" s="931"/>
      <c r="BY109" s="931"/>
      <c r="BZ109" s="932"/>
      <c r="CA109" s="930" t="s">
        <v>222</v>
      </c>
      <c r="CB109" s="931"/>
      <c r="CC109" s="931"/>
      <c r="CD109" s="931"/>
      <c r="CE109" s="932"/>
      <c r="CF109" s="951" t="s">
        <v>349</v>
      </c>
      <c r="CG109" s="951"/>
      <c r="CH109" s="951"/>
      <c r="CI109" s="951"/>
      <c r="CJ109" s="951"/>
      <c r="CK109" s="930" t="s">
        <v>350</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347</v>
      </c>
      <c r="DH109" s="931"/>
      <c r="DI109" s="931"/>
      <c r="DJ109" s="931"/>
      <c r="DK109" s="932"/>
      <c r="DL109" s="930" t="s">
        <v>348</v>
      </c>
      <c r="DM109" s="931"/>
      <c r="DN109" s="931"/>
      <c r="DO109" s="931"/>
      <c r="DP109" s="932"/>
      <c r="DQ109" s="930" t="s">
        <v>222</v>
      </c>
      <c r="DR109" s="931"/>
      <c r="DS109" s="931"/>
      <c r="DT109" s="931"/>
      <c r="DU109" s="932"/>
      <c r="DV109" s="930" t="s">
        <v>349</v>
      </c>
      <c r="DW109" s="931"/>
      <c r="DX109" s="931"/>
      <c r="DY109" s="931"/>
      <c r="DZ109" s="933"/>
    </row>
    <row r="110" spans="1:131" s="216" customFormat="1" ht="26.25" customHeight="1">
      <c r="A110" s="934" t="s">
        <v>351</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4410208</v>
      </c>
      <c r="AB110" s="938"/>
      <c r="AC110" s="938"/>
      <c r="AD110" s="938"/>
      <c r="AE110" s="939"/>
      <c r="AF110" s="940">
        <v>4471607</v>
      </c>
      <c r="AG110" s="938"/>
      <c r="AH110" s="938"/>
      <c r="AI110" s="938"/>
      <c r="AJ110" s="939"/>
      <c r="AK110" s="940">
        <v>4606979</v>
      </c>
      <c r="AL110" s="938"/>
      <c r="AM110" s="938"/>
      <c r="AN110" s="938"/>
      <c r="AO110" s="939"/>
      <c r="AP110" s="941">
        <v>19.5</v>
      </c>
      <c r="AQ110" s="942"/>
      <c r="AR110" s="942"/>
      <c r="AS110" s="942"/>
      <c r="AT110" s="943"/>
      <c r="AU110" s="944" t="s">
        <v>352</v>
      </c>
      <c r="AV110" s="945"/>
      <c r="AW110" s="945"/>
      <c r="AX110" s="945"/>
      <c r="AY110" s="945"/>
      <c r="AZ110" s="967" t="s">
        <v>353</v>
      </c>
      <c r="BA110" s="935"/>
      <c r="BB110" s="935"/>
      <c r="BC110" s="935"/>
      <c r="BD110" s="935"/>
      <c r="BE110" s="935"/>
      <c r="BF110" s="935"/>
      <c r="BG110" s="935"/>
      <c r="BH110" s="935"/>
      <c r="BI110" s="935"/>
      <c r="BJ110" s="935"/>
      <c r="BK110" s="935"/>
      <c r="BL110" s="935"/>
      <c r="BM110" s="935"/>
      <c r="BN110" s="935"/>
      <c r="BO110" s="935"/>
      <c r="BP110" s="936"/>
      <c r="BQ110" s="968">
        <v>40642142</v>
      </c>
      <c r="BR110" s="969"/>
      <c r="BS110" s="969"/>
      <c r="BT110" s="969"/>
      <c r="BU110" s="969"/>
      <c r="BV110" s="969">
        <v>40044482</v>
      </c>
      <c r="BW110" s="969"/>
      <c r="BX110" s="969"/>
      <c r="BY110" s="969"/>
      <c r="BZ110" s="969"/>
      <c r="CA110" s="969">
        <v>37408307</v>
      </c>
      <c r="CB110" s="969"/>
      <c r="CC110" s="969"/>
      <c r="CD110" s="969"/>
      <c r="CE110" s="969"/>
      <c r="CF110" s="982">
        <v>158.4</v>
      </c>
      <c r="CG110" s="983"/>
      <c r="CH110" s="983"/>
      <c r="CI110" s="983"/>
      <c r="CJ110" s="983"/>
      <c r="CK110" s="984" t="s">
        <v>354</v>
      </c>
      <c r="CL110" s="985"/>
      <c r="CM110" s="967" t="s">
        <v>355</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v>674183</v>
      </c>
      <c r="DH110" s="969"/>
      <c r="DI110" s="969"/>
      <c r="DJ110" s="969"/>
      <c r="DK110" s="969"/>
      <c r="DL110" s="969">
        <v>649214</v>
      </c>
      <c r="DM110" s="969"/>
      <c r="DN110" s="969"/>
      <c r="DO110" s="969"/>
      <c r="DP110" s="969"/>
      <c r="DQ110" s="969">
        <v>624243</v>
      </c>
      <c r="DR110" s="969"/>
      <c r="DS110" s="969"/>
      <c r="DT110" s="969"/>
      <c r="DU110" s="969"/>
      <c r="DV110" s="970">
        <v>2.6</v>
      </c>
      <c r="DW110" s="970"/>
      <c r="DX110" s="970"/>
      <c r="DY110" s="970"/>
      <c r="DZ110" s="971"/>
    </row>
    <row r="111" spans="1:131" s="216" customFormat="1" ht="26.25" customHeight="1">
      <c r="A111" s="972" t="s">
        <v>356</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47</v>
      </c>
      <c r="AB111" s="976"/>
      <c r="AC111" s="976"/>
      <c r="AD111" s="976"/>
      <c r="AE111" s="977"/>
      <c r="AF111" s="978" t="s">
        <v>47</v>
      </c>
      <c r="AG111" s="976"/>
      <c r="AH111" s="976"/>
      <c r="AI111" s="976"/>
      <c r="AJ111" s="977"/>
      <c r="AK111" s="978" t="s">
        <v>47</v>
      </c>
      <c r="AL111" s="976"/>
      <c r="AM111" s="976"/>
      <c r="AN111" s="976"/>
      <c r="AO111" s="977"/>
      <c r="AP111" s="979" t="s">
        <v>47</v>
      </c>
      <c r="AQ111" s="980"/>
      <c r="AR111" s="980"/>
      <c r="AS111" s="980"/>
      <c r="AT111" s="981"/>
      <c r="AU111" s="946"/>
      <c r="AV111" s="947"/>
      <c r="AW111" s="947"/>
      <c r="AX111" s="947"/>
      <c r="AY111" s="947"/>
      <c r="AZ111" s="960" t="s">
        <v>357</v>
      </c>
      <c r="BA111" s="961"/>
      <c r="BB111" s="961"/>
      <c r="BC111" s="961"/>
      <c r="BD111" s="961"/>
      <c r="BE111" s="961"/>
      <c r="BF111" s="961"/>
      <c r="BG111" s="961"/>
      <c r="BH111" s="961"/>
      <c r="BI111" s="961"/>
      <c r="BJ111" s="961"/>
      <c r="BK111" s="961"/>
      <c r="BL111" s="961"/>
      <c r="BM111" s="961"/>
      <c r="BN111" s="961"/>
      <c r="BO111" s="961"/>
      <c r="BP111" s="962"/>
      <c r="BQ111" s="963">
        <v>674183</v>
      </c>
      <c r="BR111" s="964"/>
      <c r="BS111" s="964"/>
      <c r="BT111" s="964"/>
      <c r="BU111" s="964"/>
      <c r="BV111" s="964">
        <v>649214</v>
      </c>
      <c r="BW111" s="964"/>
      <c r="BX111" s="964"/>
      <c r="BY111" s="964"/>
      <c r="BZ111" s="964"/>
      <c r="CA111" s="964">
        <v>624243</v>
      </c>
      <c r="CB111" s="964"/>
      <c r="CC111" s="964"/>
      <c r="CD111" s="964"/>
      <c r="CE111" s="964"/>
      <c r="CF111" s="958">
        <v>2.6</v>
      </c>
      <c r="CG111" s="959"/>
      <c r="CH111" s="959"/>
      <c r="CI111" s="959"/>
      <c r="CJ111" s="959"/>
      <c r="CK111" s="986"/>
      <c r="CL111" s="987"/>
      <c r="CM111" s="960" t="s">
        <v>358</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47</v>
      </c>
      <c r="DH111" s="964"/>
      <c r="DI111" s="964"/>
      <c r="DJ111" s="964"/>
      <c r="DK111" s="964"/>
      <c r="DL111" s="964" t="s">
        <v>47</v>
      </c>
      <c r="DM111" s="964"/>
      <c r="DN111" s="964"/>
      <c r="DO111" s="964"/>
      <c r="DP111" s="964"/>
      <c r="DQ111" s="964" t="s">
        <v>47</v>
      </c>
      <c r="DR111" s="964"/>
      <c r="DS111" s="964"/>
      <c r="DT111" s="964"/>
      <c r="DU111" s="964"/>
      <c r="DV111" s="965" t="s">
        <v>47</v>
      </c>
      <c r="DW111" s="965"/>
      <c r="DX111" s="965"/>
      <c r="DY111" s="965"/>
      <c r="DZ111" s="966"/>
    </row>
    <row r="112" spans="1:131" s="216" customFormat="1" ht="26.25" customHeight="1">
      <c r="A112" s="990" t="s">
        <v>359</v>
      </c>
      <c r="B112" s="991"/>
      <c r="C112" s="961" t="s">
        <v>360</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47</v>
      </c>
      <c r="AB112" s="997"/>
      <c r="AC112" s="997"/>
      <c r="AD112" s="997"/>
      <c r="AE112" s="998"/>
      <c r="AF112" s="999" t="s">
        <v>47</v>
      </c>
      <c r="AG112" s="997"/>
      <c r="AH112" s="997"/>
      <c r="AI112" s="997"/>
      <c r="AJ112" s="998"/>
      <c r="AK112" s="999" t="s">
        <v>47</v>
      </c>
      <c r="AL112" s="997"/>
      <c r="AM112" s="997"/>
      <c r="AN112" s="997"/>
      <c r="AO112" s="998"/>
      <c r="AP112" s="1000" t="s">
        <v>47</v>
      </c>
      <c r="AQ112" s="1001"/>
      <c r="AR112" s="1001"/>
      <c r="AS112" s="1001"/>
      <c r="AT112" s="1002"/>
      <c r="AU112" s="946"/>
      <c r="AV112" s="947"/>
      <c r="AW112" s="947"/>
      <c r="AX112" s="947"/>
      <c r="AY112" s="947"/>
      <c r="AZ112" s="960" t="s">
        <v>361</v>
      </c>
      <c r="BA112" s="961"/>
      <c r="BB112" s="961"/>
      <c r="BC112" s="961"/>
      <c r="BD112" s="961"/>
      <c r="BE112" s="961"/>
      <c r="BF112" s="961"/>
      <c r="BG112" s="961"/>
      <c r="BH112" s="961"/>
      <c r="BI112" s="961"/>
      <c r="BJ112" s="961"/>
      <c r="BK112" s="961"/>
      <c r="BL112" s="961"/>
      <c r="BM112" s="961"/>
      <c r="BN112" s="961"/>
      <c r="BO112" s="961"/>
      <c r="BP112" s="962"/>
      <c r="BQ112" s="963">
        <v>4669358</v>
      </c>
      <c r="BR112" s="964"/>
      <c r="BS112" s="964"/>
      <c r="BT112" s="964"/>
      <c r="BU112" s="964"/>
      <c r="BV112" s="964">
        <v>4352084</v>
      </c>
      <c r="BW112" s="964"/>
      <c r="BX112" s="964"/>
      <c r="BY112" s="964"/>
      <c r="BZ112" s="964"/>
      <c r="CA112" s="964">
        <v>4180186</v>
      </c>
      <c r="CB112" s="964"/>
      <c r="CC112" s="964"/>
      <c r="CD112" s="964"/>
      <c r="CE112" s="964"/>
      <c r="CF112" s="958">
        <v>17.7</v>
      </c>
      <c r="CG112" s="959"/>
      <c r="CH112" s="959"/>
      <c r="CI112" s="959"/>
      <c r="CJ112" s="959"/>
      <c r="CK112" s="986"/>
      <c r="CL112" s="987"/>
      <c r="CM112" s="960" t="s">
        <v>362</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47</v>
      </c>
      <c r="DH112" s="964"/>
      <c r="DI112" s="964"/>
      <c r="DJ112" s="964"/>
      <c r="DK112" s="964"/>
      <c r="DL112" s="964" t="s">
        <v>47</v>
      </c>
      <c r="DM112" s="964"/>
      <c r="DN112" s="964"/>
      <c r="DO112" s="964"/>
      <c r="DP112" s="964"/>
      <c r="DQ112" s="964" t="s">
        <v>47</v>
      </c>
      <c r="DR112" s="964"/>
      <c r="DS112" s="964"/>
      <c r="DT112" s="964"/>
      <c r="DU112" s="964"/>
      <c r="DV112" s="965" t="s">
        <v>47</v>
      </c>
      <c r="DW112" s="965"/>
      <c r="DX112" s="965"/>
      <c r="DY112" s="965"/>
      <c r="DZ112" s="966"/>
    </row>
    <row r="113" spans="1:130" s="216" customFormat="1" ht="26.25" customHeight="1">
      <c r="A113" s="992"/>
      <c r="B113" s="993"/>
      <c r="C113" s="961" t="s">
        <v>363</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370233</v>
      </c>
      <c r="AB113" s="976"/>
      <c r="AC113" s="976"/>
      <c r="AD113" s="976"/>
      <c r="AE113" s="977"/>
      <c r="AF113" s="978">
        <v>381486</v>
      </c>
      <c r="AG113" s="976"/>
      <c r="AH113" s="976"/>
      <c r="AI113" s="976"/>
      <c r="AJ113" s="977"/>
      <c r="AK113" s="978">
        <v>394086</v>
      </c>
      <c r="AL113" s="976"/>
      <c r="AM113" s="976"/>
      <c r="AN113" s="976"/>
      <c r="AO113" s="977"/>
      <c r="AP113" s="979">
        <v>1.7</v>
      </c>
      <c r="AQ113" s="980"/>
      <c r="AR113" s="980"/>
      <c r="AS113" s="980"/>
      <c r="AT113" s="981"/>
      <c r="AU113" s="946"/>
      <c r="AV113" s="947"/>
      <c r="AW113" s="947"/>
      <c r="AX113" s="947"/>
      <c r="AY113" s="947"/>
      <c r="AZ113" s="960" t="s">
        <v>364</v>
      </c>
      <c r="BA113" s="961"/>
      <c r="BB113" s="961"/>
      <c r="BC113" s="961"/>
      <c r="BD113" s="961"/>
      <c r="BE113" s="961"/>
      <c r="BF113" s="961"/>
      <c r="BG113" s="961"/>
      <c r="BH113" s="961"/>
      <c r="BI113" s="961"/>
      <c r="BJ113" s="961"/>
      <c r="BK113" s="961"/>
      <c r="BL113" s="961"/>
      <c r="BM113" s="961"/>
      <c r="BN113" s="961"/>
      <c r="BO113" s="961"/>
      <c r="BP113" s="962"/>
      <c r="BQ113" s="963">
        <v>1043837</v>
      </c>
      <c r="BR113" s="964"/>
      <c r="BS113" s="964"/>
      <c r="BT113" s="964"/>
      <c r="BU113" s="964"/>
      <c r="BV113" s="964">
        <v>580872</v>
      </c>
      <c r="BW113" s="964"/>
      <c r="BX113" s="964"/>
      <c r="BY113" s="964"/>
      <c r="BZ113" s="964"/>
      <c r="CA113" s="964">
        <v>250576</v>
      </c>
      <c r="CB113" s="964"/>
      <c r="CC113" s="964"/>
      <c r="CD113" s="964"/>
      <c r="CE113" s="964"/>
      <c r="CF113" s="958">
        <v>1.1000000000000001</v>
      </c>
      <c r="CG113" s="959"/>
      <c r="CH113" s="959"/>
      <c r="CI113" s="959"/>
      <c r="CJ113" s="959"/>
      <c r="CK113" s="986"/>
      <c r="CL113" s="987"/>
      <c r="CM113" s="960" t="s">
        <v>365</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47</v>
      </c>
      <c r="DH113" s="997"/>
      <c r="DI113" s="997"/>
      <c r="DJ113" s="997"/>
      <c r="DK113" s="998"/>
      <c r="DL113" s="999" t="s">
        <v>47</v>
      </c>
      <c r="DM113" s="997"/>
      <c r="DN113" s="997"/>
      <c r="DO113" s="997"/>
      <c r="DP113" s="998"/>
      <c r="DQ113" s="999" t="s">
        <v>47</v>
      </c>
      <c r="DR113" s="997"/>
      <c r="DS113" s="997"/>
      <c r="DT113" s="997"/>
      <c r="DU113" s="998"/>
      <c r="DV113" s="1000" t="s">
        <v>47</v>
      </c>
      <c r="DW113" s="1001"/>
      <c r="DX113" s="1001"/>
      <c r="DY113" s="1001"/>
      <c r="DZ113" s="1002"/>
    </row>
    <row r="114" spans="1:130" s="216" customFormat="1" ht="26.25" customHeight="1">
      <c r="A114" s="992"/>
      <c r="B114" s="993"/>
      <c r="C114" s="961" t="s">
        <v>366</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462060</v>
      </c>
      <c r="AB114" s="997"/>
      <c r="AC114" s="997"/>
      <c r="AD114" s="997"/>
      <c r="AE114" s="998"/>
      <c r="AF114" s="999">
        <v>451454</v>
      </c>
      <c r="AG114" s="997"/>
      <c r="AH114" s="997"/>
      <c r="AI114" s="997"/>
      <c r="AJ114" s="998"/>
      <c r="AK114" s="999">
        <v>405813</v>
      </c>
      <c r="AL114" s="997"/>
      <c r="AM114" s="997"/>
      <c r="AN114" s="997"/>
      <c r="AO114" s="998"/>
      <c r="AP114" s="1000">
        <v>1.7</v>
      </c>
      <c r="AQ114" s="1001"/>
      <c r="AR114" s="1001"/>
      <c r="AS114" s="1001"/>
      <c r="AT114" s="1002"/>
      <c r="AU114" s="946"/>
      <c r="AV114" s="947"/>
      <c r="AW114" s="947"/>
      <c r="AX114" s="947"/>
      <c r="AY114" s="947"/>
      <c r="AZ114" s="960" t="s">
        <v>367</v>
      </c>
      <c r="BA114" s="961"/>
      <c r="BB114" s="961"/>
      <c r="BC114" s="961"/>
      <c r="BD114" s="961"/>
      <c r="BE114" s="961"/>
      <c r="BF114" s="961"/>
      <c r="BG114" s="961"/>
      <c r="BH114" s="961"/>
      <c r="BI114" s="961"/>
      <c r="BJ114" s="961"/>
      <c r="BK114" s="961"/>
      <c r="BL114" s="961"/>
      <c r="BM114" s="961"/>
      <c r="BN114" s="961"/>
      <c r="BO114" s="961"/>
      <c r="BP114" s="962"/>
      <c r="BQ114" s="963">
        <v>4577776</v>
      </c>
      <c r="BR114" s="964"/>
      <c r="BS114" s="964"/>
      <c r="BT114" s="964"/>
      <c r="BU114" s="964"/>
      <c r="BV114" s="964">
        <v>4411034</v>
      </c>
      <c r="BW114" s="964"/>
      <c r="BX114" s="964"/>
      <c r="BY114" s="964"/>
      <c r="BZ114" s="964"/>
      <c r="CA114" s="964">
        <v>4262086</v>
      </c>
      <c r="CB114" s="964"/>
      <c r="CC114" s="964"/>
      <c r="CD114" s="964"/>
      <c r="CE114" s="964"/>
      <c r="CF114" s="958">
        <v>18.100000000000001</v>
      </c>
      <c r="CG114" s="959"/>
      <c r="CH114" s="959"/>
      <c r="CI114" s="959"/>
      <c r="CJ114" s="959"/>
      <c r="CK114" s="986"/>
      <c r="CL114" s="987"/>
      <c r="CM114" s="960" t="s">
        <v>368</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47</v>
      </c>
      <c r="DH114" s="997"/>
      <c r="DI114" s="997"/>
      <c r="DJ114" s="997"/>
      <c r="DK114" s="998"/>
      <c r="DL114" s="999" t="s">
        <v>47</v>
      </c>
      <c r="DM114" s="997"/>
      <c r="DN114" s="997"/>
      <c r="DO114" s="997"/>
      <c r="DP114" s="998"/>
      <c r="DQ114" s="999" t="s">
        <v>47</v>
      </c>
      <c r="DR114" s="997"/>
      <c r="DS114" s="997"/>
      <c r="DT114" s="997"/>
      <c r="DU114" s="998"/>
      <c r="DV114" s="1000" t="s">
        <v>47</v>
      </c>
      <c r="DW114" s="1001"/>
      <c r="DX114" s="1001"/>
      <c r="DY114" s="1001"/>
      <c r="DZ114" s="1002"/>
    </row>
    <row r="115" spans="1:130" s="216" customFormat="1" ht="26.25" customHeight="1">
      <c r="A115" s="992"/>
      <c r="B115" s="993"/>
      <c r="C115" s="961" t="s">
        <v>369</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34161</v>
      </c>
      <c r="AB115" s="976"/>
      <c r="AC115" s="976"/>
      <c r="AD115" s="976"/>
      <c r="AE115" s="977"/>
      <c r="AF115" s="978">
        <v>44398</v>
      </c>
      <c r="AG115" s="976"/>
      <c r="AH115" s="976"/>
      <c r="AI115" s="976"/>
      <c r="AJ115" s="977"/>
      <c r="AK115" s="978">
        <v>36076</v>
      </c>
      <c r="AL115" s="976"/>
      <c r="AM115" s="976"/>
      <c r="AN115" s="976"/>
      <c r="AO115" s="977"/>
      <c r="AP115" s="979">
        <v>0.2</v>
      </c>
      <c r="AQ115" s="980"/>
      <c r="AR115" s="980"/>
      <c r="AS115" s="980"/>
      <c r="AT115" s="981"/>
      <c r="AU115" s="946"/>
      <c r="AV115" s="947"/>
      <c r="AW115" s="947"/>
      <c r="AX115" s="947"/>
      <c r="AY115" s="947"/>
      <c r="AZ115" s="960" t="s">
        <v>370</v>
      </c>
      <c r="BA115" s="961"/>
      <c r="BB115" s="961"/>
      <c r="BC115" s="961"/>
      <c r="BD115" s="961"/>
      <c r="BE115" s="961"/>
      <c r="BF115" s="961"/>
      <c r="BG115" s="961"/>
      <c r="BH115" s="961"/>
      <c r="BI115" s="961"/>
      <c r="BJ115" s="961"/>
      <c r="BK115" s="961"/>
      <c r="BL115" s="961"/>
      <c r="BM115" s="961"/>
      <c r="BN115" s="961"/>
      <c r="BO115" s="961"/>
      <c r="BP115" s="962"/>
      <c r="BQ115" s="963" t="s">
        <v>47</v>
      </c>
      <c r="BR115" s="964"/>
      <c r="BS115" s="964"/>
      <c r="BT115" s="964"/>
      <c r="BU115" s="964"/>
      <c r="BV115" s="964" t="s">
        <v>47</v>
      </c>
      <c r="BW115" s="964"/>
      <c r="BX115" s="964"/>
      <c r="BY115" s="964"/>
      <c r="BZ115" s="964"/>
      <c r="CA115" s="964" t="s">
        <v>47</v>
      </c>
      <c r="CB115" s="964"/>
      <c r="CC115" s="964"/>
      <c r="CD115" s="964"/>
      <c r="CE115" s="964"/>
      <c r="CF115" s="958" t="s">
        <v>47</v>
      </c>
      <c r="CG115" s="959"/>
      <c r="CH115" s="959"/>
      <c r="CI115" s="959"/>
      <c r="CJ115" s="959"/>
      <c r="CK115" s="986"/>
      <c r="CL115" s="987"/>
      <c r="CM115" s="960" t="s">
        <v>371</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47</v>
      </c>
      <c r="DH115" s="997"/>
      <c r="DI115" s="997"/>
      <c r="DJ115" s="997"/>
      <c r="DK115" s="998"/>
      <c r="DL115" s="999" t="s">
        <v>47</v>
      </c>
      <c r="DM115" s="997"/>
      <c r="DN115" s="997"/>
      <c r="DO115" s="997"/>
      <c r="DP115" s="998"/>
      <c r="DQ115" s="999" t="s">
        <v>47</v>
      </c>
      <c r="DR115" s="997"/>
      <c r="DS115" s="997"/>
      <c r="DT115" s="997"/>
      <c r="DU115" s="998"/>
      <c r="DV115" s="1000" t="s">
        <v>47</v>
      </c>
      <c r="DW115" s="1001"/>
      <c r="DX115" s="1001"/>
      <c r="DY115" s="1001"/>
      <c r="DZ115" s="1002"/>
    </row>
    <row r="116" spans="1:130" s="216" customFormat="1" ht="26.25" customHeight="1">
      <c r="A116" s="994"/>
      <c r="B116" s="995"/>
      <c r="C116" s="1003" t="s">
        <v>372</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47</v>
      </c>
      <c r="AB116" s="997"/>
      <c r="AC116" s="997"/>
      <c r="AD116" s="997"/>
      <c r="AE116" s="998"/>
      <c r="AF116" s="999" t="s">
        <v>47</v>
      </c>
      <c r="AG116" s="997"/>
      <c r="AH116" s="997"/>
      <c r="AI116" s="997"/>
      <c r="AJ116" s="998"/>
      <c r="AK116" s="999" t="s">
        <v>47</v>
      </c>
      <c r="AL116" s="997"/>
      <c r="AM116" s="997"/>
      <c r="AN116" s="997"/>
      <c r="AO116" s="998"/>
      <c r="AP116" s="1000" t="s">
        <v>47</v>
      </c>
      <c r="AQ116" s="1001"/>
      <c r="AR116" s="1001"/>
      <c r="AS116" s="1001"/>
      <c r="AT116" s="1002"/>
      <c r="AU116" s="946"/>
      <c r="AV116" s="947"/>
      <c r="AW116" s="947"/>
      <c r="AX116" s="947"/>
      <c r="AY116" s="947"/>
      <c r="AZ116" s="1005" t="s">
        <v>373</v>
      </c>
      <c r="BA116" s="1006"/>
      <c r="BB116" s="1006"/>
      <c r="BC116" s="1006"/>
      <c r="BD116" s="1006"/>
      <c r="BE116" s="1006"/>
      <c r="BF116" s="1006"/>
      <c r="BG116" s="1006"/>
      <c r="BH116" s="1006"/>
      <c r="BI116" s="1006"/>
      <c r="BJ116" s="1006"/>
      <c r="BK116" s="1006"/>
      <c r="BL116" s="1006"/>
      <c r="BM116" s="1006"/>
      <c r="BN116" s="1006"/>
      <c r="BO116" s="1006"/>
      <c r="BP116" s="1007"/>
      <c r="BQ116" s="963" t="s">
        <v>47</v>
      </c>
      <c r="BR116" s="964"/>
      <c r="BS116" s="964"/>
      <c r="BT116" s="964"/>
      <c r="BU116" s="964"/>
      <c r="BV116" s="964" t="s">
        <v>47</v>
      </c>
      <c r="BW116" s="964"/>
      <c r="BX116" s="964"/>
      <c r="BY116" s="964"/>
      <c r="BZ116" s="964"/>
      <c r="CA116" s="964" t="s">
        <v>47</v>
      </c>
      <c r="CB116" s="964"/>
      <c r="CC116" s="964"/>
      <c r="CD116" s="964"/>
      <c r="CE116" s="964"/>
      <c r="CF116" s="958" t="s">
        <v>47</v>
      </c>
      <c r="CG116" s="959"/>
      <c r="CH116" s="959"/>
      <c r="CI116" s="959"/>
      <c r="CJ116" s="959"/>
      <c r="CK116" s="986"/>
      <c r="CL116" s="987"/>
      <c r="CM116" s="960" t="s">
        <v>374</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47</v>
      </c>
      <c r="DH116" s="997"/>
      <c r="DI116" s="997"/>
      <c r="DJ116" s="997"/>
      <c r="DK116" s="998"/>
      <c r="DL116" s="999" t="s">
        <v>47</v>
      </c>
      <c r="DM116" s="997"/>
      <c r="DN116" s="997"/>
      <c r="DO116" s="997"/>
      <c r="DP116" s="998"/>
      <c r="DQ116" s="999" t="s">
        <v>47</v>
      </c>
      <c r="DR116" s="997"/>
      <c r="DS116" s="997"/>
      <c r="DT116" s="997"/>
      <c r="DU116" s="998"/>
      <c r="DV116" s="1000" t="s">
        <v>47</v>
      </c>
      <c r="DW116" s="1001"/>
      <c r="DX116" s="1001"/>
      <c r="DY116" s="1001"/>
      <c r="DZ116" s="1002"/>
    </row>
    <row r="117" spans="1:130" s="216" customFormat="1" ht="26.25" customHeight="1">
      <c r="A117" s="950" t="s">
        <v>103</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375</v>
      </c>
      <c r="Z117" s="932"/>
      <c r="AA117" s="1016">
        <v>5276662</v>
      </c>
      <c r="AB117" s="1017"/>
      <c r="AC117" s="1017"/>
      <c r="AD117" s="1017"/>
      <c r="AE117" s="1018"/>
      <c r="AF117" s="1019">
        <v>5348945</v>
      </c>
      <c r="AG117" s="1017"/>
      <c r="AH117" s="1017"/>
      <c r="AI117" s="1017"/>
      <c r="AJ117" s="1018"/>
      <c r="AK117" s="1019">
        <v>5442954</v>
      </c>
      <c r="AL117" s="1017"/>
      <c r="AM117" s="1017"/>
      <c r="AN117" s="1017"/>
      <c r="AO117" s="1018"/>
      <c r="AP117" s="1020"/>
      <c r="AQ117" s="1021"/>
      <c r="AR117" s="1021"/>
      <c r="AS117" s="1021"/>
      <c r="AT117" s="1022"/>
      <c r="AU117" s="946"/>
      <c r="AV117" s="947"/>
      <c r="AW117" s="947"/>
      <c r="AX117" s="947"/>
      <c r="AY117" s="947"/>
      <c r="AZ117" s="1012" t="s">
        <v>376</v>
      </c>
      <c r="BA117" s="1013"/>
      <c r="BB117" s="1013"/>
      <c r="BC117" s="1013"/>
      <c r="BD117" s="1013"/>
      <c r="BE117" s="1013"/>
      <c r="BF117" s="1013"/>
      <c r="BG117" s="1013"/>
      <c r="BH117" s="1013"/>
      <c r="BI117" s="1013"/>
      <c r="BJ117" s="1013"/>
      <c r="BK117" s="1013"/>
      <c r="BL117" s="1013"/>
      <c r="BM117" s="1013"/>
      <c r="BN117" s="1013"/>
      <c r="BO117" s="1013"/>
      <c r="BP117" s="1014"/>
      <c r="BQ117" s="963" t="s">
        <v>47</v>
      </c>
      <c r="BR117" s="964"/>
      <c r="BS117" s="964"/>
      <c r="BT117" s="964"/>
      <c r="BU117" s="964"/>
      <c r="BV117" s="964" t="s">
        <v>47</v>
      </c>
      <c r="BW117" s="964"/>
      <c r="BX117" s="964"/>
      <c r="BY117" s="964"/>
      <c r="BZ117" s="964"/>
      <c r="CA117" s="964" t="s">
        <v>47</v>
      </c>
      <c r="CB117" s="964"/>
      <c r="CC117" s="964"/>
      <c r="CD117" s="964"/>
      <c r="CE117" s="964"/>
      <c r="CF117" s="958" t="s">
        <v>47</v>
      </c>
      <c r="CG117" s="959"/>
      <c r="CH117" s="959"/>
      <c r="CI117" s="959"/>
      <c r="CJ117" s="959"/>
      <c r="CK117" s="986"/>
      <c r="CL117" s="987"/>
      <c r="CM117" s="960" t="s">
        <v>377</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47</v>
      </c>
      <c r="DH117" s="997"/>
      <c r="DI117" s="997"/>
      <c r="DJ117" s="997"/>
      <c r="DK117" s="998"/>
      <c r="DL117" s="999" t="s">
        <v>47</v>
      </c>
      <c r="DM117" s="997"/>
      <c r="DN117" s="997"/>
      <c r="DO117" s="997"/>
      <c r="DP117" s="998"/>
      <c r="DQ117" s="999" t="s">
        <v>47</v>
      </c>
      <c r="DR117" s="997"/>
      <c r="DS117" s="997"/>
      <c r="DT117" s="997"/>
      <c r="DU117" s="998"/>
      <c r="DV117" s="1000" t="s">
        <v>47</v>
      </c>
      <c r="DW117" s="1001"/>
      <c r="DX117" s="1001"/>
      <c r="DY117" s="1001"/>
      <c r="DZ117" s="1002"/>
    </row>
    <row r="118" spans="1:130" s="216" customFormat="1" ht="26.25" customHeight="1">
      <c r="A118" s="950" t="s">
        <v>350</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347</v>
      </c>
      <c r="AB118" s="931"/>
      <c r="AC118" s="931"/>
      <c r="AD118" s="931"/>
      <c r="AE118" s="932"/>
      <c r="AF118" s="930" t="s">
        <v>348</v>
      </c>
      <c r="AG118" s="931"/>
      <c r="AH118" s="931"/>
      <c r="AI118" s="931"/>
      <c r="AJ118" s="932"/>
      <c r="AK118" s="930" t="s">
        <v>222</v>
      </c>
      <c r="AL118" s="931"/>
      <c r="AM118" s="931"/>
      <c r="AN118" s="931"/>
      <c r="AO118" s="932"/>
      <c r="AP118" s="1008" t="s">
        <v>349</v>
      </c>
      <c r="AQ118" s="1009"/>
      <c r="AR118" s="1009"/>
      <c r="AS118" s="1009"/>
      <c r="AT118" s="1010"/>
      <c r="AU118" s="946"/>
      <c r="AV118" s="947"/>
      <c r="AW118" s="947"/>
      <c r="AX118" s="947"/>
      <c r="AY118" s="947"/>
      <c r="AZ118" s="1011" t="s">
        <v>378</v>
      </c>
      <c r="BA118" s="1003"/>
      <c r="BB118" s="1003"/>
      <c r="BC118" s="1003"/>
      <c r="BD118" s="1003"/>
      <c r="BE118" s="1003"/>
      <c r="BF118" s="1003"/>
      <c r="BG118" s="1003"/>
      <c r="BH118" s="1003"/>
      <c r="BI118" s="1003"/>
      <c r="BJ118" s="1003"/>
      <c r="BK118" s="1003"/>
      <c r="BL118" s="1003"/>
      <c r="BM118" s="1003"/>
      <c r="BN118" s="1003"/>
      <c r="BO118" s="1003"/>
      <c r="BP118" s="1004"/>
      <c r="BQ118" s="1037" t="s">
        <v>47</v>
      </c>
      <c r="BR118" s="1038"/>
      <c r="BS118" s="1038"/>
      <c r="BT118" s="1038"/>
      <c r="BU118" s="1038"/>
      <c r="BV118" s="1038" t="s">
        <v>47</v>
      </c>
      <c r="BW118" s="1038"/>
      <c r="BX118" s="1038"/>
      <c r="BY118" s="1038"/>
      <c r="BZ118" s="1038"/>
      <c r="CA118" s="1038" t="s">
        <v>47</v>
      </c>
      <c r="CB118" s="1038"/>
      <c r="CC118" s="1038"/>
      <c r="CD118" s="1038"/>
      <c r="CE118" s="1038"/>
      <c r="CF118" s="958" t="s">
        <v>47</v>
      </c>
      <c r="CG118" s="959"/>
      <c r="CH118" s="959"/>
      <c r="CI118" s="959"/>
      <c r="CJ118" s="959"/>
      <c r="CK118" s="986"/>
      <c r="CL118" s="987"/>
      <c r="CM118" s="960" t="s">
        <v>379</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47</v>
      </c>
      <c r="DH118" s="997"/>
      <c r="DI118" s="997"/>
      <c r="DJ118" s="997"/>
      <c r="DK118" s="998"/>
      <c r="DL118" s="999" t="s">
        <v>47</v>
      </c>
      <c r="DM118" s="997"/>
      <c r="DN118" s="997"/>
      <c r="DO118" s="997"/>
      <c r="DP118" s="998"/>
      <c r="DQ118" s="999" t="s">
        <v>47</v>
      </c>
      <c r="DR118" s="997"/>
      <c r="DS118" s="997"/>
      <c r="DT118" s="997"/>
      <c r="DU118" s="998"/>
      <c r="DV118" s="1000" t="s">
        <v>47</v>
      </c>
      <c r="DW118" s="1001"/>
      <c r="DX118" s="1001"/>
      <c r="DY118" s="1001"/>
      <c r="DZ118" s="1002"/>
    </row>
    <row r="119" spans="1:130" s="216" customFormat="1" ht="26.25" customHeight="1">
      <c r="A119" s="1094" t="s">
        <v>354</v>
      </c>
      <c r="B119" s="985"/>
      <c r="C119" s="967" t="s">
        <v>355</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v>24970</v>
      </c>
      <c r="AB119" s="938"/>
      <c r="AC119" s="938"/>
      <c r="AD119" s="938"/>
      <c r="AE119" s="939"/>
      <c r="AF119" s="940">
        <v>24970</v>
      </c>
      <c r="AG119" s="938"/>
      <c r="AH119" s="938"/>
      <c r="AI119" s="938"/>
      <c r="AJ119" s="939"/>
      <c r="AK119" s="940">
        <v>24970</v>
      </c>
      <c r="AL119" s="938"/>
      <c r="AM119" s="938"/>
      <c r="AN119" s="938"/>
      <c r="AO119" s="939"/>
      <c r="AP119" s="941">
        <v>0.1</v>
      </c>
      <c r="AQ119" s="942"/>
      <c r="AR119" s="942"/>
      <c r="AS119" s="942"/>
      <c r="AT119" s="943"/>
      <c r="AU119" s="948"/>
      <c r="AV119" s="949"/>
      <c r="AW119" s="949"/>
      <c r="AX119" s="949"/>
      <c r="AY119" s="949"/>
      <c r="AZ119" s="234" t="s">
        <v>103</v>
      </c>
      <c r="BA119" s="234"/>
      <c r="BB119" s="234"/>
      <c r="BC119" s="234"/>
      <c r="BD119" s="234"/>
      <c r="BE119" s="234"/>
      <c r="BF119" s="234"/>
      <c r="BG119" s="234"/>
      <c r="BH119" s="234"/>
      <c r="BI119" s="234"/>
      <c r="BJ119" s="234"/>
      <c r="BK119" s="234"/>
      <c r="BL119" s="234"/>
      <c r="BM119" s="234"/>
      <c r="BN119" s="234"/>
      <c r="BO119" s="1015" t="s">
        <v>380</v>
      </c>
      <c r="BP119" s="1043"/>
      <c r="BQ119" s="1037">
        <v>51607296</v>
      </c>
      <c r="BR119" s="1038"/>
      <c r="BS119" s="1038"/>
      <c r="BT119" s="1038"/>
      <c r="BU119" s="1038"/>
      <c r="BV119" s="1038">
        <v>50037686</v>
      </c>
      <c r="BW119" s="1038"/>
      <c r="BX119" s="1038"/>
      <c r="BY119" s="1038"/>
      <c r="BZ119" s="1038"/>
      <c r="CA119" s="1038">
        <v>46725398</v>
      </c>
      <c r="CB119" s="1038"/>
      <c r="CC119" s="1038"/>
      <c r="CD119" s="1038"/>
      <c r="CE119" s="1038"/>
      <c r="CF119" s="1039"/>
      <c r="CG119" s="1040"/>
      <c r="CH119" s="1040"/>
      <c r="CI119" s="1040"/>
      <c r="CJ119" s="1041"/>
      <c r="CK119" s="988"/>
      <c r="CL119" s="989"/>
      <c r="CM119" s="1011" t="s">
        <v>381</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47</v>
      </c>
      <c r="DH119" s="1024"/>
      <c r="DI119" s="1024"/>
      <c r="DJ119" s="1024"/>
      <c r="DK119" s="1025"/>
      <c r="DL119" s="1023" t="s">
        <v>47</v>
      </c>
      <c r="DM119" s="1024"/>
      <c r="DN119" s="1024"/>
      <c r="DO119" s="1024"/>
      <c r="DP119" s="1025"/>
      <c r="DQ119" s="1023" t="s">
        <v>47</v>
      </c>
      <c r="DR119" s="1024"/>
      <c r="DS119" s="1024"/>
      <c r="DT119" s="1024"/>
      <c r="DU119" s="1025"/>
      <c r="DV119" s="1026" t="s">
        <v>47</v>
      </c>
      <c r="DW119" s="1027"/>
      <c r="DX119" s="1027"/>
      <c r="DY119" s="1027"/>
      <c r="DZ119" s="1028"/>
    </row>
    <row r="120" spans="1:130" s="216" customFormat="1" ht="26.25" customHeight="1">
      <c r="A120" s="1095"/>
      <c r="B120" s="987"/>
      <c r="C120" s="960" t="s">
        <v>358</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47</v>
      </c>
      <c r="AB120" s="997"/>
      <c r="AC120" s="997"/>
      <c r="AD120" s="997"/>
      <c r="AE120" s="998"/>
      <c r="AF120" s="999" t="s">
        <v>47</v>
      </c>
      <c r="AG120" s="997"/>
      <c r="AH120" s="997"/>
      <c r="AI120" s="997"/>
      <c r="AJ120" s="998"/>
      <c r="AK120" s="999" t="s">
        <v>47</v>
      </c>
      <c r="AL120" s="997"/>
      <c r="AM120" s="997"/>
      <c r="AN120" s="997"/>
      <c r="AO120" s="998"/>
      <c r="AP120" s="1000" t="s">
        <v>47</v>
      </c>
      <c r="AQ120" s="1001"/>
      <c r="AR120" s="1001"/>
      <c r="AS120" s="1001"/>
      <c r="AT120" s="1002"/>
      <c r="AU120" s="1029" t="s">
        <v>382</v>
      </c>
      <c r="AV120" s="1030"/>
      <c r="AW120" s="1030"/>
      <c r="AX120" s="1030"/>
      <c r="AY120" s="1031"/>
      <c r="AZ120" s="967" t="s">
        <v>383</v>
      </c>
      <c r="BA120" s="935"/>
      <c r="BB120" s="935"/>
      <c r="BC120" s="935"/>
      <c r="BD120" s="935"/>
      <c r="BE120" s="935"/>
      <c r="BF120" s="935"/>
      <c r="BG120" s="935"/>
      <c r="BH120" s="935"/>
      <c r="BI120" s="935"/>
      <c r="BJ120" s="935"/>
      <c r="BK120" s="935"/>
      <c r="BL120" s="935"/>
      <c r="BM120" s="935"/>
      <c r="BN120" s="935"/>
      <c r="BO120" s="935"/>
      <c r="BP120" s="936"/>
      <c r="BQ120" s="968">
        <v>15074131</v>
      </c>
      <c r="BR120" s="969"/>
      <c r="BS120" s="969"/>
      <c r="BT120" s="969"/>
      <c r="BU120" s="969"/>
      <c r="BV120" s="969">
        <v>19272233</v>
      </c>
      <c r="BW120" s="969"/>
      <c r="BX120" s="969"/>
      <c r="BY120" s="969"/>
      <c r="BZ120" s="969"/>
      <c r="CA120" s="969">
        <v>23056126</v>
      </c>
      <c r="CB120" s="969"/>
      <c r="CC120" s="969"/>
      <c r="CD120" s="969"/>
      <c r="CE120" s="969"/>
      <c r="CF120" s="982">
        <v>97.7</v>
      </c>
      <c r="CG120" s="983"/>
      <c r="CH120" s="983"/>
      <c r="CI120" s="983"/>
      <c r="CJ120" s="983"/>
      <c r="CK120" s="1044" t="s">
        <v>384</v>
      </c>
      <c r="CL120" s="1045"/>
      <c r="CM120" s="1045"/>
      <c r="CN120" s="1045"/>
      <c r="CO120" s="1046"/>
      <c r="CP120" s="1052" t="s">
        <v>326</v>
      </c>
      <c r="CQ120" s="1053"/>
      <c r="CR120" s="1053"/>
      <c r="CS120" s="1053"/>
      <c r="CT120" s="1053"/>
      <c r="CU120" s="1053"/>
      <c r="CV120" s="1053"/>
      <c r="CW120" s="1053"/>
      <c r="CX120" s="1053"/>
      <c r="CY120" s="1053"/>
      <c r="CZ120" s="1053"/>
      <c r="DA120" s="1053"/>
      <c r="DB120" s="1053"/>
      <c r="DC120" s="1053"/>
      <c r="DD120" s="1053"/>
      <c r="DE120" s="1053"/>
      <c r="DF120" s="1054"/>
      <c r="DG120" s="968">
        <v>4393154</v>
      </c>
      <c r="DH120" s="969"/>
      <c r="DI120" s="969"/>
      <c r="DJ120" s="969"/>
      <c r="DK120" s="969"/>
      <c r="DL120" s="969">
        <v>4081561</v>
      </c>
      <c r="DM120" s="969"/>
      <c r="DN120" s="969"/>
      <c r="DO120" s="969"/>
      <c r="DP120" s="969"/>
      <c r="DQ120" s="969">
        <v>3929710</v>
      </c>
      <c r="DR120" s="969"/>
      <c r="DS120" s="969"/>
      <c r="DT120" s="969"/>
      <c r="DU120" s="969"/>
      <c r="DV120" s="970">
        <v>16.600000000000001</v>
      </c>
      <c r="DW120" s="970"/>
      <c r="DX120" s="970"/>
      <c r="DY120" s="970"/>
      <c r="DZ120" s="971"/>
    </row>
    <row r="121" spans="1:130" s="216" customFormat="1" ht="26.25" customHeight="1">
      <c r="A121" s="1095"/>
      <c r="B121" s="987"/>
      <c r="C121" s="1012" t="s">
        <v>385</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47</v>
      </c>
      <c r="AB121" s="997"/>
      <c r="AC121" s="997"/>
      <c r="AD121" s="997"/>
      <c r="AE121" s="998"/>
      <c r="AF121" s="999" t="s">
        <v>47</v>
      </c>
      <c r="AG121" s="997"/>
      <c r="AH121" s="997"/>
      <c r="AI121" s="997"/>
      <c r="AJ121" s="998"/>
      <c r="AK121" s="999" t="s">
        <v>47</v>
      </c>
      <c r="AL121" s="997"/>
      <c r="AM121" s="997"/>
      <c r="AN121" s="997"/>
      <c r="AO121" s="998"/>
      <c r="AP121" s="1000" t="s">
        <v>47</v>
      </c>
      <c r="AQ121" s="1001"/>
      <c r="AR121" s="1001"/>
      <c r="AS121" s="1001"/>
      <c r="AT121" s="1002"/>
      <c r="AU121" s="1032"/>
      <c r="AV121" s="1033"/>
      <c r="AW121" s="1033"/>
      <c r="AX121" s="1033"/>
      <c r="AY121" s="1034"/>
      <c r="AZ121" s="960" t="s">
        <v>386</v>
      </c>
      <c r="BA121" s="961"/>
      <c r="BB121" s="961"/>
      <c r="BC121" s="961"/>
      <c r="BD121" s="961"/>
      <c r="BE121" s="961"/>
      <c r="BF121" s="961"/>
      <c r="BG121" s="961"/>
      <c r="BH121" s="961"/>
      <c r="BI121" s="961"/>
      <c r="BJ121" s="961"/>
      <c r="BK121" s="961"/>
      <c r="BL121" s="961"/>
      <c r="BM121" s="961"/>
      <c r="BN121" s="961"/>
      <c r="BO121" s="961"/>
      <c r="BP121" s="962"/>
      <c r="BQ121" s="963">
        <v>4575355</v>
      </c>
      <c r="BR121" s="964"/>
      <c r="BS121" s="964"/>
      <c r="BT121" s="964"/>
      <c r="BU121" s="964"/>
      <c r="BV121" s="964">
        <v>4624518</v>
      </c>
      <c r="BW121" s="964"/>
      <c r="BX121" s="964"/>
      <c r="BY121" s="964"/>
      <c r="BZ121" s="964"/>
      <c r="CA121" s="964">
        <v>4267077</v>
      </c>
      <c r="CB121" s="964"/>
      <c r="CC121" s="964"/>
      <c r="CD121" s="964"/>
      <c r="CE121" s="964"/>
      <c r="CF121" s="958">
        <v>18.100000000000001</v>
      </c>
      <c r="CG121" s="959"/>
      <c r="CH121" s="959"/>
      <c r="CI121" s="959"/>
      <c r="CJ121" s="959"/>
      <c r="CK121" s="1047"/>
      <c r="CL121" s="1048"/>
      <c r="CM121" s="1048"/>
      <c r="CN121" s="1048"/>
      <c r="CO121" s="1049"/>
      <c r="CP121" s="1057" t="s">
        <v>324</v>
      </c>
      <c r="CQ121" s="1058"/>
      <c r="CR121" s="1058"/>
      <c r="CS121" s="1058"/>
      <c r="CT121" s="1058"/>
      <c r="CU121" s="1058"/>
      <c r="CV121" s="1058"/>
      <c r="CW121" s="1058"/>
      <c r="CX121" s="1058"/>
      <c r="CY121" s="1058"/>
      <c r="CZ121" s="1058"/>
      <c r="DA121" s="1058"/>
      <c r="DB121" s="1058"/>
      <c r="DC121" s="1058"/>
      <c r="DD121" s="1058"/>
      <c r="DE121" s="1058"/>
      <c r="DF121" s="1059"/>
      <c r="DG121" s="963">
        <v>276204</v>
      </c>
      <c r="DH121" s="964"/>
      <c r="DI121" s="964"/>
      <c r="DJ121" s="964"/>
      <c r="DK121" s="964"/>
      <c r="DL121" s="964">
        <v>270523</v>
      </c>
      <c r="DM121" s="964"/>
      <c r="DN121" s="964"/>
      <c r="DO121" s="964"/>
      <c r="DP121" s="964"/>
      <c r="DQ121" s="964">
        <v>250476</v>
      </c>
      <c r="DR121" s="964"/>
      <c r="DS121" s="964"/>
      <c r="DT121" s="964"/>
      <c r="DU121" s="964"/>
      <c r="DV121" s="965">
        <v>1.1000000000000001</v>
      </c>
      <c r="DW121" s="965"/>
      <c r="DX121" s="965"/>
      <c r="DY121" s="965"/>
      <c r="DZ121" s="966"/>
    </row>
    <row r="122" spans="1:130" s="216" customFormat="1" ht="26.25" customHeight="1">
      <c r="A122" s="1095"/>
      <c r="B122" s="987"/>
      <c r="C122" s="960" t="s">
        <v>368</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47</v>
      </c>
      <c r="AB122" s="997"/>
      <c r="AC122" s="997"/>
      <c r="AD122" s="997"/>
      <c r="AE122" s="998"/>
      <c r="AF122" s="999" t="s">
        <v>47</v>
      </c>
      <c r="AG122" s="997"/>
      <c r="AH122" s="997"/>
      <c r="AI122" s="997"/>
      <c r="AJ122" s="998"/>
      <c r="AK122" s="999" t="s">
        <v>47</v>
      </c>
      <c r="AL122" s="997"/>
      <c r="AM122" s="997"/>
      <c r="AN122" s="997"/>
      <c r="AO122" s="998"/>
      <c r="AP122" s="1000" t="s">
        <v>47</v>
      </c>
      <c r="AQ122" s="1001"/>
      <c r="AR122" s="1001"/>
      <c r="AS122" s="1001"/>
      <c r="AT122" s="1002"/>
      <c r="AU122" s="1032"/>
      <c r="AV122" s="1033"/>
      <c r="AW122" s="1033"/>
      <c r="AX122" s="1033"/>
      <c r="AY122" s="1034"/>
      <c r="AZ122" s="1011" t="s">
        <v>387</v>
      </c>
      <c r="BA122" s="1003"/>
      <c r="BB122" s="1003"/>
      <c r="BC122" s="1003"/>
      <c r="BD122" s="1003"/>
      <c r="BE122" s="1003"/>
      <c r="BF122" s="1003"/>
      <c r="BG122" s="1003"/>
      <c r="BH122" s="1003"/>
      <c r="BI122" s="1003"/>
      <c r="BJ122" s="1003"/>
      <c r="BK122" s="1003"/>
      <c r="BL122" s="1003"/>
      <c r="BM122" s="1003"/>
      <c r="BN122" s="1003"/>
      <c r="BO122" s="1003"/>
      <c r="BP122" s="1004"/>
      <c r="BQ122" s="1037">
        <v>34745152</v>
      </c>
      <c r="BR122" s="1038"/>
      <c r="BS122" s="1038"/>
      <c r="BT122" s="1038"/>
      <c r="BU122" s="1038"/>
      <c r="BV122" s="1038">
        <v>34856805</v>
      </c>
      <c r="BW122" s="1038"/>
      <c r="BX122" s="1038"/>
      <c r="BY122" s="1038"/>
      <c r="BZ122" s="1038"/>
      <c r="CA122" s="1038">
        <v>32392374</v>
      </c>
      <c r="CB122" s="1038"/>
      <c r="CC122" s="1038"/>
      <c r="CD122" s="1038"/>
      <c r="CE122" s="1038"/>
      <c r="CF122" s="1055">
        <v>137.19999999999999</v>
      </c>
      <c r="CG122" s="1056"/>
      <c r="CH122" s="1056"/>
      <c r="CI122" s="1056"/>
      <c r="CJ122" s="1056"/>
      <c r="CK122" s="1047"/>
      <c r="CL122" s="1048"/>
      <c r="CM122" s="1048"/>
      <c r="CN122" s="1048"/>
      <c r="CO122" s="1049"/>
      <c r="CP122" s="1057" t="s">
        <v>322</v>
      </c>
      <c r="CQ122" s="1058"/>
      <c r="CR122" s="1058"/>
      <c r="CS122" s="1058"/>
      <c r="CT122" s="1058"/>
      <c r="CU122" s="1058"/>
      <c r="CV122" s="1058"/>
      <c r="CW122" s="1058"/>
      <c r="CX122" s="1058"/>
      <c r="CY122" s="1058"/>
      <c r="CZ122" s="1058"/>
      <c r="DA122" s="1058"/>
      <c r="DB122" s="1058"/>
      <c r="DC122" s="1058"/>
      <c r="DD122" s="1058"/>
      <c r="DE122" s="1058"/>
      <c r="DF122" s="1059"/>
      <c r="DG122" s="963" t="s">
        <v>47</v>
      </c>
      <c r="DH122" s="964"/>
      <c r="DI122" s="964"/>
      <c r="DJ122" s="964"/>
      <c r="DK122" s="964"/>
      <c r="DL122" s="964" t="s">
        <v>47</v>
      </c>
      <c r="DM122" s="964"/>
      <c r="DN122" s="964"/>
      <c r="DO122" s="964"/>
      <c r="DP122" s="964"/>
      <c r="DQ122" s="964" t="s">
        <v>47</v>
      </c>
      <c r="DR122" s="964"/>
      <c r="DS122" s="964"/>
      <c r="DT122" s="964"/>
      <c r="DU122" s="964"/>
      <c r="DV122" s="965" t="s">
        <v>47</v>
      </c>
      <c r="DW122" s="965"/>
      <c r="DX122" s="965"/>
      <c r="DY122" s="965"/>
      <c r="DZ122" s="966"/>
    </row>
    <row r="123" spans="1:130" s="216" customFormat="1" ht="26.25" customHeight="1">
      <c r="A123" s="1095"/>
      <c r="B123" s="987"/>
      <c r="C123" s="960" t="s">
        <v>374</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47</v>
      </c>
      <c r="AB123" s="997"/>
      <c r="AC123" s="997"/>
      <c r="AD123" s="997"/>
      <c r="AE123" s="998"/>
      <c r="AF123" s="999" t="s">
        <v>47</v>
      </c>
      <c r="AG123" s="997"/>
      <c r="AH123" s="997"/>
      <c r="AI123" s="997"/>
      <c r="AJ123" s="998"/>
      <c r="AK123" s="999" t="s">
        <v>47</v>
      </c>
      <c r="AL123" s="997"/>
      <c r="AM123" s="997"/>
      <c r="AN123" s="997"/>
      <c r="AO123" s="998"/>
      <c r="AP123" s="1000" t="s">
        <v>47</v>
      </c>
      <c r="AQ123" s="1001"/>
      <c r="AR123" s="1001"/>
      <c r="AS123" s="1001"/>
      <c r="AT123" s="1002"/>
      <c r="AU123" s="1035"/>
      <c r="AV123" s="1036"/>
      <c r="AW123" s="1036"/>
      <c r="AX123" s="1036"/>
      <c r="AY123" s="1036"/>
      <c r="AZ123" s="234" t="s">
        <v>103</v>
      </c>
      <c r="BA123" s="234"/>
      <c r="BB123" s="234"/>
      <c r="BC123" s="234"/>
      <c r="BD123" s="234"/>
      <c r="BE123" s="234"/>
      <c r="BF123" s="234"/>
      <c r="BG123" s="234"/>
      <c r="BH123" s="234"/>
      <c r="BI123" s="234"/>
      <c r="BJ123" s="234"/>
      <c r="BK123" s="234"/>
      <c r="BL123" s="234"/>
      <c r="BM123" s="234"/>
      <c r="BN123" s="234"/>
      <c r="BO123" s="1015" t="s">
        <v>388</v>
      </c>
      <c r="BP123" s="1043"/>
      <c r="BQ123" s="1101">
        <v>54394638</v>
      </c>
      <c r="BR123" s="1102"/>
      <c r="BS123" s="1102"/>
      <c r="BT123" s="1102"/>
      <c r="BU123" s="1102"/>
      <c r="BV123" s="1102">
        <v>58753556</v>
      </c>
      <c r="BW123" s="1102"/>
      <c r="BX123" s="1102"/>
      <c r="BY123" s="1102"/>
      <c r="BZ123" s="1102"/>
      <c r="CA123" s="1102">
        <v>59715577</v>
      </c>
      <c r="CB123" s="1102"/>
      <c r="CC123" s="1102"/>
      <c r="CD123" s="1102"/>
      <c r="CE123" s="1102"/>
      <c r="CF123" s="1039"/>
      <c r="CG123" s="1040"/>
      <c r="CH123" s="1040"/>
      <c r="CI123" s="1040"/>
      <c r="CJ123" s="1041"/>
      <c r="CK123" s="1047"/>
      <c r="CL123" s="1048"/>
      <c r="CM123" s="1048"/>
      <c r="CN123" s="1048"/>
      <c r="CO123" s="1049"/>
      <c r="CP123" s="1057" t="s">
        <v>323</v>
      </c>
      <c r="CQ123" s="1058"/>
      <c r="CR123" s="1058"/>
      <c r="CS123" s="1058"/>
      <c r="CT123" s="1058"/>
      <c r="CU123" s="1058"/>
      <c r="CV123" s="1058"/>
      <c r="CW123" s="1058"/>
      <c r="CX123" s="1058"/>
      <c r="CY123" s="1058"/>
      <c r="CZ123" s="1058"/>
      <c r="DA123" s="1058"/>
      <c r="DB123" s="1058"/>
      <c r="DC123" s="1058"/>
      <c r="DD123" s="1058"/>
      <c r="DE123" s="1058"/>
      <c r="DF123" s="1059"/>
      <c r="DG123" s="996" t="s">
        <v>47</v>
      </c>
      <c r="DH123" s="997"/>
      <c r="DI123" s="997"/>
      <c r="DJ123" s="997"/>
      <c r="DK123" s="998"/>
      <c r="DL123" s="999" t="s">
        <v>47</v>
      </c>
      <c r="DM123" s="997"/>
      <c r="DN123" s="997"/>
      <c r="DO123" s="997"/>
      <c r="DP123" s="998"/>
      <c r="DQ123" s="999" t="s">
        <v>47</v>
      </c>
      <c r="DR123" s="997"/>
      <c r="DS123" s="997"/>
      <c r="DT123" s="997"/>
      <c r="DU123" s="998"/>
      <c r="DV123" s="1000" t="s">
        <v>47</v>
      </c>
      <c r="DW123" s="1001"/>
      <c r="DX123" s="1001"/>
      <c r="DY123" s="1001"/>
      <c r="DZ123" s="1002"/>
    </row>
    <row r="124" spans="1:130" s="216" customFormat="1" ht="26.25" customHeight="1" thickBot="1">
      <c r="A124" s="1095"/>
      <c r="B124" s="987"/>
      <c r="C124" s="960" t="s">
        <v>377</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47</v>
      </c>
      <c r="AB124" s="997"/>
      <c r="AC124" s="997"/>
      <c r="AD124" s="997"/>
      <c r="AE124" s="998"/>
      <c r="AF124" s="999" t="s">
        <v>47</v>
      </c>
      <c r="AG124" s="997"/>
      <c r="AH124" s="997"/>
      <c r="AI124" s="997"/>
      <c r="AJ124" s="998"/>
      <c r="AK124" s="999" t="s">
        <v>47</v>
      </c>
      <c r="AL124" s="997"/>
      <c r="AM124" s="997"/>
      <c r="AN124" s="997"/>
      <c r="AO124" s="998"/>
      <c r="AP124" s="1000" t="s">
        <v>47</v>
      </c>
      <c r="AQ124" s="1001"/>
      <c r="AR124" s="1001"/>
      <c r="AS124" s="1001"/>
      <c r="AT124" s="1002"/>
      <c r="AU124" s="1097" t="s">
        <v>389</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47</v>
      </c>
      <c r="BR124" s="1065"/>
      <c r="BS124" s="1065"/>
      <c r="BT124" s="1065"/>
      <c r="BU124" s="1065"/>
      <c r="BV124" s="1065" t="s">
        <v>47</v>
      </c>
      <c r="BW124" s="1065"/>
      <c r="BX124" s="1065"/>
      <c r="BY124" s="1065"/>
      <c r="BZ124" s="1065"/>
      <c r="CA124" s="1065" t="s">
        <v>47</v>
      </c>
      <c r="CB124" s="1065"/>
      <c r="CC124" s="1065"/>
      <c r="CD124" s="1065"/>
      <c r="CE124" s="1065"/>
      <c r="CF124" s="1066"/>
      <c r="CG124" s="1067"/>
      <c r="CH124" s="1067"/>
      <c r="CI124" s="1067"/>
      <c r="CJ124" s="1068"/>
      <c r="CK124" s="1050"/>
      <c r="CL124" s="1050"/>
      <c r="CM124" s="1050"/>
      <c r="CN124" s="1050"/>
      <c r="CO124" s="1051"/>
      <c r="CP124" s="1057" t="s">
        <v>390</v>
      </c>
      <c r="CQ124" s="1058"/>
      <c r="CR124" s="1058"/>
      <c r="CS124" s="1058"/>
      <c r="CT124" s="1058"/>
      <c r="CU124" s="1058"/>
      <c r="CV124" s="1058"/>
      <c r="CW124" s="1058"/>
      <c r="CX124" s="1058"/>
      <c r="CY124" s="1058"/>
      <c r="CZ124" s="1058"/>
      <c r="DA124" s="1058"/>
      <c r="DB124" s="1058"/>
      <c r="DC124" s="1058"/>
      <c r="DD124" s="1058"/>
      <c r="DE124" s="1058"/>
      <c r="DF124" s="1059"/>
      <c r="DG124" s="1042" t="s">
        <v>47</v>
      </c>
      <c r="DH124" s="1024"/>
      <c r="DI124" s="1024"/>
      <c r="DJ124" s="1024"/>
      <c r="DK124" s="1025"/>
      <c r="DL124" s="1023" t="s">
        <v>47</v>
      </c>
      <c r="DM124" s="1024"/>
      <c r="DN124" s="1024"/>
      <c r="DO124" s="1024"/>
      <c r="DP124" s="1025"/>
      <c r="DQ124" s="1023" t="s">
        <v>47</v>
      </c>
      <c r="DR124" s="1024"/>
      <c r="DS124" s="1024"/>
      <c r="DT124" s="1024"/>
      <c r="DU124" s="1025"/>
      <c r="DV124" s="1026" t="s">
        <v>47</v>
      </c>
      <c r="DW124" s="1027"/>
      <c r="DX124" s="1027"/>
      <c r="DY124" s="1027"/>
      <c r="DZ124" s="1028"/>
    </row>
    <row r="125" spans="1:130" s="216" customFormat="1" ht="26.25" customHeight="1">
      <c r="A125" s="1095"/>
      <c r="B125" s="987"/>
      <c r="C125" s="960" t="s">
        <v>379</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47</v>
      </c>
      <c r="AB125" s="997"/>
      <c r="AC125" s="997"/>
      <c r="AD125" s="997"/>
      <c r="AE125" s="998"/>
      <c r="AF125" s="999" t="s">
        <v>47</v>
      </c>
      <c r="AG125" s="997"/>
      <c r="AH125" s="997"/>
      <c r="AI125" s="997"/>
      <c r="AJ125" s="998"/>
      <c r="AK125" s="999" t="s">
        <v>47</v>
      </c>
      <c r="AL125" s="997"/>
      <c r="AM125" s="997"/>
      <c r="AN125" s="997"/>
      <c r="AO125" s="998"/>
      <c r="AP125" s="1000" t="s">
        <v>47</v>
      </c>
      <c r="AQ125" s="1001"/>
      <c r="AR125" s="1001"/>
      <c r="AS125" s="1001"/>
      <c r="AT125" s="1002"/>
      <c r="AU125" s="362"/>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c r="BP125" s="363"/>
      <c r="BQ125" s="364"/>
      <c r="BR125" s="364"/>
      <c r="BS125" s="364"/>
      <c r="BT125" s="364"/>
      <c r="BU125" s="364"/>
      <c r="BV125" s="364"/>
      <c r="BW125" s="364"/>
      <c r="BX125" s="364"/>
      <c r="BY125" s="364"/>
      <c r="BZ125" s="364"/>
      <c r="CA125" s="364"/>
      <c r="CB125" s="364"/>
      <c r="CC125" s="364"/>
      <c r="CD125" s="364"/>
      <c r="CE125" s="364"/>
      <c r="CF125" s="364"/>
      <c r="CG125" s="364"/>
      <c r="CH125" s="364"/>
      <c r="CI125" s="364"/>
      <c r="CJ125" s="235"/>
      <c r="CK125" s="1060" t="s">
        <v>391</v>
      </c>
      <c r="CL125" s="1045"/>
      <c r="CM125" s="1045"/>
      <c r="CN125" s="1045"/>
      <c r="CO125" s="1046"/>
      <c r="CP125" s="967" t="s">
        <v>392</v>
      </c>
      <c r="CQ125" s="935"/>
      <c r="CR125" s="935"/>
      <c r="CS125" s="935"/>
      <c r="CT125" s="935"/>
      <c r="CU125" s="935"/>
      <c r="CV125" s="935"/>
      <c r="CW125" s="935"/>
      <c r="CX125" s="935"/>
      <c r="CY125" s="935"/>
      <c r="CZ125" s="935"/>
      <c r="DA125" s="935"/>
      <c r="DB125" s="935"/>
      <c r="DC125" s="935"/>
      <c r="DD125" s="935"/>
      <c r="DE125" s="935"/>
      <c r="DF125" s="936"/>
      <c r="DG125" s="968" t="s">
        <v>47</v>
      </c>
      <c r="DH125" s="969"/>
      <c r="DI125" s="969"/>
      <c r="DJ125" s="969"/>
      <c r="DK125" s="969"/>
      <c r="DL125" s="969" t="s">
        <v>47</v>
      </c>
      <c r="DM125" s="969"/>
      <c r="DN125" s="969"/>
      <c r="DO125" s="969"/>
      <c r="DP125" s="969"/>
      <c r="DQ125" s="969" t="s">
        <v>47</v>
      </c>
      <c r="DR125" s="969"/>
      <c r="DS125" s="969"/>
      <c r="DT125" s="969"/>
      <c r="DU125" s="969"/>
      <c r="DV125" s="970" t="s">
        <v>47</v>
      </c>
      <c r="DW125" s="970"/>
      <c r="DX125" s="970"/>
      <c r="DY125" s="970"/>
      <c r="DZ125" s="971"/>
    </row>
    <row r="126" spans="1:130" s="216" customFormat="1" ht="26.25" customHeight="1" thickBot="1">
      <c r="A126" s="1095"/>
      <c r="B126" s="987"/>
      <c r="C126" s="960" t="s">
        <v>381</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47</v>
      </c>
      <c r="AB126" s="997"/>
      <c r="AC126" s="997"/>
      <c r="AD126" s="997"/>
      <c r="AE126" s="998"/>
      <c r="AF126" s="999" t="s">
        <v>47</v>
      </c>
      <c r="AG126" s="997"/>
      <c r="AH126" s="997"/>
      <c r="AI126" s="997"/>
      <c r="AJ126" s="998"/>
      <c r="AK126" s="999" t="s">
        <v>47</v>
      </c>
      <c r="AL126" s="997"/>
      <c r="AM126" s="997"/>
      <c r="AN126" s="997"/>
      <c r="AO126" s="998"/>
      <c r="AP126" s="1000" t="s">
        <v>47</v>
      </c>
      <c r="AQ126" s="1001"/>
      <c r="AR126" s="1001"/>
      <c r="AS126" s="1001"/>
      <c r="AT126" s="1002"/>
      <c r="AU126" s="364"/>
      <c r="AV126" s="364"/>
      <c r="AW126" s="364"/>
      <c r="AX126" s="364"/>
      <c r="AY126" s="364"/>
      <c r="AZ126" s="364"/>
      <c r="BA126" s="364"/>
      <c r="BB126" s="364"/>
      <c r="BC126" s="364"/>
      <c r="BD126" s="364"/>
      <c r="BE126" s="364"/>
      <c r="BF126" s="364"/>
      <c r="BG126" s="364"/>
      <c r="BH126" s="364"/>
      <c r="BI126" s="364"/>
      <c r="BJ126" s="364"/>
      <c r="BK126" s="364"/>
      <c r="BL126" s="364"/>
      <c r="BM126" s="364"/>
      <c r="BN126" s="364"/>
      <c r="BO126" s="364"/>
      <c r="BP126" s="364"/>
      <c r="BQ126" s="364"/>
      <c r="BR126" s="364"/>
      <c r="BS126" s="364"/>
      <c r="BT126" s="364"/>
      <c r="BU126" s="364"/>
      <c r="BV126" s="364"/>
      <c r="BW126" s="364"/>
      <c r="BX126" s="364"/>
      <c r="BY126" s="364"/>
      <c r="BZ126" s="364"/>
      <c r="CA126" s="364"/>
      <c r="CB126" s="364"/>
      <c r="CC126" s="364"/>
      <c r="CD126" s="236"/>
      <c r="CE126" s="236"/>
      <c r="CF126" s="236"/>
      <c r="CG126" s="364"/>
      <c r="CH126" s="364"/>
      <c r="CI126" s="364"/>
      <c r="CJ126" s="235"/>
      <c r="CK126" s="1061"/>
      <c r="CL126" s="1048"/>
      <c r="CM126" s="1048"/>
      <c r="CN126" s="1048"/>
      <c r="CO126" s="1049"/>
      <c r="CP126" s="960" t="s">
        <v>393</v>
      </c>
      <c r="CQ126" s="961"/>
      <c r="CR126" s="961"/>
      <c r="CS126" s="961"/>
      <c r="CT126" s="961"/>
      <c r="CU126" s="961"/>
      <c r="CV126" s="961"/>
      <c r="CW126" s="961"/>
      <c r="CX126" s="961"/>
      <c r="CY126" s="961"/>
      <c r="CZ126" s="961"/>
      <c r="DA126" s="961"/>
      <c r="DB126" s="961"/>
      <c r="DC126" s="961"/>
      <c r="DD126" s="961"/>
      <c r="DE126" s="961"/>
      <c r="DF126" s="962"/>
      <c r="DG126" s="963" t="s">
        <v>47</v>
      </c>
      <c r="DH126" s="964"/>
      <c r="DI126" s="964"/>
      <c r="DJ126" s="964"/>
      <c r="DK126" s="964"/>
      <c r="DL126" s="964" t="s">
        <v>47</v>
      </c>
      <c r="DM126" s="964"/>
      <c r="DN126" s="964"/>
      <c r="DO126" s="964"/>
      <c r="DP126" s="964"/>
      <c r="DQ126" s="964" t="s">
        <v>47</v>
      </c>
      <c r="DR126" s="964"/>
      <c r="DS126" s="964"/>
      <c r="DT126" s="964"/>
      <c r="DU126" s="964"/>
      <c r="DV126" s="965" t="s">
        <v>47</v>
      </c>
      <c r="DW126" s="965"/>
      <c r="DX126" s="965"/>
      <c r="DY126" s="965"/>
      <c r="DZ126" s="966"/>
    </row>
    <row r="127" spans="1:130" s="216" customFormat="1" ht="26.25" customHeight="1">
      <c r="A127" s="1096"/>
      <c r="B127" s="989"/>
      <c r="C127" s="1011" t="s">
        <v>394</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9191</v>
      </c>
      <c r="AB127" s="997"/>
      <c r="AC127" s="997"/>
      <c r="AD127" s="997"/>
      <c r="AE127" s="998"/>
      <c r="AF127" s="999">
        <v>19428</v>
      </c>
      <c r="AG127" s="997"/>
      <c r="AH127" s="997"/>
      <c r="AI127" s="997"/>
      <c r="AJ127" s="998"/>
      <c r="AK127" s="999">
        <v>11106</v>
      </c>
      <c r="AL127" s="997"/>
      <c r="AM127" s="997"/>
      <c r="AN127" s="997"/>
      <c r="AO127" s="998"/>
      <c r="AP127" s="1000">
        <v>0</v>
      </c>
      <c r="AQ127" s="1001"/>
      <c r="AR127" s="1001"/>
      <c r="AS127" s="1001"/>
      <c r="AT127" s="1002"/>
      <c r="AU127" s="364"/>
      <c r="AV127" s="364"/>
      <c r="AW127" s="364"/>
      <c r="AX127" s="1069" t="s">
        <v>395</v>
      </c>
      <c r="AY127" s="1070"/>
      <c r="AZ127" s="1070"/>
      <c r="BA127" s="1070"/>
      <c r="BB127" s="1070"/>
      <c r="BC127" s="1070"/>
      <c r="BD127" s="1070"/>
      <c r="BE127" s="1071"/>
      <c r="BF127" s="1072" t="s">
        <v>396</v>
      </c>
      <c r="BG127" s="1070"/>
      <c r="BH127" s="1070"/>
      <c r="BI127" s="1070"/>
      <c r="BJ127" s="1070"/>
      <c r="BK127" s="1070"/>
      <c r="BL127" s="1071"/>
      <c r="BM127" s="1072" t="s">
        <v>397</v>
      </c>
      <c r="BN127" s="1070"/>
      <c r="BO127" s="1070"/>
      <c r="BP127" s="1070"/>
      <c r="BQ127" s="1070"/>
      <c r="BR127" s="1070"/>
      <c r="BS127" s="1071"/>
      <c r="BT127" s="1072" t="s">
        <v>398</v>
      </c>
      <c r="BU127" s="1070"/>
      <c r="BV127" s="1070"/>
      <c r="BW127" s="1070"/>
      <c r="BX127" s="1070"/>
      <c r="BY127" s="1070"/>
      <c r="BZ127" s="1093"/>
      <c r="CA127" s="364"/>
      <c r="CB127" s="364"/>
      <c r="CC127" s="364"/>
      <c r="CD127" s="236"/>
      <c r="CE127" s="236"/>
      <c r="CF127" s="236"/>
      <c r="CG127" s="364"/>
      <c r="CH127" s="364"/>
      <c r="CI127" s="364"/>
      <c r="CJ127" s="235"/>
      <c r="CK127" s="1061"/>
      <c r="CL127" s="1048"/>
      <c r="CM127" s="1048"/>
      <c r="CN127" s="1048"/>
      <c r="CO127" s="1049"/>
      <c r="CP127" s="960" t="s">
        <v>399</v>
      </c>
      <c r="CQ127" s="961"/>
      <c r="CR127" s="961"/>
      <c r="CS127" s="961"/>
      <c r="CT127" s="961"/>
      <c r="CU127" s="961"/>
      <c r="CV127" s="961"/>
      <c r="CW127" s="961"/>
      <c r="CX127" s="961"/>
      <c r="CY127" s="961"/>
      <c r="CZ127" s="961"/>
      <c r="DA127" s="961"/>
      <c r="DB127" s="961"/>
      <c r="DC127" s="961"/>
      <c r="DD127" s="961"/>
      <c r="DE127" s="961"/>
      <c r="DF127" s="962"/>
      <c r="DG127" s="963" t="s">
        <v>47</v>
      </c>
      <c r="DH127" s="964"/>
      <c r="DI127" s="964"/>
      <c r="DJ127" s="964"/>
      <c r="DK127" s="964"/>
      <c r="DL127" s="964" t="s">
        <v>47</v>
      </c>
      <c r="DM127" s="964"/>
      <c r="DN127" s="964"/>
      <c r="DO127" s="964"/>
      <c r="DP127" s="964"/>
      <c r="DQ127" s="964" t="s">
        <v>47</v>
      </c>
      <c r="DR127" s="964"/>
      <c r="DS127" s="964"/>
      <c r="DT127" s="964"/>
      <c r="DU127" s="964"/>
      <c r="DV127" s="965" t="s">
        <v>47</v>
      </c>
      <c r="DW127" s="965"/>
      <c r="DX127" s="965"/>
      <c r="DY127" s="965"/>
      <c r="DZ127" s="966"/>
    </row>
    <row r="128" spans="1:130" s="216" customFormat="1" ht="26.25" customHeight="1" thickBot="1">
      <c r="A128" s="1079" t="s">
        <v>400</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401</v>
      </c>
      <c r="X128" s="1081"/>
      <c r="Y128" s="1081"/>
      <c r="Z128" s="1082"/>
      <c r="AA128" s="1083">
        <v>511436</v>
      </c>
      <c r="AB128" s="1084"/>
      <c r="AC128" s="1084"/>
      <c r="AD128" s="1084"/>
      <c r="AE128" s="1085"/>
      <c r="AF128" s="1086">
        <v>489088</v>
      </c>
      <c r="AG128" s="1084"/>
      <c r="AH128" s="1084"/>
      <c r="AI128" s="1084"/>
      <c r="AJ128" s="1085"/>
      <c r="AK128" s="1086">
        <v>442818</v>
      </c>
      <c r="AL128" s="1084"/>
      <c r="AM128" s="1084"/>
      <c r="AN128" s="1084"/>
      <c r="AO128" s="1085"/>
      <c r="AP128" s="1087"/>
      <c r="AQ128" s="1088"/>
      <c r="AR128" s="1088"/>
      <c r="AS128" s="1088"/>
      <c r="AT128" s="1089"/>
      <c r="AU128" s="364"/>
      <c r="AV128" s="364"/>
      <c r="AW128" s="364"/>
      <c r="AX128" s="934" t="s">
        <v>402</v>
      </c>
      <c r="AY128" s="935"/>
      <c r="AZ128" s="935"/>
      <c r="BA128" s="935"/>
      <c r="BB128" s="935"/>
      <c r="BC128" s="935"/>
      <c r="BD128" s="935"/>
      <c r="BE128" s="936"/>
      <c r="BF128" s="1090" t="s">
        <v>47</v>
      </c>
      <c r="BG128" s="1091"/>
      <c r="BH128" s="1091"/>
      <c r="BI128" s="1091"/>
      <c r="BJ128" s="1091"/>
      <c r="BK128" s="1091"/>
      <c r="BL128" s="1092"/>
      <c r="BM128" s="1090">
        <v>11.95</v>
      </c>
      <c r="BN128" s="1091"/>
      <c r="BO128" s="1091"/>
      <c r="BP128" s="1091"/>
      <c r="BQ128" s="1091"/>
      <c r="BR128" s="1091"/>
      <c r="BS128" s="1092"/>
      <c r="BT128" s="1090">
        <v>20</v>
      </c>
      <c r="BU128" s="1091"/>
      <c r="BV128" s="1091"/>
      <c r="BW128" s="1091"/>
      <c r="BX128" s="1091"/>
      <c r="BY128" s="1091"/>
      <c r="BZ128" s="1114"/>
      <c r="CA128" s="236"/>
      <c r="CB128" s="236"/>
      <c r="CC128" s="236"/>
      <c r="CD128" s="236"/>
      <c r="CE128" s="236"/>
      <c r="CF128" s="236"/>
      <c r="CG128" s="364"/>
      <c r="CH128" s="364"/>
      <c r="CI128" s="364"/>
      <c r="CJ128" s="235"/>
      <c r="CK128" s="1062"/>
      <c r="CL128" s="1063"/>
      <c r="CM128" s="1063"/>
      <c r="CN128" s="1063"/>
      <c r="CO128" s="1064"/>
      <c r="CP128" s="1073" t="s">
        <v>403</v>
      </c>
      <c r="CQ128" s="764"/>
      <c r="CR128" s="764"/>
      <c r="CS128" s="764"/>
      <c r="CT128" s="764"/>
      <c r="CU128" s="764"/>
      <c r="CV128" s="764"/>
      <c r="CW128" s="764"/>
      <c r="CX128" s="764"/>
      <c r="CY128" s="764"/>
      <c r="CZ128" s="764"/>
      <c r="DA128" s="764"/>
      <c r="DB128" s="764"/>
      <c r="DC128" s="764"/>
      <c r="DD128" s="764"/>
      <c r="DE128" s="764"/>
      <c r="DF128" s="1074"/>
      <c r="DG128" s="1075" t="s">
        <v>47</v>
      </c>
      <c r="DH128" s="1076"/>
      <c r="DI128" s="1076"/>
      <c r="DJ128" s="1076"/>
      <c r="DK128" s="1076"/>
      <c r="DL128" s="1076" t="s">
        <v>47</v>
      </c>
      <c r="DM128" s="1076"/>
      <c r="DN128" s="1076"/>
      <c r="DO128" s="1076"/>
      <c r="DP128" s="1076"/>
      <c r="DQ128" s="1076" t="s">
        <v>47</v>
      </c>
      <c r="DR128" s="1076"/>
      <c r="DS128" s="1076"/>
      <c r="DT128" s="1076"/>
      <c r="DU128" s="1076"/>
      <c r="DV128" s="1077" t="s">
        <v>47</v>
      </c>
      <c r="DW128" s="1077"/>
      <c r="DX128" s="1077"/>
      <c r="DY128" s="1077"/>
      <c r="DZ128" s="1078"/>
    </row>
    <row r="129" spans="1:131" s="216" customFormat="1" ht="26.25" customHeight="1">
      <c r="A129" s="972" t="s">
        <v>27</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404</v>
      </c>
      <c r="X129" s="1109"/>
      <c r="Y129" s="1109"/>
      <c r="Z129" s="1110"/>
      <c r="AA129" s="996">
        <v>26178183</v>
      </c>
      <c r="AB129" s="997"/>
      <c r="AC129" s="997"/>
      <c r="AD129" s="997"/>
      <c r="AE129" s="998"/>
      <c r="AF129" s="999">
        <v>27693827</v>
      </c>
      <c r="AG129" s="997"/>
      <c r="AH129" s="997"/>
      <c r="AI129" s="997"/>
      <c r="AJ129" s="998"/>
      <c r="AK129" s="999">
        <v>27201758</v>
      </c>
      <c r="AL129" s="997"/>
      <c r="AM129" s="997"/>
      <c r="AN129" s="997"/>
      <c r="AO129" s="998"/>
      <c r="AP129" s="1111"/>
      <c r="AQ129" s="1112"/>
      <c r="AR129" s="1112"/>
      <c r="AS129" s="1112"/>
      <c r="AT129" s="1113"/>
      <c r="AU129" s="218"/>
      <c r="AV129" s="218"/>
      <c r="AW129" s="218"/>
      <c r="AX129" s="1103" t="s">
        <v>405</v>
      </c>
      <c r="AY129" s="961"/>
      <c r="AZ129" s="961"/>
      <c r="BA129" s="961"/>
      <c r="BB129" s="961"/>
      <c r="BC129" s="961"/>
      <c r="BD129" s="961"/>
      <c r="BE129" s="962"/>
      <c r="BF129" s="1104" t="s">
        <v>47</v>
      </c>
      <c r="BG129" s="1105"/>
      <c r="BH129" s="1105"/>
      <c r="BI129" s="1105"/>
      <c r="BJ129" s="1105"/>
      <c r="BK129" s="1105"/>
      <c r="BL129" s="1106"/>
      <c r="BM129" s="1104">
        <v>16.95</v>
      </c>
      <c r="BN129" s="1105"/>
      <c r="BO129" s="1105"/>
      <c r="BP129" s="1105"/>
      <c r="BQ129" s="1105"/>
      <c r="BR129" s="1105"/>
      <c r="BS129" s="1106"/>
      <c r="BT129" s="1104">
        <v>30</v>
      </c>
      <c r="BU129" s="1105"/>
      <c r="BV129" s="1105"/>
      <c r="BW129" s="1105"/>
      <c r="BX129" s="1105"/>
      <c r="BY129" s="1105"/>
      <c r="BZ129" s="1107"/>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37"/>
      <c r="DP129" s="218"/>
      <c r="DQ129" s="218"/>
      <c r="DR129" s="218"/>
      <c r="DS129" s="218"/>
      <c r="DT129" s="218"/>
      <c r="DU129" s="218"/>
      <c r="DV129" s="218"/>
      <c r="DW129" s="218"/>
      <c r="DX129" s="218"/>
      <c r="DY129" s="218"/>
      <c r="DZ129" s="218"/>
    </row>
    <row r="130" spans="1:131" s="216" customFormat="1" ht="26.25" customHeight="1">
      <c r="A130" s="972" t="s">
        <v>406</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407</v>
      </c>
      <c r="X130" s="1109"/>
      <c r="Y130" s="1109"/>
      <c r="Z130" s="1110"/>
      <c r="AA130" s="996">
        <v>3407156</v>
      </c>
      <c r="AB130" s="997"/>
      <c r="AC130" s="997"/>
      <c r="AD130" s="997"/>
      <c r="AE130" s="998"/>
      <c r="AF130" s="999">
        <v>3528952</v>
      </c>
      <c r="AG130" s="997"/>
      <c r="AH130" s="997"/>
      <c r="AI130" s="997"/>
      <c r="AJ130" s="998"/>
      <c r="AK130" s="999">
        <v>3592342</v>
      </c>
      <c r="AL130" s="997"/>
      <c r="AM130" s="997"/>
      <c r="AN130" s="997"/>
      <c r="AO130" s="998"/>
      <c r="AP130" s="1111"/>
      <c r="AQ130" s="1112"/>
      <c r="AR130" s="1112"/>
      <c r="AS130" s="1112"/>
      <c r="AT130" s="1113"/>
      <c r="AU130" s="218"/>
      <c r="AV130" s="218"/>
      <c r="AW130" s="218"/>
      <c r="AX130" s="1103" t="s">
        <v>408</v>
      </c>
      <c r="AY130" s="961"/>
      <c r="AZ130" s="961"/>
      <c r="BA130" s="961"/>
      <c r="BB130" s="961"/>
      <c r="BC130" s="961"/>
      <c r="BD130" s="961"/>
      <c r="BE130" s="962"/>
      <c r="BF130" s="1139">
        <v>5.8</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18"/>
      <c r="DQ130" s="218"/>
      <c r="DR130" s="218"/>
      <c r="DS130" s="218"/>
      <c r="DT130" s="218"/>
      <c r="DU130" s="218"/>
      <c r="DV130" s="218"/>
      <c r="DW130" s="218"/>
      <c r="DX130" s="218"/>
      <c r="DY130" s="218"/>
      <c r="DZ130" s="218"/>
    </row>
    <row r="131" spans="1:131" s="216" customFormat="1" ht="26.25" customHeight="1" thickBot="1">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409</v>
      </c>
      <c r="X131" s="1146"/>
      <c r="Y131" s="1146"/>
      <c r="Z131" s="1147"/>
      <c r="AA131" s="1042">
        <v>22771027</v>
      </c>
      <c r="AB131" s="1024"/>
      <c r="AC131" s="1024"/>
      <c r="AD131" s="1024"/>
      <c r="AE131" s="1025"/>
      <c r="AF131" s="1023">
        <v>24164875</v>
      </c>
      <c r="AG131" s="1024"/>
      <c r="AH131" s="1024"/>
      <c r="AI131" s="1024"/>
      <c r="AJ131" s="1025"/>
      <c r="AK131" s="1023">
        <v>23609416</v>
      </c>
      <c r="AL131" s="1024"/>
      <c r="AM131" s="1024"/>
      <c r="AN131" s="1024"/>
      <c r="AO131" s="1025"/>
      <c r="AP131" s="1148"/>
      <c r="AQ131" s="1149"/>
      <c r="AR131" s="1149"/>
      <c r="AS131" s="1149"/>
      <c r="AT131" s="1150"/>
      <c r="AU131" s="218"/>
      <c r="AV131" s="218"/>
      <c r="AW131" s="218"/>
      <c r="AX131" s="1121" t="s">
        <v>410</v>
      </c>
      <c r="AY131" s="764"/>
      <c r="AZ131" s="764"/>
      <c r="BA131" s="764"/>
      <c r="BB131" s="764"/>
      <c r="BC131" s="764"/>
      <c r="BD131" s="764"/>
      <c r="BE131" s="1074"/>
      <c r="BF131" s="1122" t="s">
        <v>47</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18"/>
      <c r="DQ131" s="218"/>
      <c r="DR131" s="218"/>
      <c r="DS131" s="218"/>
      <c r="DT131" s="218"/>
      <c r="DU131" s="218"/>
      <c r="DV131" s="218"/>
      <c r="DW131" s="218"/>
      <c r="DX131" s="218"/>
      <c r="DY131" s="218"/>
      <c r="DZ131" s="218"/>
    </row>
    <row r="132" spans="1:131" s="216" customFormat="1" ht="26.25" customHeight="1">
      <c r="A132" s="1128" t="s">
        <v>411</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412</v>
      </c>
      <c r="W132" s="1132"/>
      <c r="X132" s="1132"/>
      <c r="Y132" s="1132"/>
      <c r="Z132" s="1133"/>
      <c r="AA132" s="1134">
        <v>5.9640261280000004</v>
      </c>
      <c r="AB132" s="1135"/>
      <c r="AC132" s="1135"/>
      <c r="AD132" s="1135"/>
      <c r="AE132" s="1136"/>
      <c r="AF132" s="1137">
        <v>5.5076014259999999</v>
      </c>
      <c r="AG132" s="1135"/>
      <c r="AH132" s="1135"/>
      <c r="AI132" s="1135"/>
      <c r="AJ132" s="1136"/>
      <c r="AK132" s="1137">
        <v>5.9628497380000001</v>
      </c>
      <c r="AL132" s="1135"/>
      <c r="AM132" s="1135"/>
      <c r="AN132" s="1135"/>
      <c r="AO132" s="1136"/>
      <c r="AP132" s="1039"/>
      <c r="AQ132" s="1040"/>
      <c r="AR132" s="1040"/>
      <c r="AS132" s="1040"/>
      <c r="AT132" s="1138"/>
      <c r="AU132" s="238"/>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18"/>
      <c r="DQ132" s="218"/>
      <c r="DR132" s="218"/>
      <c r="DS132" s="218"/>
      <c r="DT132" s="218"/>
      <c r="DU132" s="218"/>
      <c r="DV132" s="218"/>
      <c r="DW132" s="218"/>
      <c r="DX132" s="218"/>
      <c r="DY132" s="218"/>
      <c r="DZ132" s="218"/>
    </row>
    <row r="133" spans="1:131" s="216" customFormat="1" ht="26.25" customHeight="1" thickBot="1">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413</v>
      </c>
      <c r="W133" s="1115"/>
      <c r="X133" s="1115"/>
      <c r="Y133" s="1115"/>
      <c r="Z133" s="1116"/>
      <c r="AA133" s="1117">
        <v>6.1</v>
      </c>
      <c r="AB133" s="1118"/>
      <c r="AC133" s="1118"/>
      <c r="AD133" s="1118"/>
      <c r="AE133" s="1119"/>
      <c r="AF133" s="1117">
        <v>5.8</v>
      </c>
      <c r="AG133" s="1118"/>
      <c r="AH133" s="1118"/>
      <c r="AI133" s="1118"/>
      <c r="AJ133" s="1119"/>
      <c r="AK133" s="1117">
        <v>5.8</v>
      </c>
      <c r="AL133" s="1118"/>
      <c r="AM133" s="1118"/>
      <c r="AN133" s="1118"/>
      <c r="AO133" s="1119"/>
      <c r="AP133" s="1066"/>
      <c r="AQ133" s="1067"/>
      <c r="AR133" s="1067"/>
      <c r="AS133" s="1067"/>
      <c r="AT133" s="1120"/>
      <c r="AU133" s="218"/>
      <c r="AV133" s="218"/>
      <c r="AW133" s="218"/>
      <c r="AX133" s="218"/>
      <c r="AY133" s="218"/>
      <c r="AZ133" s="218"/>
      <c r="BA133" s="218"/>
      <c r="BB133" s="218"/>
      <c r="BC133" s="218"/>
      <c r="BD133" s="218"/>
      <c r="BE133" s="218"/>
      <c r="BF133" s="218"/>
      <c r="BG133" s="218"/>
      <c r="BH133" s="218"/>
      <c r="BI133" s="218"/>
      <c r="BJ133" s="218"/>
      <c r="BK133" s="218"/>
      <c r="BL133" s="218"/>
      <c r="BM133" s="218"/>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18"/>
      <c r="DQ133" s="218"/>
      <c r="DR133" s="218"/>
      <c r="DS133" s="218"/>
      <c r="DT133" s="218"/>
      <c r="DU133" s="218"/>
      <c r="DV133" s="218"/>
      <c r="DW133" s="218"/>
      <c r="DX133" s="218"/>
      <c r="DY133" s="218"/>
      <c r="DZ133" s="218"/>
    </row>
    <row r="134" spans="1:13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18"/>
      <c r="AV134" s="218"/>
      <c r="AW134" s="218"/>
      <c r="AX134" s="218"/>
      <c r="AY134" s="218"/>
      <c r="AZ134" s="218"/>
      <c r="BA134" s="218"/>
      <c r="BB134" s="218"/>
      <c r="BC134" s="218"/>
      <c r="BD134" s="218"/>
      <c r="BE134" s="218"/>
      <c r="BF134" s="218"/>
      <c r="BG134" s="218"/>
      <c r="BH134" s="218"/>
      <c r="BI134" s="218"/>
      <c r="BJ134" s="218"/>
      <c r="BK134" s="218"/>
      <c r="BL134" s="218"/>
      <c r="BM134" s="218"/>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18"/>
      <c r="DQ134" s="218"/>
      <c r="DR134" s="218"/>
      <c r="DS134" s="218"/>
      <c r="DT134" s="218"/>
      <c r="DU134" s="218"/>
      <c r="DV134" s="218"/>
      <c r="DW134" s="218"/>
      <c r="DX134" s="218"/>
      <c r="DY134" s="218"/>
      <c r="DZ134" s="218"/>
      <c r="EA134" s="216"/>
    </row>
    <row r="135" spans="1:131" ht="14.25" hidden="1">
      <c r="AU135" s="239"/>
      <c r="AV135" s="239"/>
      <c r="AW135" s="239"/>
      <c r="AX135" s="239"/>
      <c r="AY135" s="239"/>
      <c r="AZ135" s="239"/>
      <c r="BA135" s="239"/>
      <c r="BB135" s="239"/>
      <c r="BC135" s="239"/>
      <c r="BD135" s="239"/>
      <c r="BE135" s="239"/>
      <c r="BF135" s="239"/>
      <c r="BG135" s="239"/>
      <c r="BH135" s="239"/>
      <c r="BI135" s="239"/>
      <c r="BJ135" s="239"/>
      <c r="BK135" s="239"/>
      <c r="BL135" s="239"/>
      <c r="BM135" s="239"/>
      <c r="BN135" s="239"/>
      <c r="BO135" s="239"/>
      <c r="BP135" s="239"/>
      <c r="BQ135" s="239"/>
      <c r="BR135" s="239"/>
      <c r="BS135" s="239"/>
      <c r="BT135" s="239"/>
      <c r="BU135" s="239"/>
      <c r="BV135" s="239"/>
      <c r="BW135" s="239"/>
      <c r="BX135" s="239"/>
      <c r="BY135" s="239"/>
      <c r="BZ135" s="239"/>
      <c r="CA135" s="239"/>
      <c r="CB135" s="239"/>
      <c r="CC135" s="239"/>
      <c r="CD135" s="239"/>
      <c r="CE135" s="239"/>
      <c r="CF135" s="239"/>
      <c r="CG135" s="239"/>
      <c r="CH135" s="239"/>
      <c r="CI135" s="239"/>
      <c r="CJ135" s="239"/>
      <c r="CK135" s="239"/>
      <c r="CL135" s="239"/>
      <c r="CM135" s="239"/>
      <c r="CN135" s="239"/>
      <c r="CO135" s="239"/>
      <c r="CP135" s="239"/>
      <c r="CQ135" s="239"/>
      <c r="CR135" s="239"/>
      <c r="CS135" s="239"/>
      <c r="CT135" s="239"/>
      <c r="CU135" s="239"/>
      <c r="CV135" s="239"/>
      <c r="CW135" s="239"/>
      <c r="CX135" s="239"/>
      <c r="CY135" s="239"/>
      <c r="CZ135" s="239"/>
      <c r="DA135" s="239"/>
      <c r="DB135" s="239"/>
      <c r="DC135" s="239"/>
      <c r="DD135" s="239"/>
      <c r="DE135" s="239"/>
      <c r="DF135" s="239"/>
      <c r="DG135" s="239"/>
      <c r="DH135" s="239"/>
      <c r="DI135" s="239"/>
      <c r="DJ135" s="239"/>
      <c r="DK135" s="239"/>
      <c r="DL135" s="239"/>
      <c r="DM135" s="239"/>
      <c r="DN135" s="239"/>
      <c r="DO135" s="239"/>
      <c r="DP135" s="239"/>
      <c r="DQ135" s="239"/>
      <c r="DR135" s="239"/>
      <c r="DS135" s="239"/>
      <c r="DT135" s="239"/>
      <c r="DU135" s="239"/>
      <c r="DV135" s="239"/>
      <c r="DW135" s="239"/>
      <c r="DX135" s="239"/>
      <c r="DY135" s="239"/>
      <c r="DZ135" s="239"/>
    </row>
  </sheetData>
  <sheetProtection algorithmName="SHA-512" hashValue="JgDecnNWwKVkQirkPvNJ34oiSKAf7KZFL6wo2524+bKfgsZunHBWLWb7shpz7gSlAnySx+/cddPf+LDj4Ek5yg==" saltValue="rRsGcAcgHPq8VL4bL8Os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F7DF2-7B3A-46BC-AACC-757F1524E917}">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1" customWidth="1"/>
    <col min="121" max="121" width="0" style="240" hidden="1" customWidth="1"/>
    <col min="122" max="16384" width="9" style="240" hidden="1"/>
  </cols>
  <sheetData>
    <row r="1" spans="1:120">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row>
    <row r="2" spans="1:120"/>
    <row r="3" spans="1:120"/>
    <row r="4" spans="1:120"/>
    <row r="5" spans="1:120"/>
    <row r="6" spans="1:120"/>
    <row r="7" spans="1:120"/>
    <row r="8" spans="1:120"/>
    <row r="9" spans="1:120"/>
    <row r="10" spans="1:120"/>
    <row r="11" spans="1:120"/>
    <row r="12" spans="1:120"/>
    <row r="13" spans="1:120"/>
    <row r="14" spans="1:120"/>
    <row r="15" spans="1:120"/>
    <row r="16" spans="1:120">
      <c r="DP16" s="240"/>
    </row>
    <row r="17" spans="119:120">
      <c r="DP17" s="240"/>
    </row>
    <row r="18" spans="119:120"/>
    <row r="19" spans="119:120"/>
    <row r="20" spans="119:120">
      <c r="DO20" s="240"/>
      <c r="DP20" s="240"/>
    </row>
    <row r="21" spans="119:120">
      <c r="DP21" s="240"/>
    </row>
    <row r="22" spans="119:120"/>
    <row r="23" spans="119:120">
      <c r="DO23" s="240"/>
      <c r="DP23" s="240"/>
    </row>
    <row r="24" spans="119:120">
      <c r="DP24" s="240"/>
    </row>
    <row r="25" spans="119:120">
      <c r="DP25" s="240"/>
    </row>
    <row r="26" spans="119:120">
      <c r="DO26" s="240"/>
      <c r="DP26" s="240"/>
    </row>
    <row r="27" spans="119:120"/>
    <row r="28" spans="119:120">
      <c r="DO28" s="240"/>
      <c r="DP28" s="240"/>
    </row>
    <row r="29" spans="119:120">
      <c r="DP29" s="240"/>
    </row>
    <row r="30" spans="119:120"/>
    <row r="31" spans="119:120">
      <c r="DO31" s="240"/>
      <c r="DP31" s="240"/>
    </row>
    <row r="32" spans="119:120"/>
    <row r="33" spans="98:120">
      <c r="DO33" s="240"/>
      <c r="DP33" s="240"/>
    </row>
    <row r="34" spans="98:120">
      <c r="DM34" s="240"/>
    </row>
    <row r="35" spans="98:120">
      <c r="CT35" s="240"/>
      <c r="CU35" s="240"/>
      <c r="CV35" s="240"/>
      <c r="CY35" s="240"/>
      <c r="CZ35" s="240"/>
      <c r="DA35" s="240"/>
      <c r="DD35" s="240"/>
      <c r="DE35" s="240"/>
      <c r="DF35" s="240"/>
      <c r="DI35" s="240"/>
      <c r="DJ35" s="240"/>
      <c r="DK35" s="240"/>
      <c r="DM35" s="240"/>
      <c r="DN35" s="240"/>
      <c r="DO35" s="240"/>
      <c r="DP35" s="240"/>
    </row>
    <row r="36" spans="98:120"/>
    <row r="37" spans="98:120">
      <c r="CW37" s="240"/>
      <c r="DB37" s="240"/>
      <c r="DG37" s="240"/>
      <c r="DL37" s="240"/>
      <c r="DP37" s="240"/>
    </row>
    <row r="38" spans="98:120">
      <c r="CT38" s="240"/>
      <c r="CU38" s="240"/>
      <c r="CV38" s="240"/>
      <c r="CW38" s="240"/>
      <c r="CY38" s="240"/>
      <c r="CZ38" s="240"/>
      <c r="DA38" s="240"/>
      <c r="DB38" s="240"/>
      <c r="DD38" s="240"/>
      <c r="DE38" s="240"/>
      <c r="DF38" s="240"/>
      <c r="DG38" s="240"/>
      <c r="DI38" s="240"/>
      <c r="DJ38" s="240"/>
      <c r="DK38" s="240"/>
      <c r="DL38" s="240"/>
      <c r="DN38" s="240"/>
      <c r="DO38" s="240"/>
      <c r="DP38" s="240"/>
    </row>
    <row r="39" spans="98:120"/>
    <row r="40" spans="98:120"/>
    <row r="41" spans="98:120"/>
    <row r="42" spans="98:120"/>
    <row r="43" spans="98:120"/>
    <row r="44" spans="98:120"/>
    <row r="45" spans="98:120"/>
    <row r="46" spans="98:120"/>
    <row r="47" spans="98:120"/>
    <row r="48" spans="98:120"/>
    <row r="49" spans="22:120">
      <c r="DN49" s="240"/>
      <c r="DO49" s="240"/>
      <c r="DP49" s="24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0"/>
      <c r="CS63" s="240"/>
      <c r="CX63" s="240"/>
      <c r="DC63" s="240"/>
      <c r="DH63" s="240"/>
    </row>
    <row r="64" spans="22:120">
      <c r="V64" s="240"/>
    </row>
    <row r="65" spans="15:120">
      <c r="X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c r="CO65" s="240"/>
      <c r="CP65" s="240"/>
      <c r="CQ65" s="240"/>
      <c r="CR65" s="240"/>
      <c r="CU65" s="240"/>
      <c r="CZ65" s="240"/>
      <c r="DE65" s="240"/>
      <c r="DJ65" s="240"/>
    </row>
    <row r="66" spans="15:120">
      <c r="Q66" s="240"/>
      <c r="S66" s="240"/>
      <c r="U66" s="240"/>
      <c r="DM66" s="240"/>
    </row>
    <row r="67" spans="15:120">
      <c r="O67" s="240"/>
      <c r="P67" s="240"/>
      <c r="R67" s="240"/>
      <c r="T67" s="240"/>
      <c r="Y67" s="240"/>
      <c r="CT67" s="240"/>
      <c r="CV67" s="240"/>
      <c r="CW67" s="240"/>
      <c r="CY67" s="240"/>
      <c r="DA67" s="240"/>
      <c r="DB67" s="240"/>
      <c r="DD67" s="240"/>
      <c r="DF67" s="240"/>
      <c r="DG67" s="240"/>
      <c r="DI67" s="240"/>
      <c r="DK67" s="240"/>
      <c r="DL67" s="240"/>
      <c r="DN67" s="240"/>
      <c r="DO67" s="240"/>
      <c r="DP67" s="240"/>
    </row>
    <row r="68" spans="15:120"/>
    <row r="69" spans="15:120"/>
    <row r="70" spans="15:120"/>
    <row r="71" spans="15:120"/>
    <row r="72" spans="15:120">
      <c r="DP72" s="240"/>
    </row>
    <row r="73" spans="15:120">
      <c r="DP73" s="24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0"/>
      <c r="CX96" s="240"/>
      <c r="DC96" s="240"/>
      <c r="DH96" s="240"/>
    </row>
    <row r="97" spans="24:120">
      <c r="CS97" s="240"/>
      <c r="CX97" s="240"/>
      <c r="DC97" s="240"/>
      <c r="DH97" s="240"/>
      <c r="DP97" s="241" t="s">
        <v>414</v>
      </c>
    </row>
    <row r="98" spans="24:120" hidden="1">
      <c r="CS98" s="240"/>
      <c r="CX98" s="240"/>
      <c r="DC98" s="240"/>
      <c r="DH98" s="240"/>
    </row>
    <row r="99" spans="24:120" hidden="1">
      <c r="CS99" s="240"/>
      <c r="CX99" s="240"/>
      <c r="DC99" s="240"/>
      <c r="DH99" s="240"/>
    </row>
    <row r="101" spans="24:120" ht="12" hidden="1" customHeight="1">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c r="BZ101" s="240"/>
      <c r="CA101" s="240"/>
      <c r="CB101" s="240"/>
      <c r="CC101" s="240"/>
      <c r="CD101" s="240"/>
      <c r="CE101" s="240"/>
      <c r="CF101" s="240"/>
      <c r="CG101" s="240"/>
      <c r="CH101" s="240"/>
      <c r="CI101" s="240"/>
      <c r="CJ101" s="240"/>
      <c r="CK101" s="240"/>
      <c r="CL101" s="240"/>
      <c r="CM101" s="240"/>
      <c r="CN101" s="240"/>
      <c r="CO101" s="240"/>
      <c r="CP101" s="240"/>
      <c r="CQ101" s="240"/>
      <c r="CR101" s="240"/>
      <c r="CU101" s="240"/>
      <c r="CZ101" s="240"/>
      <c r="DE101" s="240"/>
      <c r="DJ101" s="240"/>
    </row>
    <row r="102" spans="24:120" ht="1.5" hidden="1" customHeight="1">
      <c r="CU102" s="240"/>
      <c r="CZ102" s="240"/>
      <c r="DE102" s="240"/>
      <c r="DJ102" s="240"/>
      <c r="DM102" s="240"/>
    </row>
    <row r="103" spans="24:120" hidden="1">
      <c r="CT103" s="240"/>
      <c r="CV103" s="240"/>
      <c r="CW103" s="240"/>
      <c r="CY103" s="240"/>
      <c r="DA103" s="240"/>
      <c r="DB103" s="240"/>
      <c r="DD103" s="240"/>
      <c r="DF103" s="240"/>
      <c r="DG103" s="240"/>
      <c r="DI103" s="240"/>
      <c r="DK103" s="240"/>
      <c r="DL103" s="240"/>
      <c r="DM103" s="240"/>
      <c r="DN103" s="240"/>
      <c r="DO103" s="240"/>
      <c r="DP103" s="240"/>
    </row>
    <row r="104" spans="24:120" hidden="1">
      <c r="CV104" s="240"/>
      <c r="CW104" s="240"/>
      <c r="DA104" s="240"/>
      <c r="DB104" s="240"/>
      <c r="DF104" s="240"/>
      <c r="DG104" s="240"/>
      <c r="DK104" s="240"/>
      <c r="DL104" s="240"/>
      <c r="DN104" s="240"/>
      <c r="DO104" s="240"/>
      <c r="DP104" s="240"/>
    </row>
    <row r="105" spans="24:120" ht="12.75" hidden="1" customHeight="1"/>
  </sheetData>
  <sheetProtection algorithmName="SHA-512" hashValue="Lv2n8jJ9+D0VOeVB7hkZfhgFIuL8T83EGK4SpMBgakQrNFeGAGHnA+PV70ZzzkYftaNo7lR/75+sp2ImKs+nvA==" saltValue="GmPXMYr32fHhBjCMgv49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1" customWidth="1"/>
    <col min="117" max="16384" width="9" style="240" hidden="1"/>
  </cols>
  <sheetData>
    <row r="1" spans="2:116">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row>
    <row r="2" spans="2:116"/>
    <row r="3" spans="2:116"/>
    <row r="4" spans="2:116">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c r="AP4" s="240"/>
      <c r="AQ4" s="240"/>
      <c r="AR4" s="240"/>
      <c r="AS4" s="240"/>
      <c r="AT4" s="240"/>
      <c r="AU4" s="240"/>
      <c r="AV4" s="240"/>
      <c r="AW4" s="240"/>
      <c r="AX4" s="240"/>
      <c r="AY4" s="240"/>
      <c r="AZ4" s="240"/>
      <c r="BA4" s="240"/>
      <c r="BB4" s="240"/>
      <c r="BC4" s="240"/>
      <c r="BD4" s="240"/>
      <c r="BE4" s="240"/>
      <c r="BF4" s="240"/>
      <c r="BG4" s="240"/>
      <c r="BH4" s="240"/>
      <c r="BI4" s="240"/>
      <c r="BJ4" s="240"/>
      <c r="BK4" s="240"/>
      <c r="BL4" s="240"/>
      <c r="BM4" s="240"/>
      <c r="BN4" s="240"/>
      <c r="BO4" s="240"/>
      <c r="BP4" s="240"/>
      <c r="BQ4" s="240"/>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row>
    <row r="5" spans="2:116">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W5" s="240"/>
      <c r="BX5" s="240"/>
      <c r="BY5" s="240"/>
      <c r="BZ5" s="240"/>
      <c r="CA5" s="240"/>
      <c r="CB5" s="240"/>
      <c r="CC5" s="240"/>
      <c r="CD5" s="240"/>
      <c r="CE5" s="240"/>
      <c r="CF5" s="240"/>
      <c r="CG5" s="240"/>
      <c r="CH5" s="240"/>
      <c r="CI5" s="240"/>
      <c r="CJ5" s="240"/>
      <c r="CK5" s="240"/>
      <c r="CL5" s="240"/>
      <c r="CM5" s="240"/>
      <c r="CN5" s="240"/>
      <c r="CO5" s="240"/>
      <c r="CP5" s="240"/>
      <c r="CQ5" s="240"/>
      <c r="CR5" s="240"/>
      <c r="CS5" s="240"/>
      <c r="CT5" s="240"/>
      <c r="CU5" s="240"/>
      <c r="CV5" s="240"/>
      <c r="CW5" s="240"/>
      <c r="CX5" s="240"/>
      <c r="CY5" s="240"/>
      <c r="CZ5" s="240"/>
      <c r="DA5" s="240"/>
      <c r="DB5" s="240"/>
      <c r="DC5" s="240"/>
      <c r="DD5" s="240"/>
      <c r="DE5" s="240"/>
      <c r="DF5" s="240"/>
      <c r="DG5" s="240"/>
      <c r="DH5" s="240"/>
      <c r="DI5" s="240"/>
      <c r="DJ5" s="240"/>
      <c r="DK5" s="240"/>
      <c r="DL5" s="240"/>
    </row>
    <row r="6" spans="2:116"/>
    <row r="7" spans="2:116"/>
    <row r="8" spans="2:116"/>
    <row r="9" spans="2:116"/>
    <row r="10" spans="2:116"/>
    <row r="11" spans="2:116"/>
    <row r="12" spans="2:116"/>
    <row r="13" spans="2:116"/>
    <row r="14" spans="2:116"/>
    <row r="15" spans="2:116"/>
    <row r="16" spans="2:116"/>
    <row r="17" spans="9:116"/>
    <row r="18" spans="9:116">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0"/>
      <c r="CA18" s="240"/>
      <c r="CB18" s="240"/>
      <c r="CC18" s="240"/>
      <c r="CD18" s="240"/>
      <c r="CE18" s="240"/>
      <c r="CF18" s="240"/>
      <c r="CG18" s="240"/>
      <c r="CH18" s="240"/>
      <c r="CI18" s="240"/>
      <c r="CJ18" s="240"/>
      <c r="CK18" s="240"/>
      <c r="CL18" s="240"/>
      <c r="CM18" s="240"/>
      <c r="CN18" s="240"/>
      <c r="CO18" s="240"/>
      <c r="CP18" s="240"/>
      <c r="CQ18" s="240"/>
      <c r="CR18" s="240"/>
      <c r="CS18" s="240"/>
      <c r="CT18" s="240"/>
      <c r="CU18" s="240"/>
      <c r="CV18" s="240"/>
      <c r="CW18" s="240"/>
      <c r="CX18" s="240"/>
      <c r="CY18" s="240"/>
      <c r="CZ18" s="240"/>
      <c r="DA18" s="240"/>
      <c r="DB18" s="240"/>
      <c r="DC18" s="240"/>
      <c r="DD18" s="240"/>
      <c r="DE18" s="240"/>
      <c r="DF18" s="240"/>
      <c r="DG18" s="240"/>
      <c r="DH18" s="240"/>
      <c r="DI18" s="240"/>
      <c r="DJ18" s="240"/>
      <c r="DK18" s="240"/>
      <c r="DL18" s="240"/>
    </row>
    <row r="19" spans="9:116"/>
    <row r="20" spans="9:116"/>
    <row r="21" spans="9:116">
      <c r="DL21" s="240"/>
    </row>
    <row r="22" spans="9:116">
      <c r="DI22" s="240"/>
      <c r="DJ22" s="240"/>
      <c r="DK22" s="240"/>
      <c r="DL22" s="240"/>
    </row>
    <row r="23" spans="9:116">
      <c r="CY23" s="240"/>
      <c r="CZ23" s="240"/>
      <c r="DA23" s="240"/>
      <c r="DB23" s="240"/>
      <c r="DC23" s="240"/>
      <c r="DD23" s="240"/>
      <c r="DE23" s="240"/>
      <c r="DF23" s="240"/>
      <c r="DG23" s="240"/>
      <c r="DH23" s="240"/>
      <c r="DI23" s="240"/>
      <c r="DJ23" s="240"/>
      <c r="DK23" s="240"/>
      <c r="DL23" s="240"/>
    </row>
    <row r="24" spans="9:116"/>
    <row r="25" spans="9:116"/>
    <row r="26" spans="9:116"/>
    <row r="27" spans="9:116"/>
    <row r="28" spans="9:116"/>
    <row r="29" spans="9:116"/>
    <row r="30" spans="9:116"/>
    <row r="31" spans="9:116"/>
    <row r="32" spans="9:116"/>
    <row r="33" spans="15:116"/>
    <row r="34" spans="15:116"/>
    <row r="35" spans="15:116">
      <c r="CZ35" s="240"/>
      <c r="DA35" s="240"/>
      <c r="DB35" s="240"/>
      <c r="DC35" s="240"/>
      <c r="DD35" s="240"/>
      <c r="DE35" s="240"/>
      <c r="DF35" s="240"/>
      <c r="DG35" s="240"/>
      <c r="DH35" s="240"/>
      <c r="DI35" s="240"/>
      <c r="DJ35" s="240"/>
      <c r="DK35" s="240"/>
      <c r="DL35" s="240"/>
    </row>
    <row r="36" spans="15:116"/>
    <row r="37" spans="15:116">
      <c r="DL37" s="240"/>
    </row>
    <row r="38" spans="15:116">
      <c r="DI38" s="240"/>
      <c r="DJ38" s="240"/>
      <c r="DK38" s="240"/>
      <c r="DL38" s="240"/>
    </row>
    <row r="39" spans="15:116"/>
    <row r="40" spans="15:116"/>
    <row r="41" spans="15:116"/>
    <row r="42" spans="15:116"/>
    <row r="43" spans="15:116">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E43" s="240"/>
      <c r="DF43" s="240"/>
      <c r="DG43" s="240"/>
      <c r="DH43" s="240"/>
      <c r="DI43" s="240"/>
      <c r="DJ43" s="240"/>
      <c r="DK43" s="240"/>
      <c r="DL43" s="240"/>
    </row>
    <row r="44" spans="15:116">
      <c r="DL44" s="240"/>
    </row>
    <row r="45" spans="15:116"/>
    <row r="46" spans="15:116">
      <c r="DA46" s="240"/>
      <c r="DB46" s="240"/>
      <c r="DC46" s="240"/>
      <c r="DD46" s="240"/>
      <c r="DE46" s="240"/>
      <c r="DF46" s="240"/>
      <c r="DG46" s="240"/>
      <c r="DH46" s="240"/>
      <c r="DI46" s="240"/>
      <c r="DJ46" s="240"/>
      <c r="DK46" s="240"/>
      <c r="DL46" s="240"/>
    </row>
    <row r="47" spans="15:116"/>
    <row r="48" spans="15:116"/>
    <row r="49" spans="104:116"/>
    <row r="50" spans="104:116">
      <c r="CZ50" s="240"/>
      <c r="DA50" s="240"/>
      <c r="DB50" s="240"/>
      <c r="DC50" s="240"/>
      <c r="DD50" s="240"/>
      <c r="DE50" s="240"/>
      <c r="DF50" s="240"/>
      <c r="DG50" s="240"/>
      <c r="DH50" s="240"/>
      <c r="DI50" s="240"/>
      <c r="DJ50" s="240"/>
      <c r="DK50" s="240"/>
      <c r="DL50" s="240"/>
    </row>
    <row r="51" spans="104:116"/>
    <row r="52" spans="104:116"/>
    <row r="53" spans="104:116">
      <c r="DL53" s="24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0"/>
      <c r="DD67" s="240"/>
      <c r="DE67" s="240"/>
      <c r="DF67" s="240"/>
      <c r="DG67" s="240"/>
      <c r="DH67" s="240"/>
      <c r="DI67" s="240"/>
      <c r="DJ67" s="240"/>
      <c r="DK67" s="240"/>
      <c r="DL67" s="24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NJmOtgSTdhZihAEI08fGIGt3MSjL/p+v47qAlddAMPULwABwwholgA0UG5Epru6fWGyI7nYlEQfoFDnDGCbwg==" saltValue="1j1IpmwS49Dj4n2FD/wCE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375" style="242" customWidth="1"/>
    <col min="37" max="44" width="17" style="242" customWidth="1"/>
    <col min="45" max="45" width="6.125" style="249" customWidth="1"/>
    <col min="46" max="46" width="3" style="247" customWidth="1"/>
    <col min="47" max="47" width="19.125" style="242" hidden="1" customWidth="1"/>
    <col min="48" max="52" width="12.625" style="242" hidden="1" customWidth="1"/>
    <col min="53" max="16384" width="8.625" style="242" hidden="1"/>
  </cols>
  <sheetData>
    <row r="1" spans="1:46">
      <c r="AS1" s="243"/>
      <c r="AT1" s="243"/>
    </row>
    <row r="2" spans="1:46">
      <c r="AS2" s="243"/>
      <c r="AT2" s="243"/>
    </row>
    <row r="3" spans="1:46">
      <c r="AS3" s="243"/>
      <c r="AT3" s="243"/>
    </row>
    <row r="4" spans="1:46">
      <c r="AS4" s="243"/>
      <c r="AT4" s="243"/>
    </row>
    <row r="5" spans="1:46" ht="17.25">
      <c r="A5" s="244" t="s">
        <v>415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8" t="s">
        <v>416</v>
      </c>
      <c r="AL6" s="248"/>
      <c r="AM6" s="248"/>
      <c r="AN6" s="248"/>
      <c r="AO6" s="243"/>
      <c r="AP6" s="243"/>
      <c r="AQ6" s="243"/>
      <c r="AR6" s="243"/>
    </row>
    <row r="7" spans="1:46" ht="13.5" customHeight="1">
      <c r="A7" s="247"/>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50"/>
      <c r="AL7" s="251"/>
      <c r="AM7" s="251"/>
      <c r="AN7" s="252"/>
      <c r="AO7" s="1152" t="s">
        <v>417</v>
      </c>
      <c r="AP7" s="253"/>
      <c r="AQ7" s="254" t="s">
        <v>418</v>
      </c>
      <c r="AR7" s="255"/>
    </row>
    <row r="8" spans="1:46">
      <c r="A8" s="247"/>
      <c r="B8" s="243"/>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56"/>
      <c r="AL8" s="257"/>
      <c r="AM8" s="257"/>
      <c r="AN8" s="258"/>
      <c r="AO8" s="1153"/>
      <c r="AP8" s="259" t="s">
        <v>419</v>
      </c>
      <c r="AQ8" s="260" t="s">
        <v>420</v>
      </c>
      <c r="AR8" s="261" t="s">
        <v>421</v>
      </c>
    </row>
    <row r="9" spans="1:46">
      <c r="A9" s="247"/>
      <c r="B9" s="243"/>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1154" t="s">
        <v>422</v>
      </c>
      <c r="AL9" s="1155"/>
      <c r="AM9" s="1155"/>
      <c r="AN9" s="1156"/>
      <c r="AO9" s="262">
        <v>6835143</v>
      </c>
      <c r="AP9" s="262">
        <v>67831</v>
      </c>
      <c r="AQ9" s="263">
        <v>74545</v>
      </c>
      <c r="AR9" s="264">
        <v>-9</v>
      </c>
    </row>
    <row r="10" spans="1:46" ht="13.5" customHeight="1">
      <c r="A10" s="247"/>
      <c r="B10" s="243"/>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1154" t="s">
        <v>423</v>
      </c>
      <c r="AL10" s="1155"/>
      <c r="AM10" s="1155"/>
      <c r="AN10" s="1156"/>
      <c r="AO10" s="265">
        <v>875332</v>
      </c>
      <c r="AP10" s="265">
        <v>8687</v>
      </c>
      <c r="AQ10" s="266">
        <v>6960</v>
      </c>
      <c r="AR10" s="267">
        <v>24.8</v>
      </c>
    </row>
    <row r="11" spans="1:46" ht="13.5" customHeight="1">
      <c r="A11" s="247"/>
      <c r="B11" s="243"/>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1154" t="s">
        <v>424</v>
      </c>
      <c r="AL11" s="1155"/>
      <c r="AM11" s="1155"/>
      <c r="AN11" s="1156"/>
      <c r="AO11" s="265">
        <v>3212</v>
      </c>
      <c r="AP11" s="265">
        <v>32</v>
      </c>
      <c r="AQ11" s="266">
        <v>1657</v>
      </c>
      <c r="AR11" s="267">
        <v>-98.1</v>
      </c>
    </row>
    <row r="12" spans="1:46" ht="13.5" customHeight="1">
      <c r="A12" s="247"/>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1154" t="s">
        <v>425</v>
      </c>
      <c r="AL12" s="1155"/>
      <c r="AM12" s="1155"/>
      <c r="AN12" s="1156"/>
      <c r="AO12" s="265" t="s">
        <v>304</v>
      </c>
      <c r="AP12" s="265" t="s">
        <v>304</v>
      </c>
      <c r="AQ12" s="266">
        <v>14</v>
      </c>
      <c r="AR12" s="267" t="s">
        <v>304</v>
      </c>
    </row>
    <row r="13" spans="1:46" ht="13.5" customHeight="1">
      <c r="A13" s="247"/>
      <c r="B13" s="243"/>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1154" t="s">
        <v>426</v>
      </c>
      <c r="AL13" s="1155"/>
      <c r="AM13" s="1155"/>
      <c r="AN13" s="1156"/>
      <c r="AO13" s="265">
        <v>229480</v>
      </c>
      <c r="AP13" s="265">
        <v>2277</v>
      </c>
      <c r="AQ13" s="266">
        <v>2261</v>
      </c>
      <c r="AR13" s="267">
        <v>0.7</v>
      </c>
    </row>
    <row r="14" spans="1:46" ht="13.5" customHeight="1">
      <c r="A14" s="247"/>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1154" t="s">
        <v>427</v>
      </c>
      <c r="AL14" s="1155"/>
      <c r="AM14" s="1155"/>
      <c r="AN14" s="1156"/>
      <c r="AO14" s="265">
        <v>307430</v>
      </c>
      <c r="AP14" s="265">
        <v>3051</v>
      </c>
      <c r="AQ14" s="266">
        <v>2850</v>
      </c>
      <c r="AR14" s="267">
        <v>7.1</v>
      </c>
    </row>
    <row r="15" spans="1:46" ht="13.5" customHeight="1">
      <c r="A15" s="247"/>
      <c r="B15" s="243"/>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1157" t="s">
        <v>428</v>
      </c>
      <c r="AL15" s="1158"/>
      <c r="AM15" s="1158"/>
      <c r="AN15" s="1159"/>
      <c r="AO15" s="265">
        <v>-529710</v>
      </c>
      <c r="AP15" s="265">
        <v>-5257</v>
      </c>
      <c r="AQ15" s="266">
        <v>-5601</v>
      </c>
      <c r="AR15" s="267">
        <v>-6.1</v>
      </c>
    </row>
    <row r="16" spans="1:46">
      <c r="A16" s="247"/>
      <c r="B16" s="243"/>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1157" t="s">
        <v>103</v>
      </c>
      <c r="AL16" s="1158"/>
      <c r="AM16" s="1158"/>
      <c r="AN16" s="1159"/>
      <c r="AO16" s="265">
        <v>7720887</v>
      </c>
      <c r="AP16" s="265">
        <v>76621</v>
      </c>
      <c r="AQ16" s="266">
        <v>82686</v>
      </c>
      <c r="AR16" s="267">
        <v>-7.3</v>
      </c>
    </row>
    <row r="17" spans="1:46">
      <c r="A17" s="247"/>
      <c r="B17" s="243"/>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68"/>
    </row>
    <row r="18" spans="1:46">
      <c r="A18" s="247"/>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69"/>
      <c r="AR18" s="269"/>
    </row>
    <row r="19" spans="1:46">
      <c r="A19" s="247"/>
      <c r="B19" s="243"/>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t="s">
        <v>429</v>
      </c>
      <c r="AL19" s="243"/>
      <c r="AM19" s="243"/>
      <c r="AN19" s="243"/>
      <c r="AO19" s="243"/>
      <c r="AP19" s="243"/>
      <c r="AQ19" s="243"/>
      <c r="AR19" s="243"/>
    </row>
    <row r="20" spans="1:46">
      <c r="A20" s="247"/>
      <c r="B20" s="243"/>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70"/>
      <c r="AL20" s="271"/>
      <c r="AM20" s="271"/>
      <c r="AN20" s="272"/>
      <c r="AO20" s="273" t="s">
        <v>430</v>
      </c>
      <c r="AP20" s="274" t="s">
        <v>431</v>
      </c>
      <c r="AQ20" s="275" t="s">
        <v>432</v>
      </c>
      <c r="AR20" s="276"/>
    </row>
    <row r="21" spans="1:46" s="282" customFormat="1">
      <c r="A21" s="277"/>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1160" t="s">
        <v>433</v>
      </c>
      <c r="AL21" s="1161"/>
      <c r="AM21" s="1161"/>
      <c r="AN21" s="1162"/>
      <c r="AO21" s="278">
        <v>6.89</v>
      </c>
      <c r="AP21" s="279">
        <v>7.92</v>
      </c>
      <c r="AQ21" s="280">
        <v>-1.03</v>
      </c>
      <c r="AR21" s="248"/>
      <c r="AS21" s="281"/>
      <c r="AT21" s="277"/>
    </row>
    <row r="22" spans="1:46" s="282" customFormat="1">
      <c r="A22" s="277"/>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1160" t="s">
        <v>434</v>
      </c>
      <c r="AL22" s="1161"/>
      <c r="AM22" s="1161"/>
      <c r="AN22" s="1162"/>
      <c r="AO22" s="283">
        <v>97.3</v>
      </c>
      <c r="AP22" s="284">
        <v>98.1</v>
      </c>
      <c r="AQ22" s="285">
        <v>-0.8</v>
      </c>
      <c r="AR22" s="269"/>
      <c r="AS22" s="281"/>
      <c r="AT22" s="277"/>
    </row>
    <row r="23" spans="1:46" s="282" customFormat="1">
      <c r="A23" s="277"/>
      <c r="B23" s="248"/>
      <c r="C23" s="248"/>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69"/>
      <c r="AQ23" s="269"/>
      <c r="AR23" s="269"/>
      <c r="AS23" s="281"/>
      <c r="AT23" s="277"/>
    </row>
    <row r="24" spans="1:46" s="282" customFormat="1">
      <c r="A24" s="277"/>
      <c r="B24" s="248"/>
      <c r="C24" s="248"/>
      <c r="D24" s="248"/>
      <c r="E24" s="248"/>
      <c r="F24" s="248"/>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69"/>
      <c r="AQ24" s="269"/>
      <c r="AR24" s="269"/>
      <c r="AS24" s="281"/>
      <c r="AT24" s="277"/>
    </row>
    <row r="25" spans="1:46" s="282" customFormat="1">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7"/>
    </row>
    <row r="26" spans="1:46" s="282" customFormat="1">
      <c r="A26" s="1151" t="s">
        <v>435</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48"/>
    </row>
    <row r="27" spans="1:46">
      <c r="A27" s="290"/>
      <c r="AO27" s="243"/>
      <c r="AP27" s="243"/>
      <c r="AQ27" s="243"/>
      <c r="AR27" s="243"/>
      <c r="AS27" s="243"/>
      <c r="AT27" s="243"/>
    </row>
    <row r="28" spans="1:46" ht="17.25">
      <c r="A28" s="244" t="s">
        <v>436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91"/>
    </row>
    <row r="29" spans="1:46">
      <c r="A29" s="247"/>
      <c r="B29" s="243"/>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8" t="s">
        <v>437</v>
      </c>
      <c r="AL29" s="248"/>
      <c r="AM29" s="248"/>
      <c r="AN29" s="248"/>
      <c r="AO29" s="243"/>
      <c r="AP29" s="243"/>
      <c r="AQ29" s="243"/>
      <c r="AR29" s="243"/>
      <c r="AS29" s="292"/>
    </row>
    <row r="30" spans="1:46" ht="13.5" customHeight="1">
      <c r="A30" s="247"/>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50"/>
      <c r="AL30" s="251"/>
      <c r="AM30" s="251"/>
      <c r="AN30" s="252"/>
      <c r="AO30" s="1152" t="s">
        <v>417</v>
      </c>
      <c r="AP30" s="253"/>
      <c r="AQ30" s="254" t="s">
        <v>418</v>
      </c>
      <c r="AR30" s="255"/>
    </row>
    <row r="31" spans="1:46">
      <c r="A31" s="247"/>
      <c r="B31" s="243"/>
      <c r="C31" s="243"/>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56"/>
      <c r="AL31" s="257"/>
      <c r="AM31" s="257"/>
      <c r="AN31" s="258"/>
      <c r="AO31" s="1153"/>
      <c r="AP31" s="259" t="s">
        <v>419</v>
      </c>
      <c r="AQ31" s="260" t="s">
        <v>420</v>
      </c>
      <c r="AR31" s="261" t="s">
        <v>421</v>
      </c>
    </row>
    <row r="32" spans="1:46" ht="27" customHeight="1">
      <c r="A32" s="247"/>
      <c r="B32" s="243"/>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43"/>
      <c r="AI32" s="243"/>
      <c r="AJ32" s="243"/>
      <c r="AK32" s="1168" t="s">
        <v>438</v>
      </c>
      <c r="AL32" s="1169"/>
      <c r="AM32" s="1169"/>
      <c r="AN32" s="1170"/>
      <c r="AO32" s="293">
        <v>4606979</v>
      </c>
      <c r="AP32" s="293">
        <v>45719</v>
      </c>
      <c r="AQ32" s="294">
        <v>59490</v>
      </c>
      <c r="AR32" s="295">
        <v>-23.1</v>
      </c>
    </row>
    <row r="33" spans="1:46" ht="13.5" customHeight="1">
      <c r="A33" s="247"/>
      <c r="B33" s="243"/>
      <c r="C33" s="243"/>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1168" t="s">
        <v>439</v>
      </c>
      <c r="AL33" s="1169"/>
      <c r="AM33" s="1169"/>
      <c r="AN33" s="1170"/>
      <c r="AO33" s="293" t="s">
        <v>304</v>
      </c>
      <c r="AP33" s="293" t="s">
        <v>304</v>
      </c>
      <c r="AQ33" s="294" t="s">
        <v>304</v>
      </c>
      <c r="AR33" s="295" t="s">
        <v>304</v>
      </c>
    </row>
    <row r="34" spans="1:46" ht="27" customHeight="1">
      <c r="A34" s="247"/>
      <c r="B34" s="243"/>
      <c r="C34" s="243"/>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43"/>
      <c r="AI34" s="243"/>
      <c r="AJ34" s="243"/>
      <c r="AK34" s="1168" t="s">
        <v>440</v>
      </c>
      <c r="AL34" s="1169"/>
      <c r="AM34" s="1169"/>
      <c r="AN34" s="1170"/>
      <c r="AO34" s="293" t="s">
        <v>304</v>
      </c>
      <c r="AP34" s="293" t="s">
        <v>304</v>
      </c>
      <c r="AQ34" s="294">
        <v>23</v>
      </c>
      <c r="AR34" s="295" t="s">
        <v>304</v>
      </c>
    </row>
    <row r="35" spans="1:46" ht="27" customHeight="1">
      <c r="A35" s="247"/>
      <c r="B35" s="243"/>
      <c r="C35" s="243"/>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1168" t="s">
        <v>441</v>
      </c>
      <c r="AL35" s="1169"/>
      <c r="AM35" s="1169"/>
      <c r="AN35" s="1170"/>
      <c r="AO35" s="293">
        <v>394086</v>
      </c>
      <c r="AP35" s="293">
        <v>3911</v>
      </c>
      <c r="AQ35" s="294">
        <v>14537</v>
      </c>
      <c r="AR35" s="295">
        <v>-73.099999999999994</v>
      </c>
    </row>
    <row r="36" spans="1:46" ht="27" customHeight="1">
      <c r="A36" s="247"/>
      <c r="B36" s="243"/>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1168" t="s">
        <v>442</v>
      </c>
      <c r="AL36" s="1169"/>
      <c r="AM36" s="1169"/>
      <c r="AN36" s="1170"/>
      <c r="AO36" s="293">
        <v>405813</v>
      </c>
      <c r="AP36" s="293">
        <v>4027</v>
      </c>
      <c r="AQ36" s="294">
        <v>1262</v>
      </c>
      <c r="AR36" s="295">
        <v>219.1</v>
      </c>
    </row>
    <row r="37" spans="1:46" ht="13.5" customHeight="1">
      <c r="A37" s="247"/>
      <c r="B37" s="243"/>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243"/>
      <c r="AH37" s="243"/>
      <c r="AI37" s="243"/>
      <c r="AJ37" s="243"/>
      <c r="AK37" s="1168" t="s">
        <v>443</v>
      </c>
      <c r="AL37" s="1169"/>
      <c r="AM37" s="1169"/>
      <c r="AN37" s="1170"/>
      <c r="AO37" s="293">
        <v>36076</v>
      </c>
      <c r="AP37" s="293">
        <v>358</v>
      </c>
      <c r="AQ37" s="294">
        <v>550</v>
      </c>
      <c r="AR37" s="295">
        <v>-34.9</v>
      </c>
    </row>
    <row r="38" spans="1:46" ht="27" customHeight="1">
      <c r="A38" s="247"/>
      <c r="B38" s="243"/>
      <c r="C38" s="243"/>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43"/>
      <c r="AE38" s="243"/>
      <c r="AF38" s="243"/>
      <c r="AG38" s="243"/>
      <c r="AH38" s="243"/>
      <c r="AI38" s="243"/>
      <c r="AJ38" s="243"/>
      <c r="AK38" s="1171" t="s">
        <v>444</v>
      </c>
      <c r="AL38" s="1172"/>
      <c r="AM38" s="1172"/>
      <c r="AN38" s="1173"/>
      <c r="AO38" s="296" t="s">
        <v>304</v>
      </c>
      <c r="AP38" s="296" t="s">
        <v>304</v>
      </c>
      <c r="AQ38" s="297">
        <v>1</v>
      </c>
      <c r="AR38" s="285" t="s">
        <v>304</v>
      </c>
      <c r="AS38" s="292"/>
    </row>
    <row r="39" spans="1:46">
      <c r="A39" s="247"/>
      <c r="B39" s="243"/>
      <c r="C39" s="243"/>
      <c r="D39" s="243"/>
      <c r="E39" s="243"/>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43"/>
      <c r="AE39" s="243"/>
      <c r="AF39" s="243"/>
      <c r="AG39" s="243"/>
      <c r="AH39" s="243"/>
      <c r="AI39" s="243"/>
      <c r="AJ39" s="243"/>
      <c r="AK39" s="1171" t="s">
        <v>445</v>
      </c>
      <c r="AL39" s="1172"/>
      <c r="AM39" s="1172"/>
      <c r="AN39" s="1173"/>
      <c r="AO39" s="293">
        <v>-442818</v>
      </c>
      <c r="AP39" s="293">
        <v>-4394</v>
      </c>
      <c r="AQ39" s="294">
        <v>-3806</v>
      </c>
      <c r="AR39" s="295">
        <v>15.4</v>
      </c>
      <c r="AS39" s="292"/>
    </row>
    <row r="40" spans="1:46" ht="27" customHeight="1">
      <c r="A40" s="247"/>
      <c r="B40" s="243"/>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1168" t="s">
        <v>446</v>
      </c>
      <c r="AL40" s="1169"/>
      <c r="AM40" s="1169"/>
      <c r="AN40" s="1170"/>
      <c r="AO40" s="293">
        <v>-3592342</v>
      </c>
      <c r="AP40" s="293">
        <v>-35650</v>
      </c>
      <c r="AQ40" s="294">
        <v>-49917</v>
      </c>
      <c r="AR40" s="295">
        <v>-28.6</v>
      </c>
      <c r="AS40" s="292"/>
    </row>
    <row r="41" spans="1:46">
      <c r="A41" s="247"/>
      <c r="B41" s="243"/>
      <c r="C41" s="243"/>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3"/>
      <c r="AE41" s="243"/>
      <c r="AF41" s="243"/>
      <c r="AG41" s="243"/>
      <c r="AH41" s="243"/>
      <c r="AI41" s="243"/>
      <c r="AJ41" s="243"/>
      <c r="AK41" s="1174" t="s">
        <v>214</v>
      </c>
      <c r="AL41" s="1175"/>
      <c r="AM41" s="1175"/>
      <c r="AN41" s="1176"/>
      <c r="AO41" s="293">
        <v>1407794</v>
      </c>
      <c r="AP41" s="293">
        <v>13971</v>
      </c>
      <c r="AQ41" s="294">
        <v>22139</v>
      </c>
      <c r="AR41" s="295">
        <v>-36.9</v>
      </c>
      <c r="AS41" s="292"/>
    </row>
    <row r="42" spans="1:46">
      <c r="A42" s="247"/>
      <c r="B42" s="243"/>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98" t="s">
        <v>447</v>
      </c>
      <c r="AL42" s="243"/>
      <c r="AM42" s="243"/>
      <c r="AN42" s="243"/>
      <c r="AO42" s="243"/>
      <c r="AP42" s="243"/>
      <c r="AQ42" s="269"/>
      <c r="AR42" s="269"/>
      <c r="AS42" s="292"/>
    </row>
    <row r="43" spans="1:46">
      <c r="A43" s="247"/>
      <c r="B43" s="243"/>
      <c r="C43" s="243"/>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99"/>
      <c r="AQ43" s="269"/>
      <c r="AR43" s="243"/>
      <c r="AS43" s="292"/>
    </row>
    <row r="44" spans="1:46">
      <c r="A44" s="247"/>
      <c r="B44" s="243"/>
      <c r="C44" s="243"/>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69"/>
      <c r="AR44" s="243"/>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300"/>
      <c r="AR45" s="245"/>
      <c r="AS45" s="245"/>
      <c r="AT45" s="243"/>
    </row>
    <row r="46" spans="1:46">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3"/>
    </row>
    <row r="47" spans="1:46" ht="17.25" customHeight="1">
      <c r="A47" s="302" t="s">
        <v>448</v>
      </c>
      <c r="B47" s="243"/>
      <c r="C47" s="243"/>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row>
    <row r="48" spans="1:46">
      <c r="A48" s="247"/>
      <c r="B48" s="243"/>
      <c r="C48" s="243"/>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303" t="s">
        <v>449</v>
      </c>
      <c r="AL48" s="303"/>
      <c r="AM48" s="303"/>
      <c r="AN48" s="303"/>
      <c r="AO48" s="303"/>
      <c r="AP48" s="303"/>
      <c r="AQ48" s="304"/>
      <c r="AR48" s="303"/>
    </row>
    <row r="49" spans="1:44" ht="13.5" customHeight="1">
      <c r="A49" s="247"/>
      <c r="B49" s="243"/>
      <c r="C49" s="243"/>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305"/>
      <c r="AL49" s="306"/>
      <c r="AM49" s="1163" t="s">
        <v>417</v>
      </c>
      <c r="AN49" s="1165" t="s">
        <v>450</v>
      </c>
      <c r="AO49" s="1166"/>
      <c r="AP49" s="1166"/>
      <c r="AQ49" s="1166"/>
      <c r="AR49" s="1167"/>
    </row>
    <row r="50" spans="1:44">
      <c r="A50" s="247"/>
      <c r="B50" s="243"/>
      <c r="C50" s="243"/>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307"/>
      <c r="AL50" s="308"/>
      <c r="AM50" s="1164"/>
      <c r="AN50" s="309" t="s">
        <v>451</v>
      </c>
      <c r="AO50" s="310" t="s">
        <v>452</v>
      </c>
      <c r="AP50" s="311" t="s">
        <v>453</v>
      </c>
      <c r="AQ50" s="312" t="s">
        <v>454</v>
      </c>
      <c r="AR50" s="313" t="s">
        <v>455</v>
      </c>
    </row>
    <row r="51" spans="1:44">
      <c r="A51" s="247"/>
      <c r="B51" s="243"/>
      <c r="C51" s="243"/>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305" t="s">
        <v>456</v>
      </c>
      <c r="AL51" s="306"/>
      <c r="AM51" s="314">
        <v>7363482</v>
      </c>
      <c r="AN51" s="315">
        <v>71032</v>
      </c>
      <c r="AO51" s="316">
        <v>-5.3</v>
      </c>
      <c r="AP51" s="317">
        <v>66863</v>
      </c>
      <c r="AQ51" s="318">
        <v>-2.6</v>
      </c>
      <c r="AR51" s="319">
        <v>-2.7</v>
      </c>
    </row>
    <row r="52" spans="1:44">
      <c r="A52" s="247"/>
      <c r="B52" s="243"/>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320"/>
      <c r="AL52" s="321" t="s">
        <v>457</v>
      </c>
      <c r="AM52" s="322">
        <v>4037397</v>
      </c>
      <c r="AN52" s="323">
        <v>38947</v>
      </c>
      <c r="AO52" s="324">
        <v>3</v>
      </c>
      <c r="AP52" s="325">
        <v>32770</v>
      </c>
      <c r="AQ52" s="326">
        <v>1.4</v>
      </c>
      <c r="AR52" s="327">
        <v>1.6</v>
      </c>
    </row>
    <row r="53" spans="1:44">
      <c r="A53" s="247"/>
      <c r="B53" s="243"/>
      <c r="C53" s="243"/>
      <c r="D53" s="243"/>
      <c r="E53" s="243"/>
      <c r="F53" s="243"/>
      <c r="G53" s="243"/>
      <c r="H53" s="243"/>
      <c r="I53" s="243"/>
      <c r="J53" s="243"/>
      <c r="K53" s="243"/>
      <c r="L53" s="243"/>
      <c r="M53" s="243"/>
      <c r="N53" s="243"/>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305" t="s">
        <v>458</v>
      </c>
      <c r="AL53" s="306"/>
      <c r="AM53" s="314">
        <v>7556073</v>
      </c>
      <c r="AN53" s="315">
        <v>73449</v>
      </c>
      <c r="AO53" s="316">
        <v>3.4</v>
      </c>
      <c r="AP53" s="317">
        <v>72051</v>
      </c>
      <c r="AQ53" s="318">
        <v>7.8</v>
      </c>
      <c r="AR53" s="319">
        <v>-4.4000000000000004</v>
      </c>
    </row>
    <row r="54" spans="1:44">
      <c r="A54" s="247"/>
      <c r="B54" s="243"/>
      <c r="C54" s="243"/>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320"/>
      <c r="AL54" s="321" t="s">
        <v>457</v>
      </c>
      <c r="AM54" s="322">
        <v>4166651</v>
      </c>
      <c r="AN54" s="323">
        <v>40502</v>
      </c>
      <c r="AO54" s="324">
        <v>4</v>
      </c>
      <c r="AP54" s="325">
        <v>34140</v>
      </c>
      <c r="AQ54" s="326">
        <v>4.2</v>
      </c>
      <c r="AR54" s="327">
        <v>-0.2</v>
      </c>
    </row>
    <row r="55" spans="1:44">
      <c r="A55" s="247"/>
      <c r="B55" s="243"/>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305" t="s">
        <v>459</v>
      </c>
      <c r="AL55" s="306"/>
      <c r="AM55" s="314">
        <v>6698409</v>
      </c>
      <c r="AN55" s="315">
        <v>65542</v>
      </c>
      <c r="AO55" s="316">
        <v>-10.8</v>
      </c>
      <c r="AP55" s="317">
        <v>72756</v>
      </c>
      <c r="AQ55" s="318">
        <v>1</v>
      </c>
      <c r="AR55" s="319">
        <v>-11.8</v>
      </c>
    </row>
    <row r="56" spans="1:44">
      <c r="A56" s="247"/>
      <c r="B56" s="243"/>
      <c r="C56" s="24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320"/>
      <c r="AL56" s="321" t="s">
        <v>457</v>
      </c>
      <c r="AM56" s="322">
        <v>3074730</v>
      </c>
      <c r="AN56" s="323">
        <v>30085</v>
      </c>
      <c r="AO56" s="324">
        <v>-25.7</v>
      </c>
      <c r="AP56" s="325">
        <v>32117</v>
      </c>
      <c r="AQ56" s="326">
        <v>-5.9</v>
      </c>
      <c r="AR56" s="327">
        <v>-19.8</v>
      </c>
    </row>
    <row r="57" spans="1:44">
      <c r="A57" s="247"/>
      <c r="B57" s="243"/>
      <c r="C57" s="243"/>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305" t="s">
        <v>460</v>
      </c>
      <c r="AL57" s="306"/>
      <c r="AM57" s="314">
        <v>5641388</v>
      </c>
      <c r="AN57" s="315">
        <v>55568</v>
      </c>
      <c r="AO57" s="316">
        <v>-15.2</v>
      </c>
      <c r="AP57" s="317">
        <v>62281</v>
      </c>
      <c r="AQ57" s="318">
        <v>-14.4</v>
      </c>
      <c r="AR57" s="319">
        <v>-0.8</v>
      </c>
    </row>
    <row r="58" spans="1:44">
      <c r="A58" s="247"/>
      <c r="B58" s="243"/>
      <c r="C58" s="243"/>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320"/>
      <c r="AL58" s="321" t="s">
        <v>457</v>
      </c>
      <c r="AM58" s="322">
        <v>2930070</v>
      </c>
      <c r="AN58" s="323">
        <v>28861</v>
      </c>
      <c r="AO58" s="324">
        <v>-4.0999999999999996</v>
      </c>
      <c r="AP58" s="325">
        <v>38152</v>
      </c>
      <c r="AQ58" s="326">
        <v>18.8</v>
      </c>
      <c r="AR58" s="327">
        <v>-22.9</v>
      </c>
    </row>
    <row r="59" spans="1:44">
      <c r="A59" s="247"/>
      <c r="B59" s="243"/>
      <c r="C59" s="243"/>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305" t="s">
        <v>461</v>
      </c>
      <c r="AL59" s="306"/>
      <c r="AM59" s="314">
        <v>4444730</v>
      </c>
      <c r="AN59" s="315">
        <v>44109</v>
      </c>
      <c r="AO59" s="316">
        <v>-20.6</v>
      </c>
      <c r="AP59" s="317">
        <v>58940</v>
      </c>
      <c r="AQ59" s="318">
        <v>-5.4</v>
      </c>
      <c r="AR59" s="319">
        <v>-15.2</v>
      </c>
    </row>
    <row r="60" spans="1:44">
      <c r="A60" s="247"/>
      <c r="B60" s="243"/>
      <c r="C60" s="243"/>
      <c r="D60" s="243"/>
      <c r="E60" s="243"/>
      <c r="F60" s="243"/>
      <c r="G60" s="243"/>
      <c r="H60" s="243"/>
      <c r="I60" s="243"/>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320"/>
      <c r="AL60" s="321" t="s">
        <v>457</v>
      </c>
      <c r="AM60" s="322">
        <v>2192816</v>
      </c>
      <c r="AN60" s="323">
        <v>21761</v>
      </c>
      <c r="AO60" s="324">
        <v>-24.6</v>
      </c>
      <c r="AP60" s="325">
        <v>33486</v>
      </c>
      <c r="AQ60" s="326">
        <v>-12.2</v>
      </c>
      <c r="AR60" s="327">
        <v>-12.4</v>
      </c>
    </row>
    <row r="61" spans="1:44">
      <c r="A61" s="247"/>
      <c r="B61" s="243"/>
      <c r="C61" s="243"/>
      <c r="D61" s="243"/>
      <c r="E61" s="243"/>
      <c r="F61" s="243"/>
      <c r="G61" s="243"/>
      <c r="H61" s="243"/>
      <c r="I61" s="243"/>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305" t="s">
        <v>462</v>
      </c>
      <c r="AL61" s="328"/>
      <c r="AM61" s="329">
        <v>6340816</v>
      </c>
      <c r="AN61" s="330">
        <v>61940</v>
      </c>
      <c r="AO61" s="331">
        <v>-9.6999999999999993</v>
      </c>
      <c r="AP61" s="332">
        <v>66578</v>
      </c>
      <c r="AQ61" s="333">
        <v>-2.7</v>
      </c>
      <c r="AR61" s="319">
        <v>-7</v>
      </c>
    </row>
    <row r="62" spans="1:44">
      <c r="A62" s="247"/>
      <c r="B62" s="243"/>
      <c r="C62" s="243"/>
      <c r="D62" s="243"/>
      <c r="E62" s="243"/>
      <c r="F62" s="243"/>
      <c r="G62" s="243"/>
      <c r="H62" s="243"/>
      <c r="I62" s="243"/>
      <c r="J62" s="243"/>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320"/>
      <c r="AL62" s="321" t="s">
        <v>457</v>
      </c>
      <c r="AM62" s="322">
        <v>3280333</v>
      </c>
      <c r="AN62" s="323">
        <v>32031</v>
      </c>
      <c r="AO62" s="324">
        <v>-9.5</v>
      </c>
      <c r="AP62" s="325">
        <v>34133</v>
      </c>
      <c r="AQ62" s="326">
        <v>1.3</v>
      </c>
      <c r="AR62" s="327">
        <v>-10.8</v>
      </c>
    </row>
    <row r="63" spans="1:44">
      <c r="A63" s="247"/>
      <c r="B63" s="243"/>
      <c r="C63" s="243"/>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row>
    <row r="64" spans="1:44">
      <c r="A64" s="247"/>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row>
    <row r="65" spans="1:46">
      <c r="A65" s="247"/>
      <c r="B65" s="243"/>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row>
    <row r="66" spans="1:46">
      <c r="A66" s="334"/>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5"/>
    </row>
    <row r="67" spans="1:46" ht="13.5" hidden="1" customHeight="1">
      <c r="AK67" s="243"/>
      <c r="AL67" s="243"/>
      <c r="AM67" s="243"/>
      <c r="AN67" s="243"/>
      <c r="AO67" s="243"/>
      <c r="AP67" s="243"/>
      <c r="AQ67" s="243"/>
      <c r="AR67" s="243"/>
      <c r="AS67" s="243"/>
      <c r="AT67" s="243"/>
    </row>
    <row r="68" spans="1:46" ht="13.5" hidden="1" customHeight="1">
      <c r="AK68" s="243"/>
      <c r="AL68" s="243"/>
      <c r="AM68" s="243"/>
      <c r="AN68" s="243"/>
      <c r="AO68" s="243"/>
      <c r="AP68" s="243"/>
      <c r="AQ68" s="243"/>
      <c r="AR68" s="243"/>
    </row>
    <row r="69" spans="1:46" ht="13.5" hidden="1" customHeight="1">
      <c r="AK69" s="243"/>
      <c r="AL69" s="243"/>
      <c r="AM69" s="243"/>
      <c r="AN69" s="243"/>
      <c r="AO69" s="243"/>
      <c r="AP69" s="243"/>
      <c r="AQ69" s="243"/>
      <c r="AR69" s="243"/>
    </row>
    <row r="70" spans="1:46" hidden="1">
      <c r="AK70" s="243"/>
      <c r="AL70" s="243"/>
      <c r="AM70" s="243"/>
      <c r="AN70" s="243"/>
      <c r="AO70" s="243"/>
      <c r="AP70" s="243"/>
      <c r="AQ70" s="243"/>
      <c r="AR70" s="243"/>
    </row>
    <row r="71" spans="1:46" hidden="1">
      <c r="AK71" s="243"/>
      <c r="AL71" s="243"/>
      <c r="AM71" s="243"/>
      <c r="AN71" s="243"/>
      <c r="AO71" s="243"/>
      <c r="AP71" s="243"/>
      <c r="AQ71" s="243"/>
      <c r="AR71" s="243"/>
    </row>
    <row r="72" spans="1:46" hidden="1">
      <c r="AK72" s="243"/>
      <c r="AL72" s="243"/>
      <c r="AM72" s="243"/>
      <c r="AN72" s="243"/>
      <c r="AO72" s="243"/>
      <c r="AP72" s="243"/>
      <c r="AQ72" s="243"/>
      <c r="AR72" s="243"/>
    </row>
    <row r="73" spans="1:46" hidden="1">
      <c r="AK73" s="243"/>
      <c r="AL73" s="243"/>
      <c r="AM73" s="243"/>
      <c r="AN73" s="243"/>
      <c r="AO73" s="243"/>
      <c r="AP73" s="243"/>
      <c r="AQ73" s="243"/>
      <c r="AR73" s="243"/>
    </row>
  </sheetData>
  <sheetProtection algorithmName="SHA-512" hashValue="GubzfiuY5OZ+C+25EFI3bdprHmpAbuns5KsvUN34WcKElqco743PQrZEcwZ71sgHSXO/gFzzy71qdbcJXzRl6Q==" saltValue="C8Vc6dMYwdn/x6r6FbYU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375" style="241" customWidth="1"/>
    <col min="126" max="16384" width="9" style="240" hidden="1"/>
  </cols>
  <sheetData>
    <row r="1" spans="2:125" ht="13.5" customHeight="1">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c r="DQ1" s="240"/>
      <c r="DR1" s="240"/>
      <c r="DS1" s="240"/>
      <c r="DT1" s="240"/>
      <c r="DU1" s="240"/>
    </row>
    <row r="2" spans="2:125">
      <c r="B2" s="240"/>
      <c r="DG2" s="240"/>
    </row>
    <row r="3" spans="2:125">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H3" s="240"/>
      <c r="DI3" s="240"/>
      <c r="DJ3" s="240"/>
      <c r="DK3" s="240"/>
      <c r="DL3" s="240"/>
      <c r="DM3" s="240"/>
      <c r="DN3" s="240"/>
      <c r="DO3" s="240"/>
      <c r="DP3" s="240"/>
      <c r="DQ3" s="240"/>
      <c r="DR3" s="240"/>
      <c r="DS3" s="240"/>
      <c r="DT3" s="240"/>
      <c r="DU3" s="240"/>
    </row>
    <row r="4" spans="2:125"/>
    <row r="5" spans="2:125"/>
    <row r="6" spans="2:125"/>
    <row r="7" spans="2:125"/>
    <row r="8" spans="2:125"/>
    <row r="9" spans="2:125">
      <c r="DU9" s="240"/>
    </row>
    <row r="10" spans="2:125"/>
    <row r="11" spans="2:125"/>
    <row r="12" spans="2:125"/>
    <row r="13" spans="2:125"/>
    <row r="14" spans="2:125"/>
    <row r="15" spans="2:125"/>
    <row r="16" spans="2:125"/>
    <row r="17" spans="125:125">
      <c r="DU17" s="240"/>
    </row>
    <row r="18" spans="125:125"/>
    <row r="19" spans="125:125"/>
    <row r="20" spans="125:125">
      <c r="DU20" s="240"/>
    </row>
    <row r="21" spans="125:125">
      <c r="DU21" s="240"/>
    </row>
    <row r="22" spans="125:125"/>
    <row r="23" spans="125:125"/>
    <row r="24" spans="125:125"/>
    <row r="25" spans="125:125"/>
    <row r="26" spans="125:125"/>
    <row r="27" spans="125:125"/>
    <row r="28" spans="125:125">
      <c r="DU28" s="240"/>
    </row>
    <row r="29" spans="125:125"/>
    <row r="30" spans="125:125"/>
    <row r="31" spans="125:125"/>
    <row r="32" spans="125:125"/>
    <row r="33" spans="2:125">
      <c r="B33" s="240"/>
      <c r="G33" s="240"/>
      <c r="I33" s="240"/>
    </row>
    <row r="34" spans="2:125">
      <c r="C34" s="240"/>
      <c r="P34" s="240"/>
      <c r="DE34" s="240"/>
      <c r="DH34" s="240"/>
    </row>
    <row r="35" spans="2:125">
      <c r="D35" s="240"/>
      <c r="E35" s="240"/>
      <c r="DG35" s="240"/>
      <c r="DJ35" s="240"/>
      <c r="DP35" s="240"/>
      <c r="DQ35" s="240"/>
      <c r="DR35" s="240"/>
      <c r="DS35" s="240"/>
      <c r="DT35" s="240"/>
      <c r="DU35" s="240"/>
    </row>
    <row r="36" spans="2:125">
      <c r="F36" s="240"/>
      <c r="H36" s="240"/>
      <c r="J36" s="240"/>
      <c r="K36" s="240"/>
      <c r="L36" s="240"/>
      <c r="M36" s="240"/>
      <c r="N36" s="240"/>
      <c r="O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c r="BR36" s="240"/>
      <c r="BS36" s="240"/>
      <c r="BT36" s="240"/>
      <c r="BU36" s="240"/>
      <c r="BV36" s="240"/>
      <c r="BW36" s="240"/>
      <c r="BX36" s="240"/>
      <c r="BY36" s="240"/>
      <c r="BZ36" s="240"/>
      <c r="CA36" s="240"/>
      <c r="CB36" s="240"/>
      <c r="CC36" s="240"/>
      <c r="CD36" s="240"/>
      <c r="CE36" s="240"/>
      <c r="CF36" s="240"/>
      <c r="CG36" s="240"/>
      <c r="CH36" s="240"/>
      <c r="CI36" s="240"/>
      <c r="CJ36" s="240"/>
      <c r="CK36" s="240"/>
      <c r="CL36" s="240"/>
      <c r="CM36" s="240"/>
      <c r="CN36" s="240"/>
      <c r="CO36" s="240"/>
      <c r="CP36" s="240"/>
      <c r="CQ36" s="240"/>
      <c r="CR36" s="240"/>
      <c r="CS36" s="240"/>
      <c r="CT36" s="240"/>
      <c r="CU36" s="240"/>
      <c r="CV36" s="240"/>
      <c r="CW36" s="240"/>
      <c r="CX36" s="240"/>
      <c r="CY36" s="240"/>
      <c r="CZ36" s="240"/>
      <c r="DA36" s="240"/>
      <c r="DB36" s="240"/>
      <c r="DC36" s="240"/>
      <c r="DD36" s="240"/>
      <c r="DF36" s="240"/>
      <c r="DI36" s="240"/>
      <c r="DK36" s="240"/>
      <c r="DL36" s="240"/>
      <c r="DM36" s="240"/>
      <c r="DN36" s="240"/>
      <c r="DO36" s="240"/>
      <c r="DP36" s="240"/>
      <c r="DQ36" s="240"/>
      <c r="DR36" s="240"/>
      <c r="DS36" s="240"/>
      <c r="DT36" s="240"/>
      <c r="DU36" s="240"/>
    </row>
    <row r="37" spans="2:125">
      <c r="DU37" s="240"/>
    </row>
    <row r="38" spans="2:125">
      <c r="DT38" s="240"/>
      <c r="DU38" s="240"/>
    </row>
    <row r="39" spans="2:125"/>
    <row r="40" spans="2:125">
      <c r="DH40" s="240"/>
    </row>
    <row r="41" spans="2:125">
      <c r="DE41" s="240"/>
    </row>
    <row r="42" spans="2:125">
      <c r="DG42" s="240"/>
      <c r="DJ42" s="240"/>
    </row>
    <row r="43" spans="2:125">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F43" s="240"/>
      <c r="DI43" s="240"/>
      <c r="DK43" s="240"/>
      <c r="DL43" s="240"/>
      <c r="DM43" s="240"/>
      <c r="DN43" s="240"/>
      <c r="DO43" s="240"/>
      <c r="DP43" s="240"/>
      <c r="DQ43" s="240"/>
      <c r="DR43" s="240"/>
      <c r="DS43" s="240"/>
      <c r="DT43" s="240"/>
      <c r="DU43" s="240"/>
    </row>
    <row r="44" spans="2:125">
      <c r="DU44" s="240"/>
    </row>
    <row r="45" spans="2:125"/>
    <row r="46" spans="2:125"/>
    <row r="47" spans="2:125"/>
    <row r="48" spans="2:125">
      <c r="DT48" s="240"/>
      <c r="DU48" s="240"/>
    </row>
    <row r="49" spans="120:125">
      <c r="DU49" s="240"/>
    </row>
    <row r="50" spans="120:125">
      <c r="DU50" s="240"/>
    </row>
    <row r="51" spans="120:125">
      <c r="DP51" s="240"/>
      <c r="DQ51" s="240"/>
      <c r="DR51" s="240"/>
      <c r="DS51" s="240"/>
      <c r="DT51" s="240"/>
      <c r="DU51" s="240"/>
    </row>
    <row r="52" spans="120:125"/>
    <row r="53" spans="120:125"/>
    <row r="54" spans="120:125">
      <c r="DU54" s="240"/>
    </row>
    <row r="55" spans="120:125"/>
    <row r="56" spans="120:125"/>
    <row r="57" spans="120:125"/>
    <row r="58" spans="120:125">
      <c r="DU58" s="240"/>
    </row>
    <row r="59" spans="120:125"/>
    <row r="60" spans="120:125"/>
    <row r="61" spans="120:125"/>
    <row r="62" spans="120:125"/>
    <row r="63" spans="120:125">
      <c r="DU63" s="240"/>
    </row>
    <row r="64" spans="120:125">
      <c r="DT64" s="240"/>
      <c r="DU64" s="240"/>
    </row>
    <row r="65" spans="123:125"/>
    <row r="66" spans="123:125"/>
    <row r="67" spans="123:125"/>
    <row r="68" spans="123:125"/>
    <row r="69" spans="123:125">
      <c r="DS69" s="240"/>
      <c r="DT69" s="240"/>
      <c r="DU69" s="240"/>
    </row>
    <row r="70" spans="123:125"/>
    <row r="71" spans="123:125"/>
    <row r="72" spans="123:125"/>
    <row r="73" spans="123:125"/>
    <row r="74" spans="123:125"/>
    <row r="75" spans="123:125"/>
    <row r="76" spans="123:125"/>
    <row r="77" spans="123:125"/>
    <row r="78" spans="123:125"/>
    <row r="79" spans="123:125"/>
    <row r="80" spans="123:125"/>
    <row r="81" spans="116:125"/>
    <row r="82" spans="116:125">
      <c r="DL82" s="240"/>
    </row>
    <row r="83" spans="116:125">
      <c r="DM83" s="240"/>
      <c r="DN83" s="240"/>
      <c r="DO83" s="240"/>
      <c r="DP83" s="240"/>
      <c r="DQ83" s="240"/>
      <c r="DR83" s="240"/>
      <c r="DS83" s="240"/>
      <c r="DT83" s="240"/>
      <c r="DU83" s="240"/>
    </row>
    <row r="84" spans="116:125"/>
    <row r="85" spans="116:125"/>
    <row r="86" spans="116:125"/>
    <row r="87" spans="116:125"/>
    <row r="88" spans="116:125">
      <c r="DU88" s="240"/>
    </row>
    <row r="89" spans="116:125"/>
    <row r="90" spans="116:125"/>
    <row r="91" spans="116:125"/>
    <row r="92" spans="116:125" ht="13.5" customHeight="1"/>
    <row r="93" spans="116:125" ht="13.5" customHeight="1"/>
    <row r="94" spans="116:125" ht="13.5" customHeight="1">
      <c r="DS94" s="240"/>
      <c r="DT94" s="240"/>
      <c r="DU94" s="240"/>
    </row>
    <row r="95" spans="116:125" ht="13.5" customHeight="1">
      <c r="DU95" s="240"/>
    </row>
    <row r="96" spans="116:125" ht="13.5" customHeight="1"/>
    <row r="97" spans="124:125" ht="13.5" customHeight="1"/>
    <row r="98" spans="124:125" ht="13.5" customHeight="1"/>
    <row r="99" spans="124:125" ht="13.5" customHeight="1"/>
    <row r="100" spans="124:125" ht="13.5" customHeight="1"/>
    <row r="101" spans="124:125" ht="13.5" customHeight="1">
      <c r="DU101" s="240"/>
    </row>
    <row r="102" spans="124:125" ht="13.5" customHeight="1"/>
    <row r="103" spans="124:125" ht="13.5" customHeight="1"/>
    <row r="104" spans="124:125" ht="13.5" customHeight="1">
      <c r="DT104" s="240"/>
      <c r="DU104" s="24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0" t="s">
        <v>414</v>
      </c>
    </row>
    <row r="121" spans="125:125" ht="13.5" hidden="1" customHeight="1">
      <c r="DU121" s="240"/>
    </row>
  </sheetData>
  <sheetProtection algorithmName="SHA-512" hashValue="b9LJmFKnYq+4i1+x9R/Z3lCvAJDNfCwutHI5dKBw8cqBRHShdSI2UCD/0zgddMHZRBVTgtU51Cucmr6JC1urEg==" saltValue="yO256V2ibDSoWZG0Qz6O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375" style="241" customWidth="1"/>
    <col min="126" max="142" width="0" style="240" hidden="1" customWidth="1"/>
    <col min="143" max="16384" width="9" style="240" hidden="1"/>
  </cols>
  <sheetData>
    <row r="1" spans="1:125" ht="13.5" customHeight="1">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c r="DQ1" s="240"/>
      <c r="DR1" s="240"/>
      <c r="DS1" s="240"/>
      <c r="DT1" s="240"/>
      <c r="DU1" s="240"/>
    </row>
    <row r="2" spans="1:125">
      <c r="B2" s="240"/>
      <c r="T2" s="240"/>
    </row>
    <row r="3" spans="1:125">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0"/>
      <c r="G33" s="240"/>
      <c r="I33" s="240"/>
    </row>
    <row r="34" spans="2:125">
      <c r="C34" s="240"/>
      <c r="P34" s="240"/>
      <c r="R34" s="240"/>
      <c r="U34" s="240"/>
    </row>
    <row r="35" spans="2:125">
      <c r="D35" s="240"/>
      <c r="E35" s="240"/>
      <c r="T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row>
    <row r="36" spans="2:125">
      <c r="F36" s="240"/>
      <c r="H36" s="240"/>
      <c r="J36" s="240"/>
      <c r="K36" s="240"/>
      <c r="L36" s="240"/>
      <c r="M36" s="240"/>
      <c r="N36" s="240"/>
      <c r="O36" s="240"/>
      <c r="Q36" s="240"/>
      <c r="S36" s="240"/>
      <c r="V36" s="240"/>
    </row>
    <row r="37" spans="2:125"/>
    <row r="38" spans="2:125"/>
    <row r="39" spans="2:125"/>
    <row r="40" spans="2:125">
      <c r="U40" s="240"/>
    </row>
    <row r="41" spans="2:125">
      <c r="R41" s="240"/>
    </row>
    <row r="42" spans="2:125">
      <c r="T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c r="BV42" s="240"/>
      <c r="BW42" s="240"/>
      <c r="BX42" s="240"/>
      <c r="BY42" s="240"/>
      <c r="BZ42" s="240"/>
      <c r="CA42" s="240"/>
      <c r="CB42" s="240"/>
      <c r="CC42" s="240"/>
      <c r="CD42" s="240"/>
      <c r="CE42" s="240"/>
      <c r="CF42" s="240"/>
      <c r="CG42" s="240"/>
      <c r="CH42" s="240"/>
      <c r="CI42" s="240"/>
      <c r="CJ42" s="240"/>
      <c r="CK42" s="240"/>
      <c r="CL42" s="240"/>
      <c r="CM42" s="240"/>
      <c r="CN42" s="240"/>
      <c r="CO42" s="240"/>
      <c r="CP42" s="240"/>
      <c r="CQ42" s="240"/>
      <c r="CR42" s="240"/>
      <c r="CS42" s="240"/>
      <c r="CT42" s="240"/>
      <c r="CU42" s="240"/>
      <c r="CV42" s="240"/>
      <c r="CW42" s="240"/>
      <c r="CX42" s="240"/>
      <c r="CY42" s="240"/>
      <c r="CZ42" s="240"/>
      <c r="DA42" s="240"/>
      <c r="DB42" s="240"/>
      <c r="DC42" s="240"/>
      <c r="DD42" s="240"/>
      <c r="DE42" s="240"/>
      <c r="DF42" s="240"/>
      <c r="DG42" s="240"/>
      <c r="DH42" s="240"/>
      <c r="DI42" s="240"/>
      <c r="DJ42" s="240"/>
      <c r="DK42" s="240"/>
      <c r="DL42" s="240"/>
      <c r="DM42" s="240"/>
      <c r="DN42" s="240"/>
      <c r="DO42" s="240"/>
      <c r="DP42" s="240"/>
      <c r="DQ42" s="240"/>
      <c r="DR42" s="240"/>
      <c r="DS42" s="240"/>
      <c r="DT42" s="240"/>
      <c r="DU42" s="240"/>
    </row>
    <row r="43" spans="2:125">
      <c r="Q43" s="240"/>
      <c r="S43" s="240"/>
      <c r="V43" s="24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1" t="s">
        <v>414</v>
      </c>
    </row>
  </sheetData>
  <sheetProtection algorithmName="SHA-512" hashValue="prvG0nF0NRUnQSGYnkcQzYhH5cnLl4LxNV7kTw7j0pdCZbXfjD5+Er1mGw8gC3xc08MUAzC4/xST3ppE5L7edA==" saltValue="fW0YDuWq07uvaJvBq12N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463</v>
      </c>
    </row>
    <row r="46" spans="2:10" ht="29.25" customHeight="1" thickBot="1">
      <c r="B46" s="4" t="s">
        <v>7</v>
      </c>
      <c r="C46" s="5"/>
      <c r="D46" s="5"/>
      <c r="E46" s="6" t="s">
        <v>464</v>
      </c>
      <c r="F46" s="7" t="s">
        <v>465</v>
      </c>
      <c r="G46" s="8" t="s">
        <v>466</v>
      </c>
      <c r="H46" s="8" t="s">
        <v>467</v>
      </c>
      <c r="I46" s="8" t="s">
        <v>468</v>
      </c>
      <c r="J46" s="9" t="s">
        <v>469</v>
      </c>
    </row>
    <row r="47" spans="2:10" ht="57.75" customHeight="1">
      <c r="B47" s="10"/>
      <c r="C47" s="1177" t="s">
        <v>470</v>
      </c>
      <c r="D47" s="1177"/>
      <c r="E47" s="1178"/>
      <c r="F47" s="11">
        <v>21.63</v>
      </c>
      <c r="G47" s="12">
        <v>23.24</v>
      </c>
      <c r="H47" s="12">
        <v>21.14</v>
      </c>
      <c r="I47" s="12">
        <v>21.24</v>
      </c>
      <c r="J47" s="13">
        <v>24.92</v>
      </c>
    </row>
    <row r="48" spans="2:10" ht="57.75" customHeight="1">
      <c r="B48" s="14"/>
      <c r="C48" s="1179" t="s">
        <v>471</v>
      </c>
      <c r="D48" s="1179"/>
      <c r="E48" s="1180"/>
      <c r="F48" s="15">
        <v>9.4499999999999993</v>
      </c>
      <c r="G48" s="16">
        <v>8.6</v>
      </c>
      <c r="H48" s="16">
        <v>10.31</v>
      </c>
      <c r="I48" s="16">
        <v>8.99</v>
      </c>
      <c r="J48" s="17">
        <v>5.71</v>
      </c>
    </row>
    <row r="49" spans="2:10" ht="57.75" customHeight="1" thickBot="1">
      <c r="B49" s="18"/>
      <c r="C49" s="1181" t="s">
        <v>472</v>
      </c>
      <c r="D49" s="1181"/>
      <c r="E49" s="1182"/>
      <c r="F49" s="19">
        <v>1.27</v>
      </c>
      <c r="G49" s="20">
        <v>0.69</v>
      </c>
      <c r="H49" s="20">
        <v>0.32</v>
      </c>
      <c r="I49" s="20">
        <v>0.5</v>
      </c>
      <c r="J49" s="21" t="s">
        <v>473</v>
      </c>
    </row>
    <row r="50" spans="2:10"/>
  </sheetData>
  <sheetProtection algorithmName="SHA-512" hashValue="U+6Qq5OkBcq6qrENBt/ZT1aEMQ9Nghog7MPDUdW+qFk097ArJKgzK8mN5+49yRbumGldF56gHhd/bY1bFJpvMQ==" saltValue="jYgFDKPdFYBrIBlA1rKD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revision/>
  <cp:lastPrinted>2024-09-10T01:34:55Z</cp:lastPrinted>
  <dcterms:created xsi:type="dcterms:W3CDTF">2024-02-05T03:56:02Z</dcterms:created>
  <dcterms:modified xsi:type="dcterms:W3CDTF">2024-09-10T01:45:48Z</dcterms:modified>
  <cp:category/>
  <cp:contentStatus/>
</cp:coreProperties>
</file>