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01_鹿児島市(○)\"/>
    </mc:Choice>
  </mc:AlternateContent>
  <xr:revisionPtr revIDLastSave="0" documentId="13_ncr:1_{58EC9B36-10F9-4E52-AA7E-B6D4C1E1C416}" xr6:coauthVersionLast="36"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G35" i="10" l="1"/>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U39" i="10"/>
  <c r="C39" i="10"/>
  <c r="BW38" i="10"/>
  <c r="BE38" i="10"/>
  <c r="U38" i="10"/>
  <c r="C38" i="10"/>
  <c r="BW37" i="10"/>
  <c r="BE37" i="10"/>
  <c r="U37" i="10"/>
  <c r="BE36" i="10"/>
  <c r="C34" i="10"/>
  <c r="C35" i="10" s="1"/>
  <c r="C36" i="10" s="1"/>
  <c r="C37"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AM38" i="10" s="1"/>
  <c r="AM39" i="10" s="1"/>
  <c r="BE34" i="10"/>
  <c r="BE35" i="10" s="1"/>
  <c r="BW34" i="10" l="1"/>
  <c r="BW35" i="10" s="1"/>
  <c r="BW36"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<sst xmlns="http://schemas.openxmlformats.org/spreadsheetml/2006/main" count="1167" uniqueCount="633">
  <si>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</si>
  <si>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</si>
  <si>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</si>
  <si>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</si>
  <si>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</si>
  <si>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</si>
  <si>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</si>
  <si>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</si>
  <si>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</si>
  <si>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</si>
  <si>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</si>
  <si>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</si>
  <si>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</si>
  <si>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</si>
  <si>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</si>
  <si>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</si>
  <si>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</si>
  <si>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</si>
  <si>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</si>
  <si>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</si>
  <si>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</si>
  <si>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</si>
  <si>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</si>
  <si>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</si>
  <si>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</si>
  <si>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</si>
  <si>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</si>
  <si>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</si>
  <si>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</si>
  <si>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</si>
  <si>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</si>
  <si>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</si>
  <si>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</si>
  <si>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</si>
  <si>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</si>
  <si>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</si>
  <si>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</si>
  <si>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</si>
  <si>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</si>
  <si>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</si>
  <si>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</si>
  <si>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</si>
  <si>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</si>
  <si>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</si>
  <si>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</si>
  <si>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</si>
  <si>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</si>
  <si>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</si>
  <si>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</si>
  <si>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</si>
  <si>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</si>
  <si>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</si>
  <si>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</si>
  <si>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</si>
  <si>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</si>
  <si>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</si>
  <si>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</si>
  <si>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</si>
  <si>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</si>
  <si>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</si>
  <si>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</si>
  <si>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</si>
  <si>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</si>
  <si>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</si>
  <si>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</si>
  <si>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</si>
  <si>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</si>
  <si>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</si>
  <si>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</si>
  <si>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</si>
  <si>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</si>
  <si>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</si>
  <si>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</si>
  <si>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</si>
  <si>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</si>
  <si>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</si>
  <si>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</si>
  <si>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</si>
  <si>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</si>
  <si>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</si>
  <si>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</si>
  <si>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</si>
  <si>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</si>
  <si>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</si>
  <si>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</si>
  <si>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</si>
  <si>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</si>
  <si>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</si>
  <si>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</si>
  <si>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</si>
  <si>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</si>
  <si>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</si>
  <si>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</si>
  <si>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</si>
  <si>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</si>
  <si>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</si>
  <si>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</si>
  <si>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</si>
  <si>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</si>
  <si>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</si>
  <si>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鹿児島市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</si>
  <si>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</si>
  <si>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</si>
  <si>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</si>
  <si>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</si>
  <si>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</si>
  <si>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</si>
  <si>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</si>
  <si>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</si>
  <si>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</si>
  <si>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</si>
  <si>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</si>
  <si>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</si>
  <si>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</si>
  <si>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</si>
  <si>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</si>
  <si>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</si>
  <si>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</si>
  <si>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</si>
  <si>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</si>
  <si>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</si>
  <si>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</si>
  <si>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</si>
  <si>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</si>
  <si>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</si>
  <si>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</si>
  <si>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</si>
  <si>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</si>
  <si>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</si>
  <si>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</si>
  <si>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</si>
  <si>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</si>
  <si>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</si>
  <si>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</si>
  <si>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</si>
  <si>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</si>
  <si>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</si>
  <si>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</si>
  <si>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</si>
  <si>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</si>
  <si>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</si>
  <si>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</si>
  <si>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</si>
  <si>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</si>
  <si>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</si>
  <si>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</si>
  <si>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</si>
  <si>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</si>
  <si>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</si>
  <si>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</si>
  <si>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</si>
  <si>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</si>
  <si>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</si>
  <si>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</si>
  <si>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</si>
  <si>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</si>
  <si>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</si>
  <si>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</si>
  <si>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</si>
  <si>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</si>
  <si>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</si>
  <si>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</si>
  <si>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</si>
  <si>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</si>
  <si>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</si>
  <si>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</si>
  <si>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</si>
  <si>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</si>
  <si>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</si>
  <si>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</si>
  <si>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</si>
  <si>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</si>
  <si>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</si>
  <si>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</si>
  <si>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</si>
  <si>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</si>
  <si>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</si>
  <si>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</si>
  <si>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</si>
  <si>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</si>
  <si>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</si>
  <si>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</si>
  <si>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</si>
  <si>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</si>
  <si>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</si>
  <si>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</si>
  <si>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</si>
  <si>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</si>
  <si>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</si>
  <si>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</si>
  <si>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</si>
  <si>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</si>
  <si>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</si>
  <si>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</si>
  <si>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</si>
  <si>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</si>
  <si>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</si>
  <si>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</si>
  <si>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</si>
  <si>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</si>
  <si>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</si>
  <si>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</si>
  <si>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</si>
  <si>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</si>
  <si>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</si>
  <si>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</si>
  <si>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</si>
  <si>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</si>
  <si>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</si>
  <si>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</si>
  <si>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</si>
  <si>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</si>
  <si>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</si>
  <si>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</si>
  <si>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</si>
  <si>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</si>
  <si>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鹿児島県鹿児島市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</si>
  <si>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</si>
  <si>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</si>
  <si>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</si>
  <si>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</si>
  <si>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</si>
  <si>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</si>
  <si>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</si>
  <si>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</si>
  <si>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</si>
  <si>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</si>
  <si>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</si>
  <si>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</si>
  <si>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</si>
  <si>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</si>
  <si>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</si>
  <si>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</si>
  <si>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</si>
  <si>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</si>
  <si>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</si>
  <si>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</si>
  <si>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</si>
  <si>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</si>
  <si>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</si>
  <si>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</si>
  <si>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</si>
  <si>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</si>
  <si>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</si>
  <si>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</si>
  <si>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</si>
  <si>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</si>
  <si>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</si>
  <si>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</si>
  <si>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</si>
  <si>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</si>
  <si>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</si>
  <si>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</si>
  <si>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</si>
  <si>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</si>
  <si>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</si>
  <si>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</si>
  <si>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</si>
  <si>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</si>
  <si>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</si>
  <si>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</si>
  <si>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</si>
  <si>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</si>
  <si>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</si>
  <si>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</si>
  <si>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</si>
  <si>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</si>
  <si>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</si>
  <si>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</si>
  <si>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</si>
  <si>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</si>
  <si>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</si>
  <si>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</si>
  <si>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</si>
  <si>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</si>
  <si>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</si>
  <si>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</si>
  <si>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</si>
  <si>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</si>
  <si>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</si>
  <si>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</si>
  <si>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</si>
  <si>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</si>
  <si>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</si>
  <si>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</si>
  <si>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</si>
  <si>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</si>
  <si>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</si>
  <si>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</si>
  <si>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</si>
  <si>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</si>
  <si>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</si>
  <si>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</si>
  <si>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</si>
  <si>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</si>
  <si>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</si>
  <si>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</si>
  <si>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</si>
  <si>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</si>
  <si>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</si>
  <si>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</si>
  <si>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</si>
  <si>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</si>
  <si>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</si>
  <si>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</si>
  <si>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</si>
  <si>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</si>
  <si>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</si>
  <si>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</si>
  <si>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</si>
  <si>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</si>
  <si>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</si>
  <si>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</si>
  <si>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</si>
  <si>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</si>
  <si>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</si>
  <si>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</si>
  <si>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</si>
  <si>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</si>
  <si>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</si>
  <si>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</si>
  <si>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</si>
  <si>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</si>
  <si>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</si>
  <si>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</si>
  <si>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</si>
  <si>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</si>
  <si>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</si>
  <si>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</si>
  <si>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</si>
  <si>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</si>
  <si>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</si>
  <si>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</si>
  <si>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</si>
  <si>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</si>
  <si>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</si>
  <si>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</si>
  <si>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</si>
  <si>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</si>
  <si>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</si>
  <si>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</si>
  <si>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</si>
  <si>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</si>
  <si>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</si>
  <si>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</si>
  <si>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</si>
  <si>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</si>
  <si>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</si>
  <si>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</si>
  <si>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</si>
  <si>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</si>
  <si>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</si>
  <si>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</si>
  <si>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</si>
  <si>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</si>
  <si>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</si>
  <si>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</si>
  <si>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</si>
  <si>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</si>
  <si>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</si>
  <si>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</si>
  <si>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</si>
  <si>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</si>
  <si>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</si>
  <si>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</si>
  <si>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</si>
  <si>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</si>
  <si>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</si>
  <si>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</si>
  <si>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鹿児島県鹿児島市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</si>
  <si>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</si>
  <si>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</si>
  <si>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</si>
  <si>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</si>
  <si>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</si>
  <si>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</si>
  <si>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</si>
  <si>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</si>
  <si>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</si>
  <si>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</si>
  <si>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</si>
  <si>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</si>
  <si>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</si>
  <si>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</si>
  <si>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</si>
  <si>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</si>
  <si>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</si>
  <si>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</si>
  <si>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</si>
  <si>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</si>
  <si>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鹿児島市土地区画整理事業清算特別会計</t>
    <phoneticPr fontId="5"/>
  </si>
  <si>
    <t>鹿児島市地域下水道事業特別会計</t>
    <phoneticPr fontId="5"/>
  </si>
  <si>
    <t>鹿児島市母子父子寡婦福祉資金貸付事業特別会計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</si>
  <si>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</si>
  <si>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</si>
  <si>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</si>
  <si>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</si>
  <si>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</si>
  <si>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</si>
  <si>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</si>
  <si>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</si>
  <si>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</si>
  <si>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</si>
  <si>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</si>
  <si>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</si>
  <si>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</si>
  <si>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鹿児島市国民健康保険事業特別会計</t>
    <phoneticPr fontId="5"/>
  </si>
  <si>
    <t>鹿児島市介護保険特別会計</t>
    <phoneticPr fontId="5"/>
  </si>
  <si>
    <t>鹿児島市後期高齢者医療特別会計</t>
    <phoneticPr fontId="5"/>
  </si>
  <si>
    <t>鹿児島市病院事業特別会計</t>
    <phoneticPr fontId="5"/>
  </si>
  <si>
    <t>法適用企業</t>
    <phoneticPr fontId="5"/>
  </si>
  <si>
    <t>鹿児島市交通事業特別会計</t>
    <phoneticPr fontId="5"/>
  </si>
  <si>
    <t>法適用企業</t>
    <phoneticPr fontId="5"/>
  </si>
  <si>
    <t>鹿児島市水道事業特別会計</t>
    <phoneticPr fontId="5"/>
  </si>
  <si>
    <t>鹿児島市工業用水道事業特別会計</t>
    <phoneticPr fontId="5"/>
  </si>
  <si>
    <t>鹿児島市公共下水道事業特別会計</t>
    <phoneticPr fontId="5"/>
  </si>
  <si>
    <t>鹿児島市船舶事業特別会計</t>
    <phoneticPr fontId="5"/>
  </si>
  <si>
    <t>-</t>
    <phoneticPr fontId="5"/>
  </si>
  <si>
    <t>鹿児島市中央卸売市場特別会計</t>
    <phoneticPr fontId="5"/>
  </si>
  <si>
    <t>法非適用企業</t>
    <phoneticPr fontId="5"/>
  </si>
  <si>
    <t>鹿児島市桜島観光施設特別会計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</si>
  <si>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</si>
  <si>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</si>
  <si>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</si>
  <si>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</si>
  <si>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</si>
  <si>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</si>
  <si>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</si>
  <si>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</si>
  <si>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</si>
  <si>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</si>
  <si>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</si>
  <si>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</si>
  <si>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</si>
  <si>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</si>
  <si>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</si>
  <si>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</si>
  <si>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</si>
  <si>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</si>
  <si>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</si>
  <si>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</si>
  <si>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</si>
  <si>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</si>
  <si>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</si>
  <si>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</si>
  <si>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</si>
  <si>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</si>
  <si>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</si>
  <si>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</si>
  <si>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</si>
  <si>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</si>
  <si>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</si>
  <si>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</si>
  <si>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</si>
  <si>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</si>
  <si>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</si>
  <si>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</si>
  <si>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</si>
  <si>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</si>
  <si>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</si>
  <si>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</si>
  <si>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</si>
  <si>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</si>
  <si>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</si>
  <si>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</si>
  <si>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</si>
  <si>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</si>
  <si>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</si>
  <si>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</si>
  <si>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</si>
  <si>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</si>
  <si>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</si>
  <si>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</si>
  <si>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</si>
  <si>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</si>
  <si>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</si>
  <si>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</si>
  <si>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</si>
  <si>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</si>
  <si>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</si>
  <si>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</si>
  <si>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</si>
  <si>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鹿児島市公共下水道事業特別会計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</si>
  <si>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</si>
  <si>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</si>
  <si>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鹿児島市中央卸売市場特別会計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</si>
  <si>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</si>
  <si>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</si>
  <si>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鹿児島市船舶事業特別会計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</si>
  <si>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</si>
  <si>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</si>
  <si>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</si>
  <si>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</si>
  <si>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</si>
  <si>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</si>
  <si>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</si>
  <si>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</si>
  <si>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</si>
  <si>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</si>
  <si>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</si>
  <si>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</si>
  <si>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</si>
  <si>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</si>
  <si>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</si>
  <si>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</si>
  <si>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</si>
  <si>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</si>
  <si>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</si>
  <si>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</si>
  <si>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</si>
  <si>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</si>
  <si>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</si>
  <si>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</si>
  <si>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</si>
  <si>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</si>
  <si>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</si>
  <si>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</si>
  <si>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</si>
  <si>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</si>
  <si>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</si>
  <si>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</si>
  <si>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</si>
  <si>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</si>
  <si>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</si>
  <si>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</si>
  <si>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</si>
  <si>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</si>
  <si>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</si>
  <si>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</si>
  <si>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</si>
  <si>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</si>
  <si>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</si>
  <si>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</si>
  <si>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</si>
  <si>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</si>
  <si>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</si>
  <si>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</si>
  <si>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</si>
  <si>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</si>
  <si>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</si>
  <si>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</si>
  <si>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</si>
  <si>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</si>
  <si>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</si>
  <si>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</si>
  <si>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</si>
  <si>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</si>
  <si>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</si>
  <si>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</si>
  <si>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</si>
  <si>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</si>
  <si>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</si>
  <si>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</si>
  <si>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</si>
  <si>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</si>
  <si>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</si>
  <si>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</si>
  <si>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</si>
  <si>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</si>
  <si>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</si>
  <si>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</si>
  <si>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</si>
  <si>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</si>
  <si>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</si>
  <si>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</si>
  <si>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</si>
  <si>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</si>
  <si>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</si>
  <si>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</si>
  <si>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</si>
  <si>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</si>
  <si>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</si>
  <si>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1.07</t>
  </si>
  <si>
    <t>▲ 2.68</t>
  </si>
  <si>
    <t>▲ 2.96</t>
  </si>
  <si>
    <t>鹿児島市国民健康保険事業特別会計</t>
  </si>
  <si>
    <t>▲ 2.37</t>
  </si>
  <si>
    <t>▲ 2.40</t>
  </si>
  <si>
    <t>▲ 2.85</t>
  </si>
  <si>
    <t>▲ 2.04</t>
  </si>
  <si>
    <t>▲ 1.90</t>
  </si>
  <si>
    <t>鹿児島市病院事業特別会計</t>
  </si>
  <si>
    <t>鹿児島市水道事業特別会計</t>
  </si>
  <si>
    <t>鹿児島市公共下水道事業特別会計</t>
  </si>
  <si>
    <t>一般会計</t>
  </si>
  <si>
    <t>鹿児島市介護保険特別会計</t>
  </si>
  <si>
    <t>鹿児島市母子父子寡婦福祉資金貸付事業特別会計</t>
  </si>
  <si>
    <t>鹿児島市工業用水道事業特別会計</t>
  </si>
  <si>
    <t>その他会計（赤字）</t>
  </si>
  <si>
    <t>▲ 0.02</t>
  </si>
  <si>
    <t>その他会計（黒字）</t>
  </si>
  <si>
    <t>（百万円）</t>
    <phoneticPr fontId="5"/>
  </si>
  <si>
    <t>H30</t>
    <phoneticPr fontId="5"/>
  </si>
  <si>
    <t>R01</t>
    <phoneticPr fontId="5"/>
  </si>
  <si>
    <t>R02</t>
    <phoneticPr fontId="5"/>
  </si>
  <si>
    <t>R03</t>
    <phoneticPr fontId="5"/>
  </si>
  <si>
    <t>R04</t>
    <phoneticPr fontId="5"/>
  </si>
  <si>
    <t>-</t>
    <phoneticPr fontId="2"/>
  </si>
  <si>
    <t>鹿児島県市町村総合事務組合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</si>
  <si>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</si>
  <si>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</si>
  <si>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公益財団法人鹿児島市環境サービス財団</t>
    <rPh sb="0" eb="2">
      <t>コウエキ</t>
    </rPh>
    <rPh sb="2" eb="4">
      <t>ザイダン</t>
    </rPh>
    <rPh sb="4" eb="6">
      <t>ホウジン</t>
    </rPh>
    <rPh sb="6" eb="10">
      <t>カゴシマシ</t>
    </rPh>
    <rPh sb="10" eb="12">
      <t>カンキョウ</t>
    </rPh>
    <rPh sb="16" eb="18">
      <t>ザイダン</t>
    </rPh>
    <phoneticPr fontId="2"/>
  </si>
  <si>
    <t>鹿児島まちづくり土地区画整理協会</t>
    <rPh sb="0" eb="3">
      <t>カゴシマ</t>
    </rPh>
    <rPh sb="8" eb="16">
      <t>トチクカクセイリキョウカイ</t>
    </rPh>
    <phoneticPr fontId="2"/>
  </si>
  <si>
    <t>鹿児島市中小企業勤労者福祉サービスセンター</t>
  </si>
  <si>
    <t>かごしま教育文化振興財団</t>
    <rPh sb="4" eb="12">
      <t>キョウイクブンカシンコウザイダン</t>
    </rPh>
    <phoneticPr fontId="2"/>
  </si>
  <si>
    <t>鹿児島中央地下駐車場</t>
    <rPh sb="0" eb="10">
      <t>カゴシマチュウオウチカチュウシャジョウ</t>
    </rPh>
    <phoneticPr fontId="2"/>
  </si>
  <si>
    <t>鹿児島観光コンベンション協会</t>
  </si>
  <si>
    <t>まちづくり鹿児島</t>
  </si>
  <si>
    <t>かごしま環境未来財団</t>
    <phoneticPr fontId="2"/>
  </si>
  <si>
    <t>鹿児島市スポーツ振興協会</t>
    <rPh sb="0" eb="4">
      <t>カゴシマシ</t>
    </rPh>
    <rPh sb="8" eb="12">
      <t>シンコウキョウカイ</t>
    </rPh>
    <phoneticPr fontId="2"/>
  </si>
  <si>
    <t>建設事業基金</t>
    <rPh sb="0" eb="2">
      <t>ケンセツ</t>
    </rPh>
    <rPh sb="2" eb="4">
      <t>ジギョウ</t>
    </rPh>
    <rPh sb="4" eb="6">
      <t>キキン</t>
    </rPh>
    <phoneticPr fontId="19"/>
  </si>
  <si>
    <t>高齢者福祉施設管理基金</t>
    <rPh sb="0" eb="3">
      <t>コウレイシャ</t>
    </rPh>
    <rPh sb="3" eb="5">
      <t>フクシ</t>
    </rPh>
    <rPh sb="5" eb="7">
      <t>シセツ</t>
    </rPh>
    <rPh sb="7" eb="9">
      <t>カンリ</t>
    </rPh>
    <rPh sb="9" eb="11">
      <t>キキン</t>
    </rPh>
    <phoneticPr fontId="19"/>
  </si>
  <si>
    <t>文学振興基金</t>
    <rPh sb="0" eb="2">
      <t>ブンガク</t>
    </rPh>
    <rPh sb="2" eb="4">
      <t>シンコウ</t>
    </rPh>
    <rPh sb="4" eb="6">
      <t>キキン</t>
    </rPh>
    <phoneticPr fontId="19"/>
  </si>
  <si>
    <t>合併まちづくり基金</t>
    <rPh sb="0" eb="2">
      <t>ガッペイ</t>
    </rPh>
    <rPh sb="7" eb="9">
      <t>キキン</t>
    </rPh>
    <phoneticPr fontId="19"/>
  </si>
  <si>
    <t>国際交流基金</t>
    <rPh sb="0" eb="2">
      <t>コクサイ</t>
    </rPh>
    <rPh sb="2" eb="4">
      <t>コウリュウ</t>
    </rPh>
    <rPh sb="4" eb="6">
      <t>キキン</t>
    </rPh>
    <phoneticPr fontId="19"/>
  </si>
  <si>
    <t>▲１</t>
    <phoneticPr fontId="2"/>
  </si>
  <si>
    <t>-</t>
    <phoneticPr fontId="2"/>
  </si>
  <si>
    <t>鹿児島市国際交流財団</t>
    <rPh sb="0" eb="4">
      <t>カゴシマシ</t>
    </rPh>
    <rPh sb="4" eb="6">
      <t>コクサイ</t>
    </rPh>
    <rPh sb="6" eb="8">
      <t>コウリュウ</t>
    </rPh>
    <rPh sb="8" eb="10">
      <t>ザイダン</t>
    </rPh>
    <phoneticPr fontId="2"/>
  </si>
  <si>
    <t>鹿児島市水族館公社</t>
    <phoneticPr fontId="2"/>
  </si>
  <si>
    <t>西郷南洲顕彰会</t>
    <rPh sb="0" eb="7">
      <t>サイゴウナンシュウケンショウカイ</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</si>
  <si>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</si>
  <si>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</si>
  <si>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</si>
  <si>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</si>
  <si>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有形固定資産減価償却率は類似団体平均値より低くなっており、また、将来負担比率は類似団体と比較して高いものの、早期健全化基準は下回っており、健全度は確保されていると考えている。
　今後も、将来負担額の抑制と充当可能財源等の増加を図るとともに、鹿児島市公共施設等総合管理計画等に基づき、施設の長寿命化や施設総量の適正化等に取り組む。</t>
    <rPh sb="1" eb="3">
      <t>ユウケイ</t>
    </rPh>
    <rPh sb="3" eb="5">
      <t>コテイ</t>
    </rPh>
    <rPh sb="5" eb="7">
      <t>シサン</t>
    </rPh>
    <rPh sb="7" eb="9">
      <t>ゲンカ</t>
    </rPh>
    <rPh sb="9" eb="11">
      <t>ショウキャク</t>
    </rPh>
    <rPh sb="11" eb="12">
      <t>リツ</t>
    </rPh>
    <rPh sb="13" eb="15">
      <t>ルイジ</t>
    </rPh>
    <rPh sb="15" eb="17">
      <t>ダンタイ</t>
    </rPh>
    <rPh sb="17" eb="20">
      <t>ヘイキンチ</t>
    </rPh>
    <rPh sb="22" eb="23">
      <t>ヒク</t>
    </rPh>
    <rPh sb="33" eb="35">
      <t>ショウライ</t>
    </rPh>
    <rPh sb="35" eb="37">
      <t>フタン</t>
    </rPh>
    <rPh sb="37" eb="39">
      <t>ヒリツ</t>
    </rPh>
    <rPh sb="40" eb="42">
      <t>ルイジ</t>
    </rPh>
    <rPh sb="42" eb="44">
      <t>ダンタイ</t>
    </rPh>
    <rPh sb="45" eb="47">
      <t>ヒカク</t>
    </rPh>
    <rPh sb="49" eb="50">
      <t>タカ</t>
    </rPh>
    <rPh sb="55" eb="57">
      <t>ソウキ</t>
    </rPh>
    <rPh sb="57" eb="60">
      <t>ケンゼンカ</t>
    </rPh>
    <rPh sb="60" eb="62">
      <t>キジュン</t>
    </rPh>
    <rPh sb="63" eb="65">
      <t>シタマワ</t>
    </rPh>
    <rPh sb="70" eb="72">
      <t>ケンゼン</t>
    </rPh>
    <rPh sb="72" eb="73">
      <t>ド</t>
    </rPh>
    <rPh sb="74" eb="76">
      <t>カクホ</t>
    </rPh>
    <rPh sb="82" eb="83">
      <t>カンガ</t>
    </rPh>
    <rPh sb="90" eb="92">
      <t>コンゴ</t>
    </rPh>
    <rPh sb="94" eb="96">
      <t>ショウライ</t>
    </rPh>
    <rPh sb="96" eb="98">
      <t>フタン</t>
    </rPh>
    <rPh sb="98" eb="99">
      <t>ガク</t>
    </rPh>
    <rPh sb="100" eb="102">
      <t>ヨクセイ</t>
    </rPh>
    <rPh sb="103" eb="105">
      <t>ジュウトウ</t>
    </rPh>
    <rPh sb="105" eb="107">
      <t>カノウ</t>
    </rPh>
    <rPh sb="107" eb="109">
      <t>ザイゲン</t>
    </rPh>
    <rPh sb="109" eb="110">
      <t>ナド</t>
    </rPh>
    <rPh sb="111" eb="113">
      <t>ゾウカ</t>
    </rPh>
    <rPh sb="114" eb="115">
      <t>ハカ</t>
    </rPh>
    <rPh sb="121" eb="125">
      <t>カゴシマシ</t>
    </rPh>
    <rPh sb="125" eb="127">
      <t>コウキョウ</t>
    </rPh>
    <rPh sb="127" eb="129">
      <t>シセツ</t>
    </rPh>
    <rPh sb="129" eb="130">
      <t>ナド</t>
    </rPh>
    <rPh sb="130" eb="132">
      <t>ソウゴウ</t>
    </rPh>
    <rPh sb="132" eb="134">
      <t>カンリ</t>
    </rPh>
    <rPh sb="134" eb="136">
      <t>ケイカク</t>
    </rPh>
    <rPh sb="136" eb="137">
      <t>ナド</t>
    </rPh>
    <rPh sb="138" eb="139">
      <t>モト</t>
    </rPh>
    <rPh sb="142" eb="144">
      <t>シセツ</t>
    </rPh>
    <rPh sb="145" eb="149">
      <t>チョウジュミョウカ</t>
    </rPh>
    <rPh sb="150" eb="152">
      <t>シセツ</t>
    </rPh>
    <rPh sb="152" eb="154">
      <t>ソウリョウ</t>
    </rPh>
    <rPh sb="155" eb="158">
      <t>テキセイカ</t>
    </rPh>
    <rPh sb="158" eb="159">
      <t>ナド</t>
    </rPh>
    <rPh sb="160" eb="161">
      <t>ト</t>
    </rPh>
    <rPh sb="162" eb="163">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</si>
  <si>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</si>
  <si>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</si>
  <si>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</si>
  <si>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</si>
  <si>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</si>
  <si>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</si>
  <si>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将来負担比率は類似団体と比較して高いものの、実質公債費比率は類似団体より低くなっている。また、両項目ともに早期健全化基準を下回っており、健全度は確保されていると考えている。
　今後も、将来負担額を抑制するとともに、充当可能財源等の増加を図り、将来負担比率の減少に努める。</t>
    <rPh sb="1" eb="3">
      <t>ショウライ</t>
    </rPh>
    <rPh sb="3" eb="5">
      <t>フタン</t>
    </rPh>
    <rPh sb="5" eb="7">
      <t>ヒリツ</t>
    </rPh>
    <rPh sb="8" eb="10">
      <t>ルイジ</t>
    </rPh>
    <rPh sb="10" eb="12">
      <t>ダンタイ</t>
    </rPh>
    <rPh sb="13" eb="15">
      <t>ヒカク</t>
    </rPh>
    <rPh sb="17" eb="18">
      <t>タカ</t>
    </rPh>
    <rPh sb="23" eb="25">
      <t>ジッシツ</t>
    </rPh>
    <rPh sb="25" eb="28">
      <t>コウサイヒ</t>
    </rPh>
    <rPh sb="28" eb="30">
      <t>ヒリツ</t>
    </rPh>
    <rPh sb="31" eb="33">
      <t>ルイジ</t>
    </rPh>
    <rPh sb="33" eb="35">
      <t>ダンタイ</t>
    </rPh>
    <rPh sb="37" eb="38">
      <t>ヒク</t>
    </rPh>
    <rPh sb="48" eb="49">
      <t>リョウ</t>
    </rPh>
    <rPh sb="49" eb="51">
      <t>コウモク</t>
    </rPh>
    <rPh sb="54" eb="56">
      <t>ソウキ</t>
    </rPh>
    <rPh sb="56" eb="59">
      <t>ケンゼンカ</t>
    </rPh>
    <rPh sb="59" eb="61">
      <t>キジュン</t>
    </rPh>
    <rPh sb="62" eb="64">
      <t>シタマワ</t>
    </rPh>
    <rPh sb="69" eb="71">
      <t>ケンゼン</t>
    </rPh>
    <rPh sb="71" eb="72">
      <t>ド</t>
    </rPh>
    <rPh sb="73" eb="75">
      <t>カクホ</t>
    </rPh>
    <rPh sb="81" eb="82">
      <t>カンガ</t>
    </rPh>
    <rPh sb="89" eb="91">
      <t>コンゴ</t>
    </rPh>
    <rPh sb="93" eb="95">
      <t>ショウライ</t>
    </rPh>
    <rPh sb="95" eb="97">
      <t>フタン</t>
    </rPh>
    <rPh sb="97" eb="98">
      <t>ガク</t>
    </rPh>
    <rPh sb="99" eb="101">
      <t>ヨクセイ</t>
    </rPh>
    <rPh sb="108" eb="110">
      <t>ジュウトウ</t>
    </rPh>
    <rPh sb="110" eb="112">
      <t>カノウ</t>
    </rPh>
    <rPh sb="112" eb="114">
      <t>ザイゲン</t>
    </rPh>
    <rPh sb="114" eb="115">
      <t>ナド</t>
    </rPh>
    <rPh sb="116" eb="118">
      <t>ゾウカ</t>
    </rPh>
    <rPh sb="119" eb="120">
      <t>ハカ</t>
    </rPh>
    <rPh sb="122" eb="124">
      <t>ショウライ</t>
    </rPh>
    <rPh sb="124" eb="126">
      <t>フタン</t>
    </rPh>
    <rPh sb="126" eb="128">
      <t>ヒリツ</t>
    </rPh>
    <rPh sb="129" eb="131">
      <t>ゲンショウ</t>
    </rPh>
    <rPh sb="132" eb="13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</si>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</sst>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51" xfId="16" applyFont="1" applyBorder="1" applyAlignment="1" applyProtection="1">
      <alignment horizontal="left" vertical="top" wrapText="1"/>
      <protection locked="0"/>
    </xf>
    <xf numFmtId="0" fontId="38" fillId="0" borderId="65"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6"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57652AB-861F-4016-A0A9-70DD1002C44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A1E9-45BC-A56B-2A99F6E425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51611</c:v>
                </c:pt>
                <c:pt idx="1">
                  <c:v>66874</c:v>
                </c:pt>
                <c:pt idx="2">
                  <c:v>80771</c:v>
                </c:pt>
                <c:pt idx="3">
                  <c:v>63271</c:v>
                </c:pt>
                <c:pt idx="4">
                  <c:v>50315</c:v>
                </c:pt>
              </c:numCache>
            </c:numRef>
          </c:val>
          <c:smooth val="0"/>
          <c:extLst>
            <c:ext xmlns:c16="http://schemas.microsoft.com/office/drawing/2014/chart" uri="{C3380CC4-5D6E-409C-BE32-E72D297353CC}">
              <c16:uniqueId val="{00000001-A1E9-45BC-A56B-2A99F6E425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4.54</c:v>
                </c:pt>
                <c:pt idx="1">
                  <c:v>3.35</c:v>
                </c:pt>
                <c:pt idx="2">
                  <c:v>3.37</c:v>
                </c:pt>
                <c:pt idx="3">
                  <c:v>6.62</c:v>
                </c:pt>
                <c:pt idx="4">
                  <c:v>5.01</c:v>
                </c:pt>
              </c:numCache>
            </c:numRef>
          </c:val>
          <c:extLst>
            <c:ext xmlns:c16="http://schemas.microsoft.com/office/drawing/2014/chart" uri="{C3380CC4-5D6E-409C-BE32-E72D297353CC}">
              <c16:uniqueId val="{00000000-9632-478E-8D69-3A9F8D11BD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8.17</c:v>
                </c:pt>
                <c:pt idx="1">
                  <c:v>6.62</c:v>
                </c:pt>
                <c:pt idx="2">
                  <c:v>7.51</c:v>
                </c:pt>
                <c:pt idx="3">
                  <c:v>7.72</c:v>
                </c:pt>
                <c:pt idx="4">
                  <c:v>6.56</c:v>
                </c:pt>
              </c:numCache>
            </c:numRef>
          </c:val>
          <c:extLst>
            <c:ext xmlns:c16="http://schemas.microsoft.com/office/drawing/2014/chart" uri="{C3380CC4-5D6E-409C-BE32-E72D297353CC}">
              <c16:uniqueId val="{00000001-9632-478E-8D69-3A9F8D11BD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-1.07</c:v>
                </c:pt>
                <c:pt idx="1">
                  <c:v>-2.68</c:v>
                </c:pt>
                <c:pt idx="2">
                  <c:v>1.07</c:v>
                </c:pt>
                <c:pt idx="3">
                  <c:v>3.83</c:v>
                </c:pt>
                <c:pt idx="4">
                  <c:v>-2.96</c:v>
                </c:pt>
              </c:numCache>
            </c:numRef>
          </c:val>
          <c:smooth val="0"/>
          <c:extLst>
            <c:ext xmlns:c16="http://schemas.microsoft.com/office/drawing/2014/chart" uri="{C3380CC4-5D6E-409C-BE32-E72D297353CC}">
              <c16:uniqueId val="{00000002-9632-478E-8D69-3A9F8D11BD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1.36</c:v>
                </c:pt>
                <c:pt idx="2">
                  <c:v>#N/A</c:v>
                </c:pt>
                <c:pt idx="3">
                  <c:v>0.89</c:v>
                </c:pt>
                <c:pt idx="4">
                  <c:v>#N/A</c:v>
                </c:pt>
                <c:pt idx="5">
                  <c:v>0.38</c:v>
                </c:pt>
                <c:pt idx="6">
                  <c:v>#N/A</c:v>
                </c:pt>
                <c:pt idx="7">
                  <c:v>7.0000000000000007E-2</c:v>
                </c:pt>
                <c:pt idx="8">
                  <c:v>#N/A</c:v>
                </c:pt>
                <c:pt idx="9">
                  <c:v>0.09</c:v>
                </c:pt>
              </c:numCache>
            </c:numRef>
          </c:val>
          <c:extLst>
            <c:ext xmlns:c16="http://schemas.microsoft.com/office/drawing/2014/chart" uri="{C3380CC4-5D6E-409C-BE32-E72D297353CC}">
              <c16:uniqueId val="{00000000-3032-418D-9819-F23E144831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0.02</c:v>
                </c:pt>
                <c:pt idx="7">
                  <c:v>#N/A</c:v>
                </c:pt>
                <c:pt idx="8">
                  <c:v>0</c:v>
                </c:pt>
                <c:pt idx="9">
                  <c:v>0</c:v>
                </c:pt>
              </c:numCache>
            </c:numRef>
          </c:val>
          <c:extLst>
            <c:ext xmlns:c16="http://schemas.microsoft.com/office/drawing/2014/chart" uri="{C3380CC4-5D6E-409C-BE32-E72D297353CC}">
              <c16:uniqueId val="{00000001-3032-418D-9819-F23E14483113}"/>
            </c:ext>
          </c:extLst>
        </c:ser>
        <c:ser>
          <c:idx val="2"/>
          <c:order val="2"/>
          <c:tx>
            <c:strRef>
              <c:f>データシート!$A$29</c:f>
              <c:strCache>
                <c:ptCount val="1"/>
                <c:pt idx="0">
                  <c:v>鹿児島市工業用水道事業特別会計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0.09</c:v>
                </c:pt>
                <c:pt idx="4">
                  <c:v>#N/A</c:v>
                </c:pt>
                <c:pt idx="5">
                  <c:v>0.09</c:v>
                </c:pt>
                <c:pt idx="6">
                  <c:v>#N/A</c:v>
                </c:pt>
                <c:pt idx="7">
                  <c:v>0.09</c:v>
                </c:pt>
                <c:pt idx="8">
                  <c:v>#N/A</c:v>
                </c:pt>
                <c:pt idx="9">
                  <c:v>0.1</c:v>
                </c:pt>
              </c:numCache>
            </c:numRef>
          </c:val>
          <c:extLst>
            <c:ext xmlns:c16="http://schemas.microsoft.com/office/drawing/2014/chart" uri="{C3380CC4-5D6E-409C-BE32-E72D297353CC}">
              <c16:uniqueId val="{00000002-3032-418D-9819-F23E14483113}"/>
            </c:ext>
          </c:extLst>
        </c:ser>
        <c:ser>
          <c:idx val="3"/>
          <c:order val="3"/>
          <c:tx>
            <c:strRef>
              <c:f>データシート!$A$30</c:f>
              <c:strCache>
                <c:ptCount val="1"/>
                <c:pt idx="0">
                  <c:v>鹿児島市母子父子寡婦福祉資金貸付事業特別会計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0.01</c:v>
                </c:pt>
                <c:pt idx="4">
                  <c:v>#N/A</c:v>
                </c:pt>
                <c:pt idx="5">
                  <c:v>0.08</c:v>
                </c:pt>
                <c:pt idx="6">
                  <c:v>#N/A</c:v>
                </c:pt>
                <c:pt idx="7">
                  <c:v>0.15</c:v>
                </c:pt>
                <c:pt idx="8">
                  <c:v>#N/A</c:v>
                </c:pt>
                <c:pt idx="9">
                  <c:v>0.18</c:v>
                </c:pt>
              </c:numCache>
            </c:numRef>
          </c:val>
          <c:extLst>
            <c:ext xmlns:c16="http://schemas.microsoft.com/office/drawing/2014/chart" uri="{C3380CC4-5D6E-409C-BE32-E72D297353CC}">
              <c16:uniqueId val="{00000003-3032-418D-9819-F23E14483113}"/>
            </c:ext>
          </c:extLst>
        </c:ser>
        <c:ser>
          <c:idx val="4"/>
          <c:order val="4"/>
          <c:tx>
            <c:strRef>
              <c:f>データシート!$A$31</c:f>
              <c:strCache>
                <c:ptCount val="1"/>
                <c:pt idx="0">
                  <c:v>鹿児島市介護保険特別会計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1.07</c:v>
                </c:pt>
                <c:pt idx="2">
                  <c:v>#N/A</c:v>
                </c:pt>
                <c:pt idx="3">
                  <c:v>0.34</c:v>
                </c:pt>
                <c:pt idx="4">
                  <c:v>#N/A</c:v>
                </c:pt>
                <c:pt idx="5">
                  <c:v>0.59</c:v>
                </c:pt>
                <c:pt idx="6">
                  <c:v>#N/A</c:v>
                </c:pt>
                <c:pt idx="7">
                  <c:v>0.76</c:v>
                </c:pt>
                <c:pt idx="8">
                  <c:v>#N/A</c:v>
                </c:pt>
                <c:pt idx="9">
                  <c:v>1.43</c:v>
                </c:pt>
              </c:numCache>
            </c:numRef>
          </c:val>
          <c:extLst>
            <c:ext xmlns:c16="http://schemas.microsoft.com/office/drawing/2014/chart" uri="{C3380CC4-5D6E-409C-BE32-E72D297353CC}">
              <c16:uniqueId val="{00000004-3032-418D-9819-F23E1448311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4.4800000000000004</c:v>
                </c:pt>
                <c:pt idx="2">
                  <c:v>#N/A</c:v>
                </c:pt>
                <c:pt idx="3">
                  <c:v>3.32</c:v>
                </c:pt>
                <c:pt idx="4">
                  <c:v>#N/A</c:v>
                </c:pt>
                <c:pt idx="5">
                  <c:v>3.26</c:v>
                </c:pt>
                <c:pt idx="6">
                  <c:v>#N/A</c:v>
                </c:pt>
                <c:pt idx="7">
                  <c:v>6.45</c:v>
                </c:pt>
                <c:pt idx="8">
                  <c:v>#N/A</c:v>
                </c:pt>
                <c:pt idx="9">
                  <c:v>4.8099999999999996</c:v>
                </c:pt>
              </c:numCache>
            </c:numRef>
          </c:val>
          <c:extLst>
            <c:ext xmlns:c16="http://schemas.microsoft.com/office/drawing/2014/chart" uri="{C3380CC4-5D6E-409C-BE32-E72D297353CC}">
              <c16:uniqueId val="{00000005-3032-418D-9819-F23E14483113}"/>
            </c:ext>
          </c:extLst>
        </c:ser>
        <c:ser>
          <c:idx val="6"/>
          <c:order val="6"/>
          <c:tx>
            <c:strRef>
              <c:f>データシート!$A$33</c:f>
              <c:strCache>
                <c:ptCount val="1"/>
                <c:pt idx="0">
                  <c:v>鹿児島市公共下水道事業特別会計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4.08</c:v>
                </c:pt>
                <c:pt idx="2">
                  <c:v>#N/A</c:v>
                </c:pt>
                <c:pt idx="3">
                  <c:v>4.38</c:v>
                </c:pt>
                <c:pt idx="4">
                  <c:v>#N/A</c:v>
                </c:pt>
                <c:pt idx="5">
                  <c:v>4.58</c:v>
                </c:pt>
                <c:pt idx="6">
                  <c:v>#N/A</c:v>
                </c:pt>
                <c:pt idx="7">
                  <c:v>4.72</c:v>
                </c:pt>
                <c:pt idx="8">
                  <c:v>#N/A</c:v>
                </c:pt>
                <c:pt idx="9">
                  <c:v>4.8600000000000003</c:v>
                </c:pt>
              </c:numCache>
            </c:numRef>
          </c:val>
          <c:extLst>
            <c:ext xmlns:c16="http://schemas.microsoft.com/office/drawing/2014/chart" uri="{C3380CC4-5D6E-409C-BE32-E72D297353CC}">
              <c16:uniqueId val="{00000006-3032-418D-9819-F23E14483113}"/>
            </c:ext>
          </c:extLst>
        </c:ser>
        <c:ser>
          <c:idx val="7"/>
          <c:order val="7"/>
          <c:tx>
            <c:strRef>
              <c:f>データシート!$A$34</c:f>
              <c:strCache>
                <c:ptCount val="1"/>
                <c:pt idx="0">
                  <c:v>鹿児島市水道事業特別会計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7.53</c:v>
                </c:pt>
                <c:pt idx="2">
                  <c:v>#N/A</c:v>
                </c:pt>
                <c:pt idx="3">
                  <c:v>7.39</c:v>
                </c:pt>
                <c:pt idx="4">
                  <c:v>#N/A</c:v>
                </c:pt>
                <c:pt idx="5">
                  <c:v>6.76</c:v>
                </c:pt>
                <c:pt idx="6">
                  <c:v>#N/A</c:v>
                </c:pt>
                <c:pt idx="7">
                  <c:v>6.91</c:v>
                </c:pt>
                <c:pt idx="8">
                  <c:v>#N/A</c:v>
                </c:pt>
                <c:pt idx="9">
                  <c:v>7.24</c:v>
                </c:pt>
              </c:numCache>
            </c:numRef>
          </c:val>
          <c:extLst>
            <c:ext xmlns:c16="http://schemas.microsoft.com/office/drawing/2014/chart" uri="{C3380CC4-5D6E-409C-BE32-E72D297353CC}">
              <c16:uniqueId val="{00000007-3032-418D-9819-F23E14483113}"/>
            </c:ext>
          </c:extLst>
        </c:ser>
        <c:ser>
          <c:idx val="8"/>
          <c:order val="8"/>
          <c:tx>
            <c:strRef>
              <c:f>データシート!$A$35</c:f>
              <c:strCache>
                <c:ptCount val="1"/>
                <c:pt idx="0">
                  <c:v>鹿児島市病院事業特別会計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8.9600000000000009</c:v>
                </c:pt>
                <c:pt idx="2">
                  <c:v>#N/A</c:v>
                </c:pt>
                <c:pt idx="3">
                  <c:v>9.4600000000000009</c:v>
                </c:pt>
                <c:pt idx="4">
                  <c:v>#N/A</c:v>
                </c:pt>
                <c:pt idx="5">
                  <c:v>9.17</c:v>
                </c:pt>
                <c:pt idx="6">
                  <c:v>#N/A</c:v>
                </c:pt>
                <c:pt idx="7">
                  <c:v>9.6</c:v>
                </c:pt>
                <c:pt idx="8">
                  <c:v>#N/A</c:v>
                </c:pt>
                <c:pt idx="9">
                  <c:v>10.24</c:v>
                </c:pt>
              </c:numCache>
            </c:numRef>
          </c:val>
          <c:extLst>
            <c:ext xmlns:c16="http://schemas.microsoft.com/office/drawing/2014/chart" uri="{C3380CC4-5D6E-409C-BE32-E72D297353CC}">
              <c16:uniqueId val="{00000008-3032-418D-9819-F23E14483113}"/>
            </c:ext>
          </c:extLst>
        </c:ser>
        <c:ser>
          <c:idx val="9"/>
          <c:order val="9"/>
          <c:tx>
            <c:strRef>
              <c:f>データシート!$A$36</c:f>
              <c:strCache>
                <c:ptCount val="1"/>
                <c:pt idx="0">
                  <c:v>鹿児島市国民健康保険事業特別会計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2.37</c:v>
                </c:pt>
                <c:pt idx="1">
                  <c:v>#N/A</c:v>
                </c:pt>
                <c:pt idx="2">
                  <c:v>2.4</c:v>
                </c:pt>
                <c:pt idx="3">
                  <c:v>#N/A</c:v>
                </c:pt>
                <c:pt idx="4">
                  <c:v>2.85</c:v>
                </c:pt>
                <c:pt idx="5">
                  <c:v>#N/A</c:v>
                </c:pt>
                <c:pt idx="6">
                  <c:v>2.04</c:v>
                </c:pt>
                <c:pt idx="7">
                  <c:v>#N/A</c:v>
                </c:pt>
                <c:pt idx="8">
                  <c:v>1.9</c:v>
                </c:pt>
                <c:pt idx="9">
                  <c:v>#N/A</c:v>
                </c:pt>
              </c:numCache>
            </c:numRef>
          </c:val>
          <c:extLst>
            <c:ext xmlns:c16="http://schemas.microsoft.com/office/drawing/2014/chart" uri="{C3380CC4-5D6E-409C-BE32-E72D297353CC}">
              <c16:uniqueId val="{00000009-3032-418D-9819-F23E144831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22696</c:v>
                </c:pt>
                <c:pt idx="5">
                  <c:v>22946</c:v>
                </c:pt>
                <c:pt idx="8">
                  <c:v>22700</c:v>
                </c:pt>
                <c:pt idx="11">
                  <c:v>22744</c:v>
                </c:pt>
                <c:pt idx="14">
                  <c:v>22666</c:v>
                </c:pt>
              </c:numCache>
            </c:numRef>
          </c:val>
          <c:extLst>
            <c:ext xmlns:c16="http://schemas.microsoft.com/office/drawing/2014/chart" uri="{C3380CC4-5D6E-409C-BE32-E72D297353CC}">
              <c16:uniqueId val="{00000000-150E-4AC3-B1AC-6E7CD1D520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0E-4AC3-B1AC-6E7CD1D520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63</c:v>
                </c:pt>
                <c:pt idx="3">
                  <c:v>60</c:v>
                </c:pt>
                <c:pt idx="6">
                  <c:v>61</c:v>
                </c:pt>
                <c:pt idx="9">
                  <c:v>62</c:v>
                </c:pt>
                <c:pt idx="12">
                  <c:v>62</c:v>
                </c:pt>
              </c:numCache>
            </c:numRef>
          </c:val>
          <c:extLst>
            <c:ext xmlns:c16="http://schemas.microsoft.com/office/drawing/2014/chart" uri="{C3380CC4-5D6E-409C-BE32-E72D297353CC}">
              <c16:uniqueId val="{00000002-150E-4AC3-B1AC-6E7CD1D520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0E-4AC3-B1AC-6E7CD1D520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1171</c:v>
                </c:pt>
                <c:pt idx="3">
                  <c:v>1363</c:v>
                </c:pt>
                <c:pt idx="6">
                  <c:v>3010</c:v>
                </c:pt>
                <c:pt idx="9">
                  <c:v>3058</c:v>
                </c:pt>
                <c:pt idx="12">
                  <c:v>3416</c:v>
                </c:pt>
              </c:numCache>
            </c:numRef>
          </c:val>
          <c:extLst>
            <c:ext xmlns:c16="http://schemas.microsoft.com/office/drawing/2014/chart" uri="{C3380CC4-5D6E-409C-BE32-E72D297353CC}">
              <c16:uniqueId val="{00000004-150E-4AC3-B1AC-6E7CD1D520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0E-4AC3-B1AC-6E7CD1D520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0E-4AC3-B1AC-6E7CD1D520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24172</c:v>
                </c:pt>
                <c:pt idx="3">
                  <c:v>24922</c:v>
                </c:pt>
                <c:pt idx="6">
                  <c:v>23972</c:v>
                </c:pt>
                <c:pt idx="9">
                  <c:v>25557</c:v>
                </c:pt>
                <c:pt idx="12">
                  <c:v>24598</c:v>
                </c:pt>
              </c:numCache>
            </c:numRef>
          </c:val>
          <c:extLst>
            <c:ext xmlns:c16="http://schemas.microsoft.com/office/drawing/2014/chart" uri="{C3380CC4-5D6E-409C-BE32-E72D297353CC}">
              <c16:uniqueId val="{00000007-150E-4AC3-B1AC-6E7CD1D520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2710</c:v>
                </c:pt>
                <c:pt idx="2">
                  <c:v>#N/A</c:v>
                </c:pt>
                <c:pt idx="3">
                  <c:v>#N/A</c:v>
                </c:pt>
                <c:pt idx="4">
                  <c:v>3399</c:v>
                </c:pt>
                <c:pt idx="5">
                  <c:v>#N/A</c:v>
                </c:pt>
                <c:pt idx="6">
                  <c:v>#N/A</c:v>
                </c:pt>
                <c:pt idx="7">
                  <c:v>4343</c:v>
                </c:pt>
                <c:pt idx="8">
                  <c:v>#N/A</c:v>
                </c:pt>
                <c:pt idx="9">
                  <c:v>#N/A</c:v>
                </c:pt>
                <c:pt idx="10">
                  <c:v>5933</c:v>
                </c:pt>
                <c:pt idx="11">
                  <c:v>#N/A</c:v>
                </c:pt>
                <c:pt idx="12">
                  <c:v>#N/A</c:v>
                </c:pt>
                <c:pt idx="13">
                  <c:v>5410</c:v>
                </c:pt>
                <c:pt idx="14">
                  <c:v>#N/A</c:v>
                </c:pt>
              </c:numCache>
            </c:numRef>
          </c:val>
          <c:smooth val="0"/>
          <c:extLst>
            <c:ext xmlns:c16="http://schemas.microsoft.com/office/drawing/2014/chart" uri="{C3380CC4-5D6E-409C-BE32-E72D297353CC}">
              <c16:uniqueId val="{00000008-150E-4AC3-B1AC-6E7CD1D520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195134</c:v>
                </c:pt>
                <c:pt idx="5">
                  <c:v>194260</c:v>
                </c:pt>
                <c:pt idx="8">
                  <c:v>196531</c:v>
                </c:pt>
                <c:pt idx="11">
                  <c:v>193538</c:v>
                </c:pt>
                <c:pt idx="14">
                  <c:v>190274</c:v>
                </c:pt>
              </c:numCache>
            </c:numRef>
          </c:val>
          <c:extLst>
            <c:ext xmlns:c16="http://schemas.microsoft.com/office/drawing/2014/chart" uri="{C3380CC4-5D6E-409C-BE32-E72D297353CC}">
              <c16:uniqueId val="{00000000-5661-4714-880B-3CF5A0492F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55361</c:v>
                </c:pt>
                <c:pt idx="5">
                  <c:v>55612</c:v>
                </c:pt>
                <c:pt idx="8">
                  <c:v>55175</c:v>
                </c:pt>
                <c:pt idx="11">
                  <c:v>62217</c:v>
                </c:pt>
                <c:pt idx="14">
                  <c:v>63457</c:v>
                </c:pt>
              </c:numCache>
            </c:numRef>
          </c:val>
          <c:extLst>
            <c:ext xmlns:c16="http://schemas.microsoft.com/office/drawing/2014/chart" uri="{C3380CC4-5D6E-409C-BE32-E72D297353CC}">
              <c16:uniqueId val="{00000001-5661-4714-880B-3CF5A0492F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49711</c:v>
                </c:pt>
                <c:pt idx="5">
                  <c:v>46945</c:v>
                </c:pt>
                <c:pt idx="8">
                  <c:v>37050</c:v>
                </c:pt>
                <c:pt idx="11">
                  <c:v>48698</c:v>
                </c:pt>
                <c:pt idx="14">
                  <c:v>48139</c:v>
                </c:pt>
              </c:numCache>
            </c:numRef>
          </c:val>
          <c:extLst>
            <c:ext xmlns:c16="http://schemas.microsoft.com/office/drawing/2014/chart" uri="{C3380CC4-5D6E-409C-BE32-E72D297353CC}">
              <c16:uniqueId val="{00000002-5661-4714-880B-3CF5A0492F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61-4714-880B-3CF5A0492F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61-4714-880B-3CF5A0492F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303</c:v>
                </c:pt>
                <c:pt idx="3">
                  <c:v>281</c:v>
                </c:pt>
                <c:pt idx="6">
                  <c:v>167</c:v>
                </c:pt>
                <c:pt idx="9">
                  <c:v>101</c:v>
                </c:pt>
                <c:pt idx="12">
                  <c:v>47</c:v>
                </c:pt>
              </c:numCache>
            </c:numRef>
          </c:val>
          <c:extLst>
            <c:ext xmlns:c16="http://schemas.microsoft.com/office/drawing/2014/chart" uri="{C3380CC4-5D6E-409C-BE32-E72D297353CC}">
              <c16:uniqueId val="{00000005-5661-4714-880B-3CF5A0492F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31750</c:v>
                </c:pt>
                <c:pt idx="3">
                  <c:v>32354</c:v>
                </c:pt>
                <c:pt idx="6">
                  <c:v>31845</c:v>
                </c:pt>
                <c:pt idx="9">
                  <c:v>32137</c:v>
                </c:pt>
                <c:pt idx="12">
                  <c:v>30695</c:v>
                </c:pt>
              </c:numCache>
            </c:numRef>
          </c:val>
          <c:extLst>
            <c:ext xmlns:c16="http://schemas.microsoft.com/office/drawing/2014/chart" uri="{C3380CC4-5D6E-409C-BE32-E72D297353CC}">
              <c16:uniqueId val="{00000006-5661-4714-880B-3CF5A0492F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661-4714-880B-3CF5A0492F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24399</c:v>
                </c:pt>
                <c:pt idx="3">
                  <c:v>28391</c:v>
                </c:pt>
                <c:pt idx="6">
                  <c:v>40050</c:v>
                </c:pt>
                <c:pt idx="9">
                  <c:v>42774</c:v>
                </c:pt>
                <c:pt idx="12">
                  <c:v>46969</c:v>
                </c:pt>
              </c:numCache>
            </c:numRef>
          </c:val>
          <c:extLst>
            <c:ext xmlns:c16="http://schemas.microsoft.com/office/drawing/2014/chart" uri="{C3380CC4-5D6E-409C-BE32-E72D297353CC}">
              <c16:uniqueId val="{00000008-5661-4714-880B-3CF5A0492F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413</c:v>
                </c:pt>
                <c:pt idx="3">
                  <c:v>357</c:v>
                </c:pt>
                <c:pt idx="6">
                  <c:v>301</c:v>
                </c:pt>
                <c:pt idx="9">
                  <c:v>245</c:v>
                </c:pt>
                <c:pt idx="12">
                  <c:v>190</c:v>
                </c:pt>
              </c:numCache>
            </c:numRef>
          </c:val>
          <c:extLst>
            <c:ext xmlns:c16="http://schemas.microsoft.com/office/drawing/2014/chart" uri="{C3380CC4-5D6E-409C-BE32-E72D297353CC}">
              <c16:uniqueId val="{00000009-5661-4714-880B-3CF5A0492F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270579</c:v>
                </c:pt>
                <c:pt idx="3">
                  <c:v>269828</c:v>
                </c:pt>
                <c:pt idx="6">
                  <c:v>260131</c:v>
                </c:pt>
                <c:pt idx="9">
                  <c:v>260498</c:v>
                </c:pt>
                <c:pt idx="12">
                  <c:v>254284</c:v>
                </c:pt>
              </c:numCache>
            </c:numRef>
          </c:val>
          <c:extLst>
            <c:ext xmlns:c16="http://schemas.microsoft.com/office/drawing/2014/chart" uri="{C3380CC4-5D6E-409C-BE32-E72D297353CC}">
              <c16:uniqueId val="{0000000A-5661-4714-880B-3CF5A0492F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27238</c:v>
                </c:pt>
                <c:pt idx="2">
                  <c:v>#N/A</c:v>
                </c:pt>
                <c:pt idx="3">
                  <c:v>#N/A</c:v>
                </c:pt>
                <c:pt idx="4">
                  <c:v>34394</c:v>
                </c:pt>
                <c:pt idx="5">
                  <c:v>#N/A</c:v>
                </c:pt>
                <c:pt idx="6">
                  <c:v>#N/A</c:v>
                </c:pt>
                <c:pt idx="7">
                  <c:v>43738</c:v>
                </c:pt>
                <c:pt idx="8">
                  <c:v>#N/A</c:v>
                </c:pt>
                <c:pt idx="9">
                  <c:v>#N/A</c:v>
                </c:pt>
                <c:pt idx="10">
                  <c:v>31303</c:v>
                </c:pt>
                <c:pt idx="11">
                  <c:v>#N/A</c:v>
                </c:pt>
                <c:pt idx="12">
                  <c:v>#N/A</c:v>
                </c:pt>
                <c:pt idx="13">
                  <c:v>30315</c:v>
                </c:pt>
                <c:pt idx="14">
                  <c:v>#N/A</c:v>
                </c:pt>
              </c:numCache>
            </c:numRef>
          </c:val>
          <c:smooth val="0"/>
          <c:extLst>
            <c:ext xmlns:c16="http://schemas.microsoft.com/office/drawing/2014/chart" uri="{C3380CC4-5D6E-409C-BE32-E72D297353CC}">
              <c16:uniqueId val="{0000000B-5661-4714-880B-3CF5A0492F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10058</c:v>
                </c:pt>
                <c:pt idx="1">
                  <c:v>10708</c:v>
                </c:pt>
                <c:pt idx="2">
                  <c:v>8980</c:v>
                </c:pt>
              </c:numCache>
            </c:numRef>
          </c:val>
          <c:extLst>
            <c:ext xmlns:c16="http://schemas.microsoft.com/office/drawing/2014/chart" uri="{C3380CC4-5D6E-409C-BE32-E72D297353CC}">
              <c16:uniqueId val="{00000000-857A-4FF0-A3F5-009A21E833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9730</c:v>
                </c:pt>
                <c:pt idx="1">
                  <c:v>12145</c:v>
                </c:pt>
                <c:pt idx="2">
                  <c:v>13664</c:v>
                </c:pt>
              </c:numCache>
            </c:numRef>
          </c:val>
          <c:extLst>
            <c:ext xmlns:c16="http://schemas.microsoft.com/office/drawing/2014/chart" uri="{C3380CC4-5D6E-409C-BE32-E72D297353CC}">
              <c16:uniqueId val="{00000001-857A-4FF0-A3F5-009A21E833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21539</c:v>
                </c:pt>
                <c:pt idx="1">
                  <c:v>20827</c:v>
                </c:pt>
                <c:pt idx="2">
                  <c:v>19643</c:v>
                </c:pt>
              </c:numCache>
            </c:numRef>
          </c:val>
          <c:extLst>
            <c:ext xmlns:c16="http://schemas.microsoft.com/office/drawing/2014/chart" uri="{C3380CC4-5D6E-409C-BE32-E72D297353CC}">
              <c16:uniqueId val="{00000002-857A-4FF0-A3F5-009A21E833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{573B299B-FAD1-46D0-99B1-8B820C9EF393}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F86-4377-BB5C-DDAEB4DECA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{E6C67FA2-6849-400D-AAFD-5F9700EFA323}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86-4377-BB5C-DDAEB4DECA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{FB76CEFA-C6ED-4106-BC82-C48E9968AEB9}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86-4377-BB5C-DDAEB4DECA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{5DBCB4A3-159D-45D3-A7E5-7EEBA1DAF121}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86-4377-BB5C-DDAEB4DECA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{CB6B5206-C547-4D7B-8924-EDE599A7947D}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86-4377-BB5C-DDAEB4DECA9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{D610DE93-46F1-4349-953F-F5C777FFD87A}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F86-4377-BB5C-DDAEB4DECA9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{E0503CC6-B46C-4515-9BC3-F21DBCCC8D2B}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F86-4377-BB5C-DDAEB4DECA9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{D09B3844-9A92-480E-BBDB-A055D3E940A7}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F86-4377-BB5C-DDAEB4DECA9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{289B5CAF-1415-4C6A-9CB9-9A5FF6E70CFA}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F86-4377-BB5C-DDAEB4DECA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59.6</c:v>
                </c:pt>
                <c:pt idx="16">
                  <c:v>60.7</c:v>
                </c:pt>
                <c:pt idx="24">
                  <c:v>60.6</c:v>
                </c:pt>
                <c:pt idx="32">
                  <c:v>62.1</c:v>
                </c:pt>
              </c:numCache>
            </c:numRef>
          </c:xVal>
          <c:yVal>
            <c:numRef>
              <c:f>公会計指標分析・財政指標組合せ分析表!$BP$51:$DC$51</c:f>
              <c:numCache>
                <c:formatCode>#,##0.0;"▲ "#,##0.0</c:formatCode>
                <c:ptCount val="40"/>
                <c:pt idx="0">
                  <c:v>23.9</c:v>
                </c:pt>
                <c:pt idx="8">
                  <c:v>30</c:v>
                </c:pt>
                <c:pt idx="16">
                  <c:v>37.299999999999997</c:v>
                </c:pt>
                <c:pt idx="24">
                  <c:v>25.6</c:v>
                </c:pt>
                <c:pt idx="32">
                  <c:v>25.1</c:v>
                </c:pt>
              </c:numCache>
            </c:numRef>
          </c:yVal>
          <c:smooth val="0"/>
          <c:extLst>
            <c:ext xmlns:c16="http://schemas.microsoft.com/office/drawing/2014/chart" uri="{C3380CC4-5D6E-409C-BE32-E72D297353CC}">
              <c16:uniqueId val="{00000009-BF86-4377-BB5C-DDAEB4DECA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{18FAE4C2-2084-4F76-8535-34564F669FE7}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F86-4377-BB5C-DDAEB4DECA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{FAA202A3-7416-48C7-8C0E-C1C26BC7B5DF}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86-4377-BB5C-DDAEB4DECA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{04E23944-57C6-4F72-829E-7CE5388B5757}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86-4377-BB5C-DDAEB4DECA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{F97394E1-1136-45DE-B6E1-9F7DA132B76F}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86-4377-BB5C-DDAEB4DECA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{99FA489B-C7E4-4FE4-BAD8-DB4C9A0CD405}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86-4377-BB5C-DDAEB4DECA9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{8FAA62DE-3B93-42F9-AE1F-1A767BB9665D}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F86-4377-BB5C-DDAEB4DECA9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{C72ED7E4-3FE3-4CF5-9207-33C3F5C548B3}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F86-4377-BB5C-DDAEB4DECA9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{43571D61-C946-48D8-ACBA-59D1FA18496E}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F86-4377-BB5C-DDAEB4DECA9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{FED323E2-E1C9-478F-ADAE-C1192BEDC61F}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F86-4377-BB5C-DDAEB4DECA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BF86-4377-BB5C-DDAEB4DECA9C}"/>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{145475D7-2A50-4863-8303-1786B6C59148}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1CD-49B9-816B-FA3A456737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{67E9C961-9FE8-4F5E-82BF-CD1D85267BDC}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CD-49B9-816B-FA3A456737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{5DE6473D-1431-48E5-A8B8-E843A1509382}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CD-49B9-816B-FA3A456737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{73E277CB-813E-4DC5-8754-12D62B0470DE}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CD-49B9-816B-FA3A456737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{44C1CF79-406B-43C3-8512-426B94CB5532}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CD-49B9-816B-FA3A4567373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{A7B13910-E7B8-4077-BACF-63B9B1A63190}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1CD-49B9-816B-FA3A4567373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{19271D7C-D794-4E61-AF2F-DDBD2841B09F}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1CD-49B9-816B-FA3A4567373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{F84A5470-1FBA-4B9B-BA2F-F9BBF9F1D75A}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1CD-49B9-816B-FA3A4567373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{D736FFD5-0380-4392-8D94-3A8115F0572F}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1CD-49B9-816B-FA3A456737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2.5</c:v>
                </c:pt>
                <c:pt idx="16">
                  <c:v>3</c:v>
                </c:pt>
                <c:pt idx="24">
                  <c:v>3.8</c:v>
                </c:pt>
                <c:pt idx="32">
                  <c:v>4.3</c:v>
                </c:pt>
              </c:numCache>
            </c:numRef>
          </c:xVal>
          <c:yVal>
            <c:numRef>
              <c:f>公会計指標分析・財政指標組合せ分析表!$BP$73:$DC$73</c:f>
              <c:numCache>
                <c:formatCode>#,##0.0;"▲ "#,##0.0</c:formatCode>
                <c:ptCount val="40"/>
                <c:pt idx="0">
                  <c:v>23.9</c:v>
                </c:pt>
                <c:pt idx="8">
                  <c:v>30</c:v>
                </c:pt>
                <c:pt idx="16">
                  <c:v>37.299999999999997</c:v>
                </c:pt>
                <c:pt idx="24">
                  <c:v>25.6</c:v>
                </c:pt>
                <c:pt idx="32">
                  <c:v>25.1</c:v>
                </c:pt>
              </c:numCache>
            </c:numRef>
          </c:yVal>
          <c:smooth val="0"/>
          <c:extLst>
            <c:ext xmlns:c16="http://schemas.microsoft.com/office/drawing/2014/chart" uri="{C3380CC4-5D6E-409C-BE32-E72D297353CC}">
              <c16:uniqueId val="{00000009-91CD-49B9-816B-FA3A456737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{8502D61E-B148-46E7-9D9B-FC1C9E4E9183}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1CD-49B9-816B-FA3A456737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{8548EF3A-1F63-47BF-91BE-78F458DAEE37}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CD-49B9-816B-FA3A456737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{6335339D-4943-4BE6-A4D1-E36373F71EC0}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CD-49B9-816B-FA3A456737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{BD8D20B0-961A-427B-B827-BCBEED9BE7E3}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CD-49B9-816B-FA3A456737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{2DF7458B-F850-47BB-90EA-E648F6670AE1}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CD-49B9-816B-FA3A4567373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{6A7EE53D-903D-4536-B48B-D2D0D33E1EC1}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1CD-49B9-816B-FA3A4567373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{C93D0271-9EFD-4BCC-B0F4-C508C14C1226}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1CD-49B9-816B-FA3A4567373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{D84F0949-2C14-4306-A8BA-406236AE57D7}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1CD-49B9-816B-FA3A4567373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{AF22B30D-9433-421F-9DBC-D775A1ED6188}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1CD-49B9-816B-FA3A456737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91CD-49B9-816B-FA3A45673730}"/>
            </c:ext>
          </c:extLst>
        </c:ser>
        <c:dLbls>
          <c:showLegendKey val="0"/>
          <c:showVal val="1"/>
          <c:showCatName val="0"/>
          <c:showSerName val="0"/>
          <c:showPercent val="0"/>
          <c:showBubbleSize val="0"/>
        </c:dLbls>
        <c:axId val="84219776"/>
        <c:axId val="84234240"/>
      </c:scatterChart>
      <c:valAx>
        <c:axId val="84219776"/>
        <c:scaling>
          <c:orientation val="maxMin"/>
          <c:max val="7"/>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a:t>
          </a:r>
          <a:r>
            <a:rPr kumimoji="1" lang="ja-JP" altLang="en-US" sz="1100">
              <a:solidFill>
                <a:schemeClr val="dk1"/>
              </a:solidFill>
              <a:effectLst/>
              <a:latin typeface="+mn-lt"/>
              <a:ea typeface="+mn-ea"/>
              <a:cs typeface="+mn-cs"/>
            </a:rPr>
            <a:t>や臨時財政対策債の減少に伴い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４年度決算の</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は改善した。</a:t>
          </a:r>
          <a:endParaRPr lang="ja-JP" altLang="ja-JP" sz="1400">
            <a:effectLst/>
          </a:endParaRPr>
        </a:p>
        <a:p>
          <a:r>
            <a:rPr kumimoji="1" lang="ja-JP" altLang="ja-JP" sz="1100">
              <a:solidFill>
                <a:schemeClr val="dk1"/>
              </a:solidFill>
              <a:effectLst/>
              <a:latin typeface="+mn-lt"/>
              <a:ea typeface="+mn-ea"/>
              <a:cs typeface="+mn-cs"/>
            </a:rPr>
            <a:t>　今後も、借入額を元金償還額の範囲内に抑制するなど、実質的な市債残高を減少させ、健全財政の維持に努める。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満期一括償還地方債の借入はなし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地方債の現在高が減少となったこと</a:t>
          </a:r>
          <a:r>
            <a:rPr kumimoji="1" lang="ja-JP" altLang="ja-JP" sz="1100">
              <a:solidFill>
                <a:schemeClr val="dk1"/>
              </a:solidFill>
              <a:effectLst/>
              <a:latin typeface="+mn-lt"/>
              <a:ea typeface="+mn-ea"/>
              <a:cs typeface="+mn-cs"/>
            </a:rPr>
            <a:t>や、充当可能特定歳入の増等により、前年度より改善した。</a:t>
          </a:r>
          <a:endParaRPr lang="ja-JP" altLang="ja-JP" sz="1400">
            <a:effectLst/>
          </a:endParaRPr>
        </a:p>
        <a:p>
          <a:r>
            <a:rPr kumimoji="1" lang="ja-JP" altLang="ja-JP" sz="1100">
              <a:solidFill>
                <a:schemeClr val="dk1"/>
              </a:solidFill>
              <a:effectLst/>
              <a:latin typeface="+mn-lt"/>
              <a:ea typeface="+mn-ea"/>
              <a:cs typeface="+mn-cs"/>
            </a:rPr>
            <a:t>　今後も、将来負担額を抑制するとともに、充当可能財源等の増加を図り、将来負担比率の減少に努める。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鹿児島県鹿児島市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財政調整基金</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市債管理基金等の取り崩しにより</a:t>
          </a:r>
          <a:r>
            <a:rPr kumimoji="1" lang="ja-JP" altLang="ja-JP" sz="1100">
              <a:solidFill>
                <a:schemeClr val="dk1"/>
              </a:solidFill>
              <a:effectLst/>
              <a:latin typeface="+mn-lt"/>
              <a:ea typeface="+mn-ea"/>
              <a:cs typeface="+mn-cs"/>
            </a:rPr>
            <a:t>、基金全体としては約</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を取り巻く財政状況が今後一段と厳しくなることが予想されることから、財政調整基金、減債基金、建設事業基金の財政３基金の残高に配慮し、年度間の財源調整機能を果たせる額として、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％を目安に確保に努める。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・建設事業基金：大規模な市施設の整備事業又は公共用地取得事業に必要な資金に充てる。</a:t>
          </a:r>
          <a:endParaRPr lang="ja-JP" altLang="ja-JP" sz="1400">
            <a:effectLst/>
          </a:endParaRPr>
        </a:p>
        <a:p>
          <a:r>
            <a:rPr kumimoji="1" lang="ja-JP" altLang="ja-JP" sz="1100">
              <a:solidFill>
                <a:schemeClr val="dk1"/>
              </a:solidFill>
              <a:effectLst/>
              <a:latin typeface="+mn-lt"/>
              <a:ea typeface="+mn-ea"/>
              <a:cs typeface="+mn-cs"/>
            </a:rPr>
            <a:t>・合併まちづくり基金：新市まちづくり計画に基づくソフト事業で、新市の一体感の醸成に資する事業又は旧市町村単位の地域振興事業に必要な資金に充てる。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・建設事業基金：清掃工場施設整備事業や、</a:t>
          </a:r>
          <a:r>
            <a:rPr kumimoji="1" lang="ja-JP" altLang="en-US" sz="1100">
              <a:solidFill>
                <a:schemeClr val="dk1"/>
              </a:solidFill>
              <a:effectLst/>
              <a:latin typeface="+mn-lt"/>
              <a:ea typeface="+mn-ea"/>
              <a:cs typeface="+mn-cs"/>
            </a:rPr>
            <a:t>交通安全施設整備事業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区画整理等</a:t>
          </a:r>
          <a:r>
            <a:rPr kumimoji="1" lang="ja-JP" altLang="ja-JP" sz="1100">
              <a:solidFill>
                <a:schemeClr val="dk1"/>
              </a:solidFill>
              <a:effectLst/>
              <a:latin typeface="+mn-lt"/>
              <a:ea typeface="+mn-ea"/>
              <a:cs typeface="+mn-cs"/>
            </a:rPr>
            <a:t>の財源として約</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億円を充当したことにより減少。</a:t>
          </a:r>
          <a:endParaRPr lang="ja-JP" altLang="ja-JP" sz="1400">
            <a:effectLst/>
          </a:endParaRPr>
        </a:p>
        <a:p>
          <a:r>
            <a:rPr kumimoji="1" lang="ja-JP" altLang="ja-JP" sz="1100">
              <a:solidFill>
                <a:schemeClr val="dk1"/>
              </a:solidFill>
              <a:effectLst/>
              <a:latin typeface="+mn-lt"/>
              <a:ea typeface="+mn-ea"/>
              <a:cs typeface="+mn-cs"/>
            </a:rPr>
            <a:t>・合併まちづくり基金：基金の運用利子約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０万円を積み立てた一方で、観光農業公園管理運営事業やコミュニティビジョン推進事業等の財源として４億円を充当したことにより減少。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・建設事業基金：清掃工場や学校施設等の整備が予定されていることから、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及び６</a:t>
          </a:r>
          <a:r>
            <a:rPr kumimoji="1" lang="ja-JP" altLang="ja-JP" sz="1100">
              <a:solidFill>
                <a:schemeClr val="dk1"/>
              </a:solidFill>
              <a:effectLst/>
              <a:latin typeface="+mn-lt"/>
              <a:ea typeface="+mn-ea"/>
              <a:cs typeface="+mn-cs"/>
            </a:rPr>
            <a:t>年度は３５億円を取り崩す予定。</a:t>
          </a:r>
          <a:endParaRPr lang="ja-JP" altLang="ja-JP" sz="1400">
            <a:effectLst/>
          </a:endParaRPr>
        </a:p>
        <a:p>
          <a:r>
            <a:rPr kumimoji="1" lang="ja-JP" altLang="ja-JP" sz="1100">
              <a:solidFill>
                <a:schemeClr val="dk1"/>
              </a:solidFill>
              <a:effectLst/>
              <a:latin typeface="+mn-lt"/>
              <a:ea typeface="+mn-ea"/>
              <a:cs typeface="+mn-cs"/>
            </a:rPr>
            <a:t>・高齢者福祉施設管理基金：高齢者福祉施設の管理運営の充実を図るため、</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年度及び</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年度は１億円を取り崩す予定。</a:t>
          </a:r>
          <a:endParaRPr lang="ja-JP" altLang="ja-JP" sz="1400">
            <a:effectLst/>
          </a:endParaRPr>
        </a:p>
        <a:p>
          <a:r>
            <a:rPr kumimoji="1" lang="ja-JP" altLang="ja-JP" sz="1100">
              <a:solidFill>
                <a:schemeClr val="dk1"/>
              </a:solidFill>
              <a:effectLst/>
              <a:latin typeface="+mn-lt"/>
              <a:ea typeface="+mn-ea"/>
              <a:cs typeface="+mn-cs"/>
            </a:rPr>
            <a:t>・文学振興基金：児童文学賞、文学振興施設の管理運営その他本市における文学振興を図るため、</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及び６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億円を取り崩す予定。</a:t>
          </a:r>
          <a:endParaRPr lang="ja-JP" altLang="ja-JP" sz="1400">
            <a:effectLst/>
          </a:endParaRPr>
        </a:p>
        <a:p>
          <a:r>
            <a:rPr kumimoji="1" lang="ja-JP" altLang="ja-JP" sz="1100">
              <a:solidFill>
                <a:schemeClr val="dk1"/>
              </a:solidFill>
              <a:effectLst/>
              <a:latin typeface="+mn-lt"/>
              <a:ea typeface="+mn-ea"/>
              <a:cs typeface="+mn-cs"/>
            </a:rPr>
            <a:t>・合併まちづくり基金：地域住民の連携強化と地域振興等を図るため、</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年度及び</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年度は４億円を取り崩す予定。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当初予算や新型コロナウイルス対応のため約１７億円取り崩し</a:t>
          </a:r>
          <a:r>
            <a:rPr kumimoji="1" lang="ja-JP" altLang="ja-JP" sz="1100">
              <a:solidFill>
                <a:schemeClr val="dk1"/>
              </a:solidFill>
              <a:effectLst/>
              <a:latin typeface="+mn-lt"/>
              <a:ea typeface="+mn-ea"/>
              <a:cs typeface="+mn-cs"/>
            </a:rPr>
            <a:t>、財政調整基金は約</a:t>
          </a:r>
          <a:r>
            <a:rPr kumimoji="1" lang="ja-JP" altLang="en-US" sz="1100">
              <a:solidFill>
                <a:schemeClr val="dk1"/>
              </a:solidFill>
              <a:effectLst/>
              <a:latin typeface="+mn-lt"/>
              <a:ea typeface="+mn-ea"/>
              <a:cs typeface="+mn-cs"/>
            </a:rPr>
            <a:t>８９</a:t>
          </a:r>
          <a:r>
            <a:rPr kumimoji="1" lang="ja-JP" altLang="ja-JP" sz="1100">
              <a:solidFill>
                <a:schemeClr val="dk1"/>
              </a:solidFill>
              <a:effectLst/>
              <a:latin typeface="+mn-lt"/>
              <a:ea typeface="+mn-ea"/>
              <a:cs typeface="+mn-cs"/>
            </a:rPr>
            <a:t>億円となった。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年度は、国の臨時経済対策費等を含め</a:t>
          </a:r>
          <a:r>
            <a:rPr kumimoji="1" lang="ja-JP" altLang="en-US" sz="1100">
              <a:solidFill>
                <a:schemeClr val="dk1"/>
              </a:solidFill>
              <a:effectLst/>
              <a:latin typeface="+mn-lt"/>
              <a:ea typeface="+mn-ea"/>
              <a:cs typeface="+mn-cs"/>
            </a:rPr>
            <a:t>約２４</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年度は５億円を取り崩す予定。今後は、本市を取り巻く財政状況が厳しくなることが予想されることから、基金残高に配慮し、年度間の財源調整機能を果たせる額として、１００億円を目安に確保に努める。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国の臨時財政対策債償還基金費や、決算剰余金等約４</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億円を積み立て、市債償還のため</a:t>
          </a:r>
          <a:r>
            <a:rPr kumimoji="1" lang="ja-JP" altLang="en-US" sz="1100">
              <a:solidFill>
                <a:schemeClr val="dk1"/>
              </a:solidFill>
              <a:effectLst/>
              <a:latin typeface="+mn-lt"/>
              <a:ea typeface="+mn-ea"/>
              <a:cs typeface="+mn-cs"/>
            </a:rPr>
            <a:t>約３０</a:t>
          </a:r>
          <a:r>
            <a:rPr kumimoji="1" lang="ja-JP" altLang="ja-JP" sz="1100">
              <a:solidFill>
                <a:schemeClr val="dk1"/>
              </a:solidFill>
              <a:effectLst/>
              <a:latin typeface="+mn-lt"/>
              <a:ea typeface="+mn-ea"/>
              <a:cs typeface="+mn-cs"/>
            </a:rPr>
            <a:t>億円取り崩したことから、減債基金は約</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億円の増となった。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５２</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億円を取り崩す予定。今後も社会基盤整備等に係る市債の活用が見込まれており、公債費の財源確保が必要なことから、基金残高に配慮し、年度間の財源調整機能を果たせる額を確保する。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4BFB0F-F761-456F-9015-D8193D37C4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ACB7AF9-8B61-4BE5-8E2C-F257C0B124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CB1AAA3-C133-43CD-8A6D-F3E97C384D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75470A0-C10E-4720-BABB-A89B625ECD5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41D836C-ADD9-4C02-B43F-C6F03743335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8E71C48-FFD5-4ACB-BE0F-6146150C711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0A0217E-5F88-4906-BB61-96B0E4A4A41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A00396C-7DE9-4EA5-BD6B-B5CEE91DCAB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DFF5170-4FBC-40D5-A37E-9AB2C9BE52B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6AE5ADF-E244-4813-95F0-D1F5AB8CA11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3E06B43-A50D-4D0F-B692-75123853A1B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411EF5F-CE76-4449-87C0-A107A459B71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597,834
594,149
547.61
293,890,590
284,550,019
6,854,960
136,943,985
254,284,336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E24ACC2-E470-4BBE-AC4D-6462E56D53A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5F3E313-0796-4016-A1F3-7DB97546E7F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8AD7118-4AE5-4EAB-9FAD-6A4E84C9244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B0C8545-08DA-43B5-A0BE-D3F22AAEFB6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4E82397-08AD-4A71-A90F-7A3CFAF1507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BF536E6-DD2F-4911-BE8A-4A3E77E490E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A9E0DCF-B581-4ABF-8EE5-A357D1DB2C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C007A2B-E713-4363-8726-045412FEF9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BEAAB7A-C065-4FD5-A017-2ED2EC45043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AFDCFE5-48A6-4BDD-B4C3-1010D72FDFF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D00F4C7-0E9F-415F-844C-96B84084E61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F0DF0C9-89AA-4F53-B626-E939142FC27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A8B269E-0019-4224-80AC-0768103B0FF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A3CFD30-152A-474E-AF89-D2E1EB03716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FF8A438-DE05-4F1E-944B-A3C76F79F3A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4C2FD75-BE08-4692-AB1A-3E819FEE074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F883F8E-3B7D-4CD5-A310-317E6548581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316D179-E9A5-4F1D-ADE4-72A103A18AD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CBD9CE7-9236-4A33-BE97-4CE7B048185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9AA67FA-253B-4014-998C-F01354D1E4A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ECE1AAE1-0076-4610-BDDE-497CE2B7489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557161A-F05A-461E-8DE3-74AC2BEBB86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C98023D-E8F2-48E1-AA57-77B20D459B9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EE96651-D838-4555-BCCD-D6E511B3D94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2BE73F8-CAE5-4E7D-B358-88586E4F4DA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5787B27-D4DF-4631-B9E2-E9B850BED9F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517E51E-1905-4265-81C1-CD75CA8ECFF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4510758-D3B0-4AFB-B406-C889B01291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2222F4B-A53D-49DD-9877-1C64ADD8FC1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B7612E9-D05A-4D85-82BE-E66C3E316BB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03149EF-D0EB-44CE-A280-2CE9ED6EC89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D2D160F-AE63-4469-A762-BD2F9FEEB19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139B1D4-BEE0-4E49-AFA6-DAD236D648A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4BDD8DA-FE29-400B-A4A2-A923EED29F8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05A63F5-9A20-49AF-8EA9-8065CFF3E22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baseline="0">
              <a:solidFill>
                <a:schemeClr val="tx1"/>
              </a:solidFill>
              <a:latin typeface="ＭＳ Ｐゴシック" panose="020B0600070205080204" pitchFamily="50" charset="-128"/>
              <a:ea typeface="ＭＳ Ｐゴシック" panose="020B0600070205080204" pitchFamily="50" charset="-128"/>
            </a:rPr>
            <a:t>　過去に取得した固定資産の減価償却費が投資的経費を上回っていることから、数値が上昇している。</a:t>
          </a:r>
          <a:endParaRPr kumimoji="1" lang="en-US" altLang="ja-JP" sz="1100" b="0" baseline="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b="0" baseline="0">
              <a:solidFill>
                <a:schemeClr val="tx1"/>
              </a:solidFill>
              <a:latin typeface="ＭＳ Ｐゴシック" panose="020B0600070205080204" pitchFamily="50" charset="-128"/>
              <a:ea typeface="ＭＳ Ｐゴシック" panose="020B0600070205080204" pitchFamily="50" charset="-128"/>
            </a:rPr>
            <a:t>　今後も、鹿児島市公共施設等総合管理計画等に基づき、施設の長寿命化や施設総量の適正化等に取り組む。</a:t>
          </a:r>
          <a:endParaRPr kumimoji="1" lang="en-US" altLang="ja-JP" sz="1100" b="0" baseline="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7749CF0-8E71-4236-B724-A35CC6F376F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81187A9-25A4-48E7-9763-1190DBD2E92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5342BBA-4193-4761-83B9-CB301345D0C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6FF6E21-C834-41EB-B8FD-74B77A5E96B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485E22D-E352-41D6-8394-6767373C5E8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3E0A3B2-0445-4613-9089-3A691DAFAE9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A30A56A-B764-4683-B816-8881CD67687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94A6459-2671-46DE-A241-B8DE82D031A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3D4478F-C65B-4CF5-A1D4-D6485D210B6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AADA185-2E7F-4142-B651-E881ABE7198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0619A8B-9202-4645-8DB7-5DCC262F41A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90A8F2B-EA75-4154-BF28-30CBE025D93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BA0602D-E9A8-4FCD-B1A2-4303DFADA31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0825034-BA81-43A5-BD5B-BB6758F14E1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C364933-85E1-4BF2-AA20-05F20998812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9D207B7-8C99-4D96-9047-2B21E14F08E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27A86D26-AC62-4D01-8505-8722D169B1AC}"/>
            </a:ext>
          </a:extLst>
        </xdr:cNvPr>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EC507CE3-3760-4D19-962C-956482C5995B}"/>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52D72A35-EFDB-4155-B537-2234327AEAB7}"/>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0ABFFE97-1B34-4345-88EE-709D9A8DA9E8}"/>
            </a:ext>
          </a:extLst>
        </xdr:cNvPr>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06679957-6FC7-435F-B7F7-C09A3C899542}"/>
            </a:ext>
          </a:extLst>
        </xdr:cNvPr>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0" name="有形固定資産減価償却率平均値テキスト">
          <a:extLst>
            <a:ext uri="{FF2B5EF4-FFF2-40B4-BE49-F238E27FC236}">
              <a16:creationId xmlns:a16="http://schemas.microsoft.com/office/drawing/2014/main" id="{B6487D67-BE71-4857-98E9-7A01B56658EC}"/>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518EF767-B2A9-4500-A261-F2AC876F57AB}"/>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C8A53446-5D53-4CD2-BEA2-7B27521FF3C2}"/>
            </a:ext>
          </a:extLst>
        </xdr:cNvPr>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57A9959F-42B1-49F2-A97E-012A80D9DD43}"/>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B802989E-2BD0-43B4-8A6E-556B0532C9D1}"/>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86F6CB5B-7BAA-4EF9-BCC7-A5BA260FCE6D}"/>
            </a:ext>
          </a:extLst>
        </xdr:cNvPr>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F6F9AFA-CC43-440A-9A7D-105DDA542AD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972BA68-4AAF-4280-ADF6-0E625C254E9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A1DBB8C-93B7-48A3-907F-971BDD27656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A5ADD0F-6118-44C3-BC35-08090F1FD1B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A17814F-09FC-4C34-B3BE-3E07784DE4F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楕円 80">
          <a:extLst>
            <a:ext uri="{FF2B5EF4-FFF2-40B4-BE49-F238E27FC236}">
              <a16:creationId xmlns:a16="http://schemas.microsoft.com/office/drawing/2014/main" id="{1579F77D-2042-4349-90A7-52FB6D032CE7}"/>
            </a:ext>
          </a:extLst>
        </xdr:cNvPr>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165117</xdr:rowOff>
    </xdr:from>
    <xdr:ext cx="405111" cy="259045"/>
    <xdr:sp macro="" textlink="">
      <xdr:nvSpPr>
        <xdr:cNvPr id="82" name="有形固定資産減価償却率該当値テキスト">
          <a:extLst>
            <a:ext uri="{FF2B5EF4-FFF2-40B4-BE49-F238E27FC236}">
              <a16:creationId xmlns:a16="http://schemas.microsoft.com/office/drawing/2014/main" id="{A57A7E32-99C8-4C37-98CD-22A898B7725C}"/>
            </a:ext>
          </a:extLst>
        </xdr:cNvPr>
        <xdr:cNvSpPr txBox="1"/>
      </xdr:nvSpPr>
      <xdr:spPr>
        <a:xfrm>
          <a:off x="4813300"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3" name="楕円 82">
          <a:extLst>
            <a:ext uri="{FF2B5EF4-FFF2-40B4-BE49-F238E27FC236}">
              <a16:creationId xmlns:a16="http://schemas.microsoft.com/office/drawing/2014/main" id="{92B04927-F3F6-4CE4-AE7F-C7F5027071AB}"/>
            </a:ext>
          </a:extLst>
        </xdr:cNvPr>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21590</xdr:rowOff>
    </xdr:to>
    <xdr:cxnSp macro="">
      <xdr:nvCxnSpPr>
        <xdr:cNvPr id="84" name="直線コネクタ 83">
          <a:extLst>
            <a:ext uri="{FF2B5EF4-FFF2-40B4-BE49-F238E27FC236}">
              <a16:creationId xmlns:a16="http://schemas.microsoft.com/office/drawing/2014/main" id="{34D5D91F-04AE-41F4-A4FB-D2226D10F5B2}"/>
            </a:ext>
          </a:extLst>
        </xdr:cNvPr>
        <xdr:cNvCxnSpPr/>
      </xdr:nvCxnSpPr>
      <xdr:spPr>
        <a:xfrm>
          <a:off x="4051300" y="605409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91863</xdr:rowOff>
    </xdr:from>
    <xdr:to>
      <xdr:col>15</xdr:col>
      <xdr:colOff>187325</xdr:colOff>
      <xdr:row>31</xdr:row>
      <xdr:rowOff>22013</xdr:rowOff>
    </xdr:to>
    <xdr:sp macro="" textlink="">
      <xdr:nvSpPr>
        <xdr:cNvPr id="85" name="楕円 84">
          <a:extLst>
            <a:ext uri="{FF2B5EF4-FFF2-40B4-BE49-F238E27FC236}">
              <a16:creationId xmlns:a16="http://schemas.microsoft.com/office/drawing/2014/main" id="{0A9598DF-8A35-4400-94CB-79B6CD5EBBCA}"/>
            </a:ext>
          </a:extLst>
        </xdr:cNvPr>
        <xdr:cNvSpPr/>
      </xdr:nvSpPr>
      <xdr:spPr>
        <a:xfrm>
          <a:off x="3238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30</xdr:row>
      <xdr:rowOff>142663</xdr:rowOff>
    </xdr:to>
    <xdr:cxnSp macro="">
      <xdr:nvCxnSpPr>
        <xdr:cNvPr id="86" name="直線コネクタ 85">
          <a:extLst>
            <a:ext uri="{FF2B5EF4-FFF2-40B4-BE49-F238E27FC236}">
              <a16:creationId xmlns:a16="http://schemas.microsoft.com/office/drawing/2014/main" id="{25E2EE7E-0847-48F8-90EA-31A2F2A5CAB9}"/>
            </a:ext>
          </a:extLst>
        </xdr:cNvPr>
        <xdr:cNvCxnSpPr/>
      </xdr:nvCxnSpPr>
      <xdr:spPr>
        <a:xfrm flipV="1">
          <a:off x="3289300" y="6054090"/>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52282</xdr:rowOff>
    </xdr:from>
    <xdr:to>
      <xdr:col>11</xdr:col>
      <xdr:colOff>187325</xdr:colOff>
      <xdr:row>30</xdr:row>
      <xdr:rowOff>153882</xdr:rowOff>
    </xdr:to>
    <xdr:sp macro="" textlink="">
      <xdr:nvSpPr>
        <xdr:cNvPr id="87" name="楕円 86">
          <a:extLst>
            <a:ext uri="{FF2B5EF4-FFF2-40B4-BE49-F238E27FC236}">
              <a16:creationId xmlns:a16="http://schemas.microsoft.com/office/drawing/2014/main" id="{3E2F66DF-5C01-408E-B386-A0D6F4A76008}"/>
            </a:ext>
          </a:extLst>
        </xdr:cNvPr>
        <xdr:cNvSpPr/>
      </xdr:nvSpPr>
      <xdr:spPr>
        <a:xfrm>
          <a:off x="2476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103082</xdr:rowOff>
    </xdr:from>
    <xdr:to>
      <xdr:col>15</xdr:col>
      <xdr:colOff>136525</xdr:colOff>
      <xdr:row>30</xdr:row>
      <xdr:rowOff>142663</xdr:rowOff>
    </xdr:to>
    <xdr:cxnSp macro="">
      <xdr:nvCxnSpPr>
        <xdr:cNvPr id="88" name="直線コネクタ 87">
          <a:extLst>
            <a:ext uri="{FF2B5EF4-FFF2-40B4-BE49-F238E27FC236}">
              <a16:creationId xmlns:a16="http://schemas.microsoft.com/office/drawing/2014/main" id="{C07218E1-26ED-4CA0-AEF6-C36B5621F893}"/>
            </a:ext>
          </a:extLst>
        </xdr:cNvPr>
        <xdr:cNvCxnSpPr/>
      </xdr:nvCxnSpPr>
      <xdr:spPr>
        <a:xfrm>
          <a:off x="2527300" y="601810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89" name="楕円 88">
          <a:extLst>
            <a:ext uri="{FF2B5EF4-FFF2-40B4-BE49-F238E27FC236}">
              <a16:creationId xmlns:a16="http://schemas.microsoft.com/office/drawing/2014/main" id="{1F14CBD9-233C-49B5-8F42-B486D1132EFE}"/>
            </a:ext>
          </a:extLst>
        </xdr:cNvPr>
        <xdr:cNvSpPr/>
      </xdr:nvSpPr>
      <xdr:spPr>
        <a:xfrm>
          <a:off x="1714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103082</xdr:rowOff>
    </xdr:to>
    <xdr:cxnSp macro="">
      <xdr:nvCxnSpPr>
        <xdr:cNvPr id="90" name="直線コネクタ 89">
          <a:extLst>
            <a:ext uri="{FF2B5EF4-FFF2-40B4-BE49-F238E27FC236}">
              <a16:creationId xmlns:a16="http://schemas.microsoft.com/office/drawing/2014/main" id="{DF82E3E9-C086-41FF-A857-0C80EC932B92}"/>
            </a:ext>
          </a:extLst>
        </xdr:cNvPr>
        <xdr:cNvCxnSpPr/>
      </xdr:nvCxnSpPr>
      <xdr:spPr>
        <a:xfrm>
          <a:off x="1765300" y="598212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91" name="n_1aveValue有形固定資産減価償却率">
          <a:extLst>
            <a:ext uri="{FF2B5EF4-FFF2-40B4-BE49-F238E27FC236}">
              <a16:creationId xmlns:a16="http://schemas.microsoft.com/office/drawing/2014/main" id="{58CC7DBE-B570-430D-9930-64C89F8F115A}"/>
            </a:ext>
          </a:extLst>
        </xdr:cNvPr>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92" name="n_2aveValue有形固定資産減価償却率">
          <a:extLst>
            <a:ext uri="{FF2B5EF4-FFF2-40B4-BE49-F238E27FC236}">
              <a16:creationId xmlns:a16="http://schemas.microsoft.com/office/drawing/2014/main" id="{D4D18170-9ECA-406A-85F9-326D2B225014}"/>
            </a:ext>
          </a:extLst>
        </xdr:cNvPr>
        <xdr:cNvSpPr txBox="1"/>
      </xdr:nvSpPr>
      <xdr:spPr>
        <a:xfrm>
          <a:off x="3086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3" name="n_3aveValue有形固定資産減価償却率">
          <a:extLst>
            <a:ext uri="{FF2B5EF4-FFF2-40B4-BE49-F238E27FC236}">
              <a16:creationId xmlns:a16="http://schemas.microsoft.com/office/drawing/2014/main" id="{C61AEA58-C1D1-4A5F-8827-C953643E9320}"/>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4" name="n_4aveValue有形固定資産減価償却率">
          <a:extLst>
            <a:ext uri="{FF2B5EF4-FFF2-40B4-BE49-F238E27FC236}">
              <a16:creationId xmlns:a16="http://schemas.microsoft.com/office/drawing/2014/main" id="{756983B8-BCD1-492F-88A0-CBCAE84ABDBA}"/>
            </a:ext>
          </a:extLst>
        </xdr:cNvPr>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95" name="n_1mainValue有形固定資産減価償却率">
          <a:extLst>
            <a:ext uri="{FF2B5EF4-FFF2-40B4-BE49-F238E27FC236}">
              <a16:creationId xmlns:a16="http://schemas.microsoft.com/office/drawing/2014/main" id="{05BF9F09-0B33-403A-941E-C5DB384EBCFB}"/>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6" name="n_2mainValue有形固定資産減価償却率">
          <a:extLst>
            <a:ext uri="{FF2B5EF4-FFF2-40B4-BE49-F238E27FC236}">
              <a16:creationId xmlns:a16="http://schemas.microsoft.com/office/drawing/2014/main" id="{8FAE37DE-3B9D-442D-9A25-17841F8060A6}"/>
            </a:ext>
          </a:extLst>
        </xdr:cNvPr>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170409</xdr:rowOff>
    </xdr:from>
    <xdr:ext cx="405111" cy="259045"/>
    <xdr:sp macro="" textlink="">
      <xdr:nvSpPr>
        <xdr:cNvPr id="97" name="n_3mainValue有形固定資産減価償却率">
          <a:extLst>
            <a:ext uri="{FF2B5EF4-FFF2-40B4-BE49-F238E27FC236}">
              <a16:creationId xmlns:a16="http://schemas.microsoft.com/office/drawing/2014/main" id="{82115EE3-BBA0-4AFD-96C6-4774BFBB1C64}"/>
            </a:ext>
          </a:extLst>
        </xdr:cNvPr>
        <xdr:cNvSpPr txBox="1"/>
      </xdr:nvSpPr>
      <xdr:spPr>
        <a:xfrm>
          <a:off x="2324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98" name="n_4mainValue有形固定資産減価償却率">
          <a:extLst>
            <a:ext uri="{FF2B5EF4-FFF2-40B4-BE49-F238E27FC236}">
              <a16:creationId xmlns:a16="http://schemas.microsoft.com/office/drawing/2014/main" id="{A887D93E-F216-40A4-B6F0-18DCAFDF8D50}"/>
            </a:ext>
          </a:extLst>
        </xdr:cNvPr>
        <xdr:cNvSpPr txBox="1"/>
      </xdr:nvSpPr>
      <xdr:spPr>
        <a:xfrm>
          <a:off x="1562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40A5864-2BDF-4E82-BCB6-6F402BFF2BF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44741B2-8869-44E3-8AF3-B12D0535600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4237F58-A872-4A35-ABD1-EC5233E4874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2A6EBD9-961A-4D21-9ED4-118686A38BD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CFB7F46-7E00-4DA9-87E1-95BF37641AF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F0DA2DF-C4AB-4F8E-937E-4D65DB143CC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515BAF6-47A5-4BE0-AB2D-25C75488324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0AA0D30-5A90-4135-9319-0439855A079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1E63FB2-C708-42CC-8036-28888477083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8C8899A-C1EA-4C5D-847C-B6BB2E86E77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A1BB92A-B7FE-4E8B-8165-E1F690B369A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C935EA4-BCA7-4B95-A257-5CA4C77B2E5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8B53CC7-CCDB-4C1A-A8F8-58C57F27E40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将来負担額に充当可能な財源が減少したことから、比率が上昇している。今後も、将来負担額の抑制と充当可能財源等の増加を図るとともに、事業のしゅん別、見直し等により財政の健全化に努めていく。</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46314D3-2AE2-4122-BCFD-7B602537F9F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C586819-A114-40A2-B138-FC35ED59A3A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4A6B05D-4F91-44BC-A604-4445134811D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5C25B8A-341B-4464-9726-895CEB6C21B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0152445-5764-4CCC-9EA8-FAB2282331D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78C33EE-0854-44A4-A508-7F9ECFF29D1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CEF48B65-AC4C-4329-93B0-E488E5B0727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E066CE5-C8EB-470C-AB91-FC3BC220EA0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68352A0F-DEBD-439B-B2B2-AB2B0770289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578F6A5-1EBE-4183-ACE6-7B276E158CD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BC2BD7A-2034-453D-9B85-9443CC3052E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2733660-2143-4452-929F-B733FB7F259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832AF85-4564-4306-A0B8-5B27CF44366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8E4CF13-964F-40F7-A9D2-FD7031D4C0E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2ADFECD-CE6C-4BF4-A993-2DA6606FEDC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14133544-76D3-4453-A1FE-047332651F6C}"/>
            </a:ext>
          </a:extLst>
        </xdr:cNvPr>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D366DFF6-0C3B-4636-BE8E-3B07F7EF06B9}"/>
            </a:ext>
          </a:extLst>
        </xdr:cNvPr>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210DFFC4-9A35-4B7D-A328-03AB46373550}"/>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AA8F60D-6031-4BD0-AFAD-F26ED442232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A4C49E1-F32F-44E4-8370-9311232038B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a:extLst>
            <a:ext uri="{FF2B5EF4-FFF2-40B4-BE49-F238E27FC236}">
              <a16:creationId xmlns:a16="http://schemas.microsoft.com/office/drawing/2014/main" id="{3B5CABD7-D07F-4224-9B67-4A571E3C4300}"/>
            </a:ext>
          </a:extLst>
        </xdr:cNvPr>
        <xdr:cNvSpPr txBox="1"/>
      </xdr:nvSpPr>
      <xdr:spPr>
        <a:xfrm>
          <a:off x="14846300" y="5795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4ADEC066-0D84-4436-A88B-9ED15836673A}"/>
            </a:ext>
          </a:extLst>
        </xdr:cNvPr>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D65CD864-DFDC-4B3A-B1D1-FFB91F825E18}"/>
            </a:ext>
          </a:extLst>
        </xdr:cNvPr>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BDC7EEFB-4BFE-46AC-9A2B-FE0CF7F35B7B}"/>
            </a:ext>
          </a:extLst>
        </xdr:cNvPr>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D0D766F8-32F1-491F-86F3-CC975FF094C6}"/>
            </a:ext>
          </a:extLst>
        </xdr:cNvPr>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ED7C9A85-5AFD-4EFE-8E8F-48B9FC58B26A}"/>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3E66660-6492-417B-902C-F19C3CCFB71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BAEE838-186C-49A7-A543-4321A683577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A66C5C8-2DD1-46CA-8ABF-E9ACFD9C4C8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C993533-88DE-4AF6-A158-E23BDA09F9F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8771F7F-D2BE-4D4A-A866-2237D6D6D0B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66315</xdr:rowOff>
    </xdr:from>
    <xdr:to>
      <xdr:col>76</xdr:col>
      <xdr:colOff>73025</xdr:colOff>
      <xdr:row>30</xdr:row>
      <xdr:rowOff>167915</xdr:rowOff>
    </xdr:to>
    <xdr:sp macro="" textlink="">
      <xdr:nvSpPr>
        <xdr:cNvPr id="143" name="楕円 142">
          <a:extLst>
            <a:ext uri="{FF2B5EF4-FFF2-40B4-BE49-F238E27FC236}">
              <a16:creationId xmlns:a16="http://schemas.microsoft.com/office/drawing/2014/main" id="{AE45D5CA-1718-4AF1-A2D9-E6AB85740198}"/>
            </a:ext>
          </a:extLst>
        </xdr:cNvPr>
        <xdr:cNvSpPr/>
      </xdr:nvSpPr>
      <xdr:spPr>
        <a:xfrm>
          <a:off x="14744700" y="598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44742</xdr:rowOff>
    </xdr:from>
    <xdr:ext cx="469744" cy="259045"/>
    <xdr:sp macro="" textlink="">
      <xdr:nvSpPr>
        <xdr:cNvPr id="144" name="債務償還比率該当値テキスト">
          <a:extLst>
            <a:ext uri="{FF2B5EF4-FFF2-40B4-BE49-F238E27FC236}">
              <a16:creationId xmlns:a16="http://schemas.microsoft.com/office/drawing/2014/main" id="{5CCD198A-D744-4D4D-9442-E41193F60A6C}"/>
            </a:ext>
          </a:extLst>
        </xdr:cNvPr>
        <xdr:cNvSpPr txBox="1"/>
      </xdr:nvSpPr>
      <xdr:spPr>
        <a:xfrm>
          <a:off x="14846300" y="595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126936</xdr:rowOff>
    </xdr:from>
    <xdr:to>
      <xdr:col>72</xdr:col>
      <xdr:colOff>123825</xdr:colOff>
      <xdr:row>30</xdr:row>
      <xdr:rowOff>57086</xdr:rowOff>
    </xdr:to>
    <xdr:sp macro="" textlink="">
      <xdr:nvSpPr>
        <xdr:cNvPr id="145" name="楕円 144">
          <a:extLst>
            <a:ext uri="{FF2B5EF4-FFF2-40B4-BE49-F238E27FC236}">
              <a16:creationId xmlns:a16="http://schemas.microsoft.com/office/drawing/2014/main" id="{F648AFAE-80A2-40EB-8A04-206ABE2BF27F}"/>
            </a:ext>
          </a:extLst>
        </xdr:cNvPr>
        <xdr:cNvSpPr/>
      </xdr:nvSpPr>
      <xdr:spPr>
        <a:xfrm>
          <a:off x="14033500" y="58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6286</xdr:rowOff>
    </xdr:from>
    <xdr:to>
      <xdr:col>76</xdr:col>
      <xdr:colOff>22225</xdr:colOff>
      <xdr:row>30</xdr:row>
      <xdr:rowOff>117115</xdr:rowOff>
    </xdr:to>
    <xdr:cxnSp macro="">
      <xdr:nvCxnSpPr>
        <xdr:cNvPr id="146" name="直線コネクタ 145">
          <a:extLst>
            <a:ext uri="{FF2B5EF4-FFF2-40B4-BE49-F238E27FC236}">
              <a16:creationId xmlns:a16="http://schemas.microsoft.com/office/drawing/2014/main" id="{552EFC69-F09E-42C9-81B6-38152E59025A}"/>
            </a:ext>
          </a:extLst>
        </xdr:cNvPr>
        <xdr:cNvCxnSpPr/>
      </xdr:nvCxnSpPr>
      <xdr:spPr>
        <a:xfrm>
          <a:off x="14084300" y="5921311"/>
          <a:ext cx="711200" cy="11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17328</xdr:rowOff>
    </xdr:from>
    <xdr:to>
      <xdr:col>68</xdr:col>
      <xdr:colOff>123825</xdr:colOff>
      <xdr:row>31</xdr:row>
      <xdr:rowOff>118928</xdr:rowOff>
    </xdr:to>
    <xdr:sp macro="" textlink="">
      <xdr:nvSpPr>
        <xdr:cNvPr id="147" name="楕円 146">
          <a:extLst>
            <a:ext uri="{FF2B5EF4-FFF2-40B4-BE49-F238E27FC236}">
              <a16:creationId xmlns:a16="http://schemas.microsoft.com/office/drawing/2014/main" id="{CC8E83CB-2C7E-4E0E-89C6-BB3C272FEE97}"/>
            </a:ext>
          </a:extLst>
        </xdr:cNvPr>
        <xdr:cNvSpPr/>
      </xdr:nvSpPr>
      <xdr:spPr>
        <a:xfrm>
          <a:off x="13271500" y="61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6286</xdr:rowOff>
    </xdr:from>
    <xdr:to>
      <xdr:col>72</xdr:col>
      <xdr:colOff>73025</xdr:colOff>
      <xdr:row>31</xdr:row>
      <xdr:rowOff>68128</xdr:rowOff>
    </xdr:to>
    <xdr:cxnSp macro="">
      <xdr:nvCxnSpPr>
        <xdr:cNvPr id="148" name="直線コネクタ 147">
          <a:extLst>
            <a:ext uri="{FF2B5EF4-FFF2-40B4-BE49-F238E27FC236}">
              <a16:creationId xmlns:a16="http://schemas.microsoft.com/office/drawing/2014/main" id="{1AEFF149-A458-45C7-9083-E8991BCB67C3}"/>
            </a:ext>
          </a:extLst>
        </xdr:cNvPr>
        <xdr:cNvCxnSpPr/>
      </xdr:nvCxnSpPr>
      <xdr:spPr>
        <a:xfrm flipV="1">
          <a:off x="13322300" y="5921311"/>
          <a:ext cx="762000" cy="23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160831</xdr:rowOff>
    </xdr:from>
    <xdr:to>
      <xdr:col>64</xdr:col>
      <xdr:colOff>123825</xdr:colOff>
      <xdr:row>31</xdr:row>
      <xdr:rowOff>90981</xdr:rowOff>
    </xdr:to>
    <xdr:sp macro="" textlink="">
      <xdr:nvSpPr>
        <xdr:cNvPr id="149" name="楕円 148">
          <a:extLst>
            <a:ext uri="{FF2B5EF4-FFF2-40B4-BE49-F238E27FC236}">
              <a16:creationId xmlns:a16="http://schemas.microsoft.com/office/drawing/2014/main" id="{AAAF156D-6735-48DD-8F2C-5BFD3055E5CC}"/>
            </a:ext>
          </a:extLst>
        </xdr:cNvPr>
        <xdr:cNvSpPr/>
      </xdr:nvSpPr>
      <xdr:spPr>
        <a:xfrm>
          <a:off x="12509500" y="607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40181</xdr:rowOff>
    </xdr:from>
    <xdr:to>
      <xdr:col>68</xdr:col>
      <xdr:colOff>73025</xdr:colOff>
      <xdr:row>31</xdr:row>
      <xdr:rowOff>68128</xdr:rowOff>
    </xdr:to>
    <xdr:cxnSp macro="">
      <xdr:nvCxnSpPr>
        <xdr:cNvPr id="150" name="直線コネクタ 149">
          <a:extLst>
            <a:ext uri="{FF2B5EF4-FFF2-40B4-BE49-F238E27FC236}">
              <a16:creationId xmlns:a16="http://schemas.microsoft.com/office/drawing/2014/main" id="{2C67D98E-ABAC-4420-B6D6-6B904F990F94}"/>
            </a:ext>
          </a:extLst>
        </xdr:cNvPr>
        <xdr:cNvCxnSpPr/>
      </xdr:nvCxnSpPr>
      <xdr:spPr>
        <a:xfrm>
          <a:off x="12560300" y="6126656"/>
          <a:ext cx="76200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135523</xdr:rowOff>
    </xdr:from>
    <xdr:to>
      <xdr:col>60</xdr:col>
      <xdr:colOff>123825</xdr:colOff>
      <xdr:row>31</xdr:row>
      <xdr:rowOff>65673</xdr:rowOff>
    </xdr:to>
    <xdr:sp macro="" textlink="">
      <xdr:nvSpPr>
        <xdr:cNvPr id="151" name="楕円 150">
          <a:extLst>
            <a:ext uri="{FF2B5EF4-FFF2-40B4-BE49-F238E27FC236}">
              <a16:creationId xmlns:a16="http://schemas.microsoft.com/office/drawing/2014/main" id="{68EFC818-AAAB-493B-968F-AD667B1B0520}"/>
            </a:ext>
          </a:extLst>
        </xdr:cNvPr>
        <xdr:cNvSpPr/>
      </xdr:nvSpPr>
      <xdr:spPr>
        <a:xfrm>
          <a:off x="11747500" y="60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14873</xdr:rowOff>
    </xdr:from>
    <xdr:to>
      <xdr:col>64</xdr:col>
      <xdr:colOff>73025</xdr:colOff>
      <xdr:row>31</xdr:row>
      <xdr:rowOff>40181</xdr:rowOff>
    </xdr:to>
    <xdr:cxnSp macro="">
      <xdr:nvCxnSpPr>
        <xdr:cNvPr id="152" name="直線コネクタ 151">
          <a:extLst>
            <a:ext uri="{FF2B5EF4-FFF2-40B4-BE49-F238E27FC236}">
              <a16:creationId xmlns:a16="http://schemas.microsoft.com/office/drawing/2014/main" id="{C2B55665-1024-4C0E-8D1F-1A249F75DFB4}"/>
            </a:ext>
          </a:extLst>
        </xdr:cNvPr>
        <xdr:cNvCxnSpPr/>
      </xdr:nvCxnSpPr>
      <xdr:spPr>
        <a:xfrm>
          <a:off x="11798300" y="6101348"/>
          <a:ext cx="7620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a:extLst>
            <a:ext uri="{FF2B5EF4-FFF2-40B4-BE49-F238E27FC236}">
              <a16:creationId xmlns:a16="http://schemas.microsoft.com/office/drawing/2014/main" id="{4A4DA292-E071-446D-A933-3D11EA0A9B78}"/>
            </a:ext>
          </a:extLst>
        </xdr:cNvPr>
        <xdr:cNvSpPr txBox="1"/>
      </xdr:nvSpPr>
      <xdr:spPr>
        <a:xfrm>
          <a:off x="138367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a:extLst>
            <a:ext uri="{FF2B5EF4-FFF2-40B4-BE49-F238E27FC236}">
              <a16:creationId xmlns:a16="http://schemas.microsoft.com/office/drawing/2014/main" id="{3E87E36F-128D-4F97-9358-771FBDBE73E6}"/>
            </a:ext>
          </a:extLst>
        </xdr:cNvPr>
        <xdr:cNvSpPr txBox="1"/>
      </xdr:nvSpPr>
      <xdr:spPr>
        <a:xfrm>
          <a:off x="13087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a:extLst>
            <a:ext uri="{FF2B5EF4-FFF2-40B4-BE49-F238E27FC236}">
              <a16:creationId xmlns:a16="http://schemas.microsoft.com/office/drawing/2014/main" id="{D1659D34-A5B5-46A4-9B45-B72115FFD771}"/>
            </a:ext>
          </a:extLst>
        </xdr:cNvPr>
        <xdr:cNvSpPr txBox="1"/>
      </xdr:nvSpPr>
      <xdr:spPr>
        <a:xfrm>
          <a:off x="12325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4E7CFD06-AD8B-4DC0-B2D0-F8CE86D02DA7}"/>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48213</xdr:rowOff>
    </xdr:from>
    <xdr:ext cx="469744" cy="259045"/>
    <xdr:sp macro="" textlink="">
      <xdr:nvSpPr>
        <xdr:cNvPr id="157" name="n_1mainValue債務償還比率">
          <a:extLst>
            <a:ext uri="{FF2B5EF4-FFF2-40B4-BE49-F238E27FC236}">
              <a16:creationId xmlns:a16="http://schemas.microsoft.com/office/drawing/2014/main" id="{3174583A-CBEB-4CBE-B10C-4B33705DB341}"/>
            </a:ext>
          </a:extLst>
        </xdr:cNvPr>
        <xdr:cNvSpPr txBox="1"/>
      </xdr:nvSpPr>
      <xdr:spPr>
        <a:xfrm>
          <a:off x="13836727" y="596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110055</xdr:rowOff>
    </xdr:from>
    <xdr:ext cx="469744" cy="259045"/>
    <xdr:sp macro="" textlink="">
      <xdr:nvSpPr>
        <xdr:cNvPr id="158" name="n_2mainValue債務償還比率">
          <a:extLst>
            <a:ext uri="{FF2B5EF4-FFF2-40B4-BE49-F238E27FC236}">
              <a16:creationId xmlns:a16="http://schemas.microsoft.com/office/drawing/2014/main" id="{B94039A6-E277-43A4-A755-BC99FE894B7B}"/>
            </a:ext>
          </a:extLst>
        </xdr:cNvPr>
        <xdr:cNvSpPr txBox="1"/>
      </xdr:nvSpPr>
      <xdr:spPr>
        <a:xfrm>
          <a:off x="13087427" y="619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82108</xdr:rowOff>
    </xdr:from>
    <xdr:ext cx="469744" cy="259045"/>
    <xdr:sp macro="" textlink="">
      <xdr:nvSpPr>
        <xdr:cNvPr id="159" name="n_3mainValue債務償還比率">
          <a:extLst>
            <a:ext uri="{FF2B5EF4-FFF2-40B4-BE49-F238E27FC236}">
              <a16:creationId xmlns:a16="http://schemas.microsoft.com/office/drawing/2014/main" id="{795A6DF0-3D34-40C4-B3B3-E89509369A90}"/>
            </a:ext>
          </a:extLst>
        </xdr:cNvPr>
        <xdr:cNvSpPr txBox="1"/>
      </xdr:nvSpPr>
      <xdr:spPr>
        <a:xfrm>
          <a:off x="12325427" y="616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56800</xdr:rowOff>
    </xdr:from>
    <xdr:ext cx="469744" cy="259045"/>
    <xdr:sp macro="" textlink="">
      <xdr:nvSpPr>
        <xdr:cNvPr id="160" name="n_4mainValue債務償還比率">
          <a:extLst>
            <a:ext uri="{FF2B5EF4-FFF2-40B4-BE49-F238E27FC236}">
              <a16:creationId xmlns:a16="http://schemas.microsoft.com/office/drawing/2014/main" id="{4242C123-ABD6-4FA4-9212-7D09C4832C6C}"/>
            </a:ext>
          </a:extLst>
        </xdr:cNvPr>
        <xdr:cNvSpPr txBox="1"/>
      </xdr:nvSpPr>
      <xdr:spPr>
        <a:xfrm>
          <a:off x="11563427" y="614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31B9980-4419-4AF5-A556-7BBE57EC7A8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09A4ACC-7F60-43C9-95D8-6D523423351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A583D7D-A364-4590-9B40-C007C472B6F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99BDC82-831B-4194-AB1B-F71B7ACCBB8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79BE9EF-07DC-4C29-8A02-68B09C1B601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AFF01CF-68D0-4B02-B19A-F9854E9B65D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1EAA51-52B7-4BAF-99E6-2F884719EC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C6867F-2C8A-4C63-91C0-25F2271F66D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F1BDE2-A20D-4ABC-8D32-66E03E4086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214438-0433-42BA-8F61-0816C2B7A29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376E21D-C865-439D-8B47-B37B245F31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C6990B-4776-4461-9EB3-77670631342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48C6F6-F740-4561-9E17-CD88894E8C9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6639C7-6BA1-43F4-9A4E-8656E4E859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7370A4-7DAD-4E80-BF74-9A4065344D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148E2A-CF64-4BC8-8442-4F0AF117025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597,834
594,149
547.61
293,890,590
284,550,019
6,854,960
136,943,985
254,284,336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2F6D57-5CEA-48B4-8801-BB7DCBAD69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C06C86-E24A-4DFD-9CE7-543279D4AA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D8925B-BE7F-4672-B5F9-8316E54E10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E0241C-D349-4FA1-B40D-B5DFE57A3AF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5417036-D9CF-4903-B2CB-BAF44085921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2E0AAB-DE7F-4610-BEF2-0C01A213677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14FA6D-C1C0-412D-9188-E8DD48B454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DAEF8A-F02E-4742-9C48-4C8AA90AFA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72FD548-7F42-40DE-9FE4-0AE7120108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3D18A65-629B-45A1-B1D9-0306C79E65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3EE6EF-6FC0-4620-B180-5A00E3BAED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9F97A3-B8C4-4F16-AC73-AF2B943C17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94BAF0-86BA-4B5F-97E6-11873997742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FCA772-3382-409B-A457-A97F7243F8E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B930DC-60C0-415C-81CC-F91F3A1927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F368F3-400A-4360-BD1A-7FC5226AB6E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4A28EC-4408-48E5-AD6B-A0CA295FCF2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4A17D8-F08A-4B62-BF7A-7F0705560FE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1C5551-5420-4C78-8AF0-B080F5FE22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58BFB3-561D-47ED-8953-6BB3BB58E1D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7279AB-0625-4335-A11E-043DECDCD1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F0F8A5-A6EE-4306-B35E-0C4439E916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02FF58-67DF-448F-8504-B22ED9DBCB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31ED68-805D-4F49-A95D-34C072B7414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90DBF4-F0DF-4483-8FDC-AA73C28FC1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2E01AE-698F-419C-BFB1-227BB72E33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78586E-31F5-4379-9DDC-6AB1ED3E21D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194A063-DD51-4E61-BB1C-9906F118EC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56168E-DC7F-4CB3-A957-BA1C7EBAAD3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DEB763-68CA-486E-A9E9-F94D9C7E682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D8D295E-2928-4AE2-A07D-113568320E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A1A29F-D745-47CD-898F-DC2AF295BDA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B506DE1-2C15-4057-87F4-AEF75FC3205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D321D23-4FF1-4F04-B89C-2F900118213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70D3E24-0E4E-4C9B-8CC2-B0F63222220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913EFD1-8017-4B0C-89CE-6618E969294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C1172EA-D600-4B2C-BA01-0D0510573E1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F9F871B-E996-4F97-9432-7E8784A2A6A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0C4A3B6-EC01-413E-899D-596F960120B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C05D2E2-94AD-4024-BD1E-04005BB0F4B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A5A2D63-FC81-4C6B-A12B-27676A71D4E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15DD4E3-27D6-4715-82A5-53902BA8401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4CD7D71-00E8-4616-B2D5-BFA3A800B66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1BE4AF46-A40E-489E-A421-92F2AB59430E}"/>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8594EE6D-978D-45C1-8629-027DF315253B}"/>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7D2F5520-58E7-418B-BDBE-4FFD40DA1279}"/>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2F754BD4-E533-4130-81E3-870F3EBC6FD1}"/>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4CA5A112-C3C1-4F48-8FC3-6A1CE867137E}"/>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6B0EFAD4-7088-4846-A3FA-A69D478A665C}"/>
            </a:ext>
          </a:extLst>
        </xdr:cNvPr>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2EB75425-6845-4207-A151-5FFA4E993CC7}"/>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4A8D3755-0413-4377-9A15-8800448AEA16}"/>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954766F-23AF-4FB1-8BB3-0B053479E6AF}"/>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D10418D5-21C0-43FA-9288-D8FB8C772462}"/>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86E0155F-3FB1-4680-B9A7-B62228167F09}"/>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438394E-E478-431A-BE50-D2DE713E3D5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ADE9F60-A1A2-4ACD-AACA-1BFF67F6183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90EBB29-23FC-46B5-889B-AF2043999F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C090F0-2FD3-47A6-B520-889DDC8879D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FA48FA-4B63-4EEA-BBF4-3F4664230CF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1" name="楕円 70">
          <a:extLst>
            <a:ext uri="{FF2B5EF4-FFF2-40B4-BE49-F238E27FC236}">
              <a16:creationId xmlns:a16="http://schemas.microsoft.com/office/drawing/2014/main" id="{4B407A5D-234A-4140-A81F-F0DE6C6705CB}"/>
            </a:ext>
          </a:extLst>
        </xdr:cNvPr>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13987</xdr:rowOff>
    </xdr:from>
    <xdr:ext cx="405111" cy="259045"/>
    <xdr:sp macro="" textlink="">
      <xdr:nvSpPr>
        <xdr:cNvPr id="72" name="【道路】&#10;有形固定資産減価償却率該当値テキスト">
          <a:extLst>
            <a:ext uri="{FF2B5EF4-FFF2-40B4-BE49-F238E27FC236}">
              <a16:creationId xmlns:a16="http://schemas.microsoft.com/office/drawing/2014/main" id="{996357D6-5BFF-4A62-895D-BA2C54F9BD4E}"/>
            </a:ext>
          </a:extLst>
        </xdr:cNvPr>
        <xdr:cNvSpPr txBox="1"/>
      </xdr:nvSpPr>
      <xdr:spPr>
        <a:xfrm>
          <a:off x="4673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125984</xdr:rowOff>
    </xdr:from>
    <xdr:to>
      <xdr:col>20</xdr:col>
      <xdr:colOff>38100</xdr:colOff>
      <xdr:row>37</xdr:row>
      <xdr:rowOff>56134</xdr:rowOff>
    </xdr:to>
    <xdr:sp macro="" textlink="">
      <xdr:nvSpPr>
        <xdr:cNvPr id="73" name="楕円 72">
          <a:extLst>
            <a:ext uri="{FF2B5EF4-FFF2-40B4-BE49-F238E27FC236}">
              <a16:creationId xmlns:a16="http://schemas.microsoft.com/office/drawing/2014/main" id="{027ABE9B-DCB6-47A4-A0C8-C676CA2B1D35}"/>
            </a:ext>
          </a:extLst>
        </xdr:cNvPr>
        <xdr:cNvSpPr/>
      </xdr:nvSpPr>
      <xdr:spPr>
        <a:xfrm>
          <a:off x="3746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xdr:rowOff>
    </xdr:from>
    <xdr:to>
      <xdr:col>24</xdr:col>
      <xdr:colOff>63500</xdr:colOff>
      <xdr:row>37</xdr:row>
      <xdr:rowOff>41910</xdr:rowOff>
    </xdr:to>
    <xdr:cxnSp macro="">
      <xdr:nvCxnSpPr>
        <xdr:cNvPr id="74" name="直線コネクタ 73">
          <a:extLst>
            <a:ext uri="{FF2B5EF4-FFF2-40B4-BE49-F238E27FC236}">
              <a16:creationId xmlns:a16="http://schemas.microsoft.com/office/drawing/2014/main" id="{4C42ED66-047A-479E-BA79-F495F67B01E4}"/>
            </a:ext>
          </a:extLst>
        </xdr:cNvPr>
        <xdr:cNvCxnSpPr/>
      </xdr:nvCxnSpPr>
      <xdr:spPr>
        <a:xfrm>
          <a:off x="3797300" y="63489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91694</xdr:rowOff>
    </xdr:from>
    <xdr:to>
      <xdr:col>15</xdr:col>
      <xdr:colOff>101600</xdr:colOff>
      <xdr:row>37</xdr:row>
      <xdr:rowOff>21844</xdr:rowOff>
    </xdr:to>
    <xdr:sp macro="" textlink="">
      <xdr:nvSpPr>
        <xdr:cNvPr id="75" name="楕円 74">
          <a:extLst>
            <a:ext uri="{FF2B5EF4-FFF2-40B4-BE49-F238E27FC236}">
              <a16:creationId xmlns:a16="http://schemas.microsoft.com/office/drawing/2014/main" id="{4159194C-69C1-40C7-AAF7-3BC9C38FE3D6}"/>
            </a:ext>
          </a:extLst>
        </xdr:cNvPr>
        <xdr:cNvSpPr/>
      </xdr:nvSpPr>
      <xdr:spPr>
        <a:xfrm>
          <a:off x="2857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142494</xdr:rowOff>
    </xdr:from>
    <xdr:to>
      <xdr:col>19</xdr:col>
      <xdr:colOff>177800</xdr:colOff>
      <xdr:row>37</xdr:row>
      <xdr:rowOff>5334</xdr:rowOff>
    </xdr:to>
    <xdr:cxnSp macro="">
      <xdr:nvCxnSpPr>
        <xdr:cNvPr id="76" name="直線コネクタ 75">
          <a:extLst>
            <a:ext uri="{FF2B5EF4-FFF2-40B4-BE49-F238E27FC236}">
              <a16:creationId xmlns:a16="http://schemas.microsoft.com/office/drawing/2014/main" id="{54CAAFAE-80C2-4981-BC96-C71ED31042AD}"/>
            </a:ext>
          </a:extLst>
        </xdr:cNvPr>
        <xdr:cNvCxnSpPr/>
      </xdr:nvCxnSpPr>
      <xdr:spPr>
        <a:xfrm>
          <a:off x="2908300" y="63146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64262</xdr:rowOff>
    </xdr:from>
    <xdr:to>
      <xdr:col>10</xdr:col>
      <xdr:colOff>165100</xdr:colOff>
      <xdr:row>36</xdr:row>
      <xdr:rowOff>165862</xdr:rowOff>
    </xdr:to>
    <xdr:sp macro="" textlink="">
      <xdr:nvSpPr>
        <xdr:cNvPr id="77" name="楕円 76">
          <a:extLst>
            <a:ext uri="{FF2B5EF4-FFF2-40B4-BE49-F238E27FC236}">
              <a16:creationId xmlns:a16="http://schemas.microsoft.com/office/drawing/2014/main" id="{A7CB280A-F3CE-4C74-9EC1-0EFE83141D32}"/>
            </a:ext>
          </a:extLst>
        </xdr:cNvPr>
        <xdr:cNvSpPr/>
      </xdr:nvSpPr>
      <xdr:spPr>
        <a:xfrm>
          <a:off x="1968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115062</xdr:rowOff>
    </xdr:from>
    <xdr:to>
      <xdr:col>15</xdr:col>
      <xdr:colOff>50800</xdr:colOff>
      <xdr:row>36</xdr:row>
      <xdr:rowOff>142494</xdr:rowOff>
    </xdr:to>
    <xdr:cxnSp macro="">
      <xdr:nvCxnSpPr>
        <xdr:cNvPr id="78" name="直線コネクタ 77">
          <a:extLst>
            <a:ext uri="{FF2B5EF4-FFF2-40B4-BE49-F238E27FC236}">
              <a16:creationId xmlns:a16="http://schemas.microsoft.com/office/drawing/2014/main" id="{D87DE20A-D520-43D1-A861-33CC9707E1A1}"/>
            </a:ext>
          </a:extLst>
        </xdr:cNvPr>
        <xdr:cNvCxnSpPr/>
      </xdr:nvCxnSpPr>
      <xdr:spPr>
        <a:xfrm>
          <a:off x="2019300" y="62872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39116</xdr:rowOff>
    </xdr:from>
    <xdr:to>
      <xdr:col>6</xdr:col>
      <xdr:colOff>38100</xdr:colOff>
      <xdr:row>36</xdr:row>
      <xdr:rowOff>140716</xdr:rowOff>
    </xdr:to>
    <xdr:sp macro="" textlink="">
      <xdr:nvSpPr>
        <xdr:cNvPr id="79" name="楕円 78">
          <a:extLst>
            <a:ext uri="{FF2B5EF4-FFF2-40B4-BE49-F238E27FC236}">
              <a16:creationId xmlns:a16="http://schemas.microsoft.com/office/drawing/2014/main" id="{3E67584D-3734-4260-9219-AB042CA0B226}"/>
            </a:ext>
          </a:extLst>
        </xdr:cNvPr>
        <xdr:cNvSpPr/>
      </xdr:nvSpPr>
      <xdr:spPr>
        <a:xfrm>
          <a:off x="1079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89916</xdr:rowOff>
    </xdr:from>
    <xdr:to>
      <xdr:col>10</xdr:col>
      <xdr:colOff>114300</xdr:colOff>
      <xdr:row>36</xdr:row>
      <xdr:rowOff>115062</xdr:rowOff>
    </xdr:to>
    <xdr:cxnSp macro="">
      <xdr:nvCxnSpPr>
        <xdr:cNvPr id="80" name="直線コネクタ 79">
          <a:extLst>
            <a:ext uri="{FF2B5EF4-FFF2-40B4-BE49-F238E27FC236}">
              <a16:creationId xmlns:a16="http://schemas.microsoft.com/office/drawing/2014/main" id="{EC757584-ACF6-4227-9629-ADFB6224ABDE}"/>
            </a:ext>
          </a:extLst>
        </xdr:cNvPr>
        <xdr:cNvCxnSpPr/>
      </xdr:nvCxnSpPr>
      <xdr:spPr>
        <a:xfrm>
          <a:off x="1130300" y="626211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B2A79E71-82FF-4F9D-9B93-065A28100381}"/>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3BD8D10-51E9-4E90-AB6A-4C6AEB182CA3}"/>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225BC152-F2F1-4462-9A61-BF89A36197C4}"/>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70028C06-0DDF-4AA9-9098-2FBB21815D45}"/>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72661</xdr:rowOff>
    </xdr:from>
    <xdr:ext cx="405111" cy="259045"/>
    <xdr:sp macro="" textlink="">
      <xdr:nvSpPr>
        <xdr:cNvPr id="85" name="n_1mainValue【道路】&#10;有形固定資産減価償却率">
          <a:extLst>
            <a:ext uri="{FF2B5EF4-FFF2-40B4-BE49-F238E27FC236}">
              <a16:creationId xmlns:a16="http://schemas.microsoft.com/office/drawing/2014/main" id="{3DD254B2-9EB8-420E-8249-E8EB7640975D}"/>
            </a:ext>
          </a:extLst>
        </xdr:cNvPr>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38371</xdr:rowOff>
    </xdr:from>
    <xdr:ext cx="405111" cy="259045"/>
    <xdr:sp macro="" textlink="">
      <xdr:nvSpPr>
        <xdr:cNvPr id="86" name="n_2mainValue【道路】&#10;有形固定資産減価償却率">
          <a:extLst>
            <a:ext uri="{FF2B5EF4-FFF2-40B4-BE49-F238E27FC236}">
              <a16:creationId xmlns:a16="http://schemas.microsoft.com/office/drawing/2014/main" id="{BD51E784-6A35-44CF-ABCD-B0AC7D3B4B43}"/>
            </a:ext>
          </a:extLst>
        </xdr:cNvPr>
        <xdr:cNvSpPr txBox="1"/>
      </xdr:nvSpPr>
      <xdr:spPr>
        <a:xfrm>
          <a:off x="270574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10939</xdr:rowOff>
    </xdr:from>
    <xdr:ext cx="405111" cy="259045"/>
    <xdr:sp macro="" textlink="">
      <xdr:nvSpPr>
        <xdr:cNvPr id="87" name="n_3mainValue【道路】&#10;有形固定資産減価償却率">
          <a:extLst>
            <a:ext uri="{FF2B5EF4-FFF2-40B4-BE49-F238E27FC236}">
              <a16:creationId xmlns:a16="http://schemas.microsoft.com/office/drawing/2014/main" id="{C26369B7-B60B-4821-8D65-B12B7678F4D3}"/>
            </a:ext>
          </a:extLst>
        </xdr:cNvPr>
        <xdr:cNvSpPr txBox="1"/>
      </xdr:nvSpPr>
      <xdr:spPr>
        <a:xfrm>
          <a:off x="1816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157243</xdr:rowOff>
    </xdr:from>
    <xdr:ext cx="405111" cy="259045"/>
    <xdr:sp macro="" textlink="">
      <xdr:nvSpPr>
        <xdr:cNvPr id="88" name="n_4mainValue【道路】&#10;有形固定資産減価償却率">
          <a:extLst>
            <a:ext uri="{FF2B5EF4-FFF2-40B4-BE49-F238E27FC236}">
              <a16:creationId xmlns:a16="http://schemas.microsoft.com/office/drawing/2014/main" id="{72107DD8-AF46-4901-A4A1-55C2EABF8568}"/>
            </a:ext>
          </a:extLst>
        </xdr:cNvPr>
        <xdr:cNvSpPr txBox="1"/>
      </xdr:nvSpPr>
      <xdr:spPr>
        <a:xfrm>
          <a:off x="927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2A9A91B-F2A7-44E4-8942-CF053A1149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5CC1396-BF27-4A8B-A432-2B7FDCC86B5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2C8F82C-0A43-48EE-BC6C-720E343EC25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20AF52F-419A-405A-A616-87F498C3C15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4B244B5-BE56-4247-B686-2375E07A8B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28C8FA2-CE43-4DC2-9C32-5FFE4BFC88C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BC7E48E-C614-4E46-BBF9-9680BF7429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6035A6A-8B71-4F83-AC18-81A59962134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FF0A92C-9195-46FD-8867-B819102B302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359FA8F-5A8C-4D82-AB1D-263DDC225F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68CC231B-1F43-482D-9208-8C8A060DB74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6DA724DE-3B42-42AF-A5EB-FC5753D8E39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C0FC305F-AF3E-4419-B9DB-EB1D1740D6C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0496B4E3-F33D-4761-8CD0-C0210708127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67A6CD74-507E-4A13-9B96-099CF02192E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77ADD08D-29BC-43C2-A3FB-A7B81CAF3412}"/>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4B90A275-9938-4E19-B89B-53D851D5A5A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F4BA2EBC-66EC-406C-AB79-E4C9D3DFDBE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D71DDE0E-1FC4-4202-91D9-50B80838874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6343F172-CB1C-4D5F-A943-097196D4A35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BA47A919-0F75-4E7E-8FF1-5FEDEC83E22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BFC0D7B5-C926-4AB8-BA9B-8D74B72A8A97}"/>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B8D4212-E21B-4033-B9ED-704A3FB4BB6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79094BF7-E194-41FE-9A19-167BF2FE42A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154B569-BA6E-46C7-8E1F-4686A717045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C41835A4-D437-42C0-98BB-94932D134851}"/>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3B24FE2B-D5F8-43C5-89DB-5B457EEF853D}"/>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9B8BA025-2F3F-4AB3-B0EE-4F7F95BCAE93}"/>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ABADE62D-06C3-496F-A7F8-B47BF5AD4805}"/>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B5E6EF61-BF74-4745-840A-8525AECA126F}"/>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F2DBCF52-8A8F-4AD7-A872-E52603A5BAD7}"/>
            </a:ext>
          </a:extLst>
        </xdr:cNvPr>
        <xdr:cNvSpPr txBox="1"/>
      </xdr:nvSpPr>
      <xdr:spPr>
        <a:xfrm>
          <a:off x="105156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79E409D4-77A8-4E8F-90D3-F44502CDC7DC}"/>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01E3DC30-9A83-427E-B19A-3984FA833577}"/>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D778F70F-59E7-430F-840F-1AC4E3A4E075}"/>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3E8FA55B-A7D4-402B-A87B-D5D41F930AC6}"/>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22EE8D2F-7E74-434B-A7E6-4DF8ACF62CD7}"/>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A41A1DB-C530-49FD-BD42-655A7792F96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B8A166-9635-4033-9288-701515A54FB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D97203A-AEA9-45C1-9827-A44452CB0DA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967CBE7-AF1B-47B8-B7CA-0465A7586A6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6B49434-91A6-4B2C-AE65-58CF14A96D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68290</xdr:rowOff>
    </xdr:from>
    <xdr:to>
      <xdr:col>55</xdr:col>
      <xdr:colOff>50800</xdr:colOff>
      <xdr:row>39</xdr:row>
      <xdr:rowOff>169890</xdr:rowOff>
    </xdr:to>
    <xdr:sp macro="" textlink="">
      <xdr:nvSpPr>
        <xdr:cNvPr id="130" name="楕円 129">
          <a:extLst>
            <a:ext uri="{FF2B5EF4-FFF2-40B4-BE49-F238E27FC236}">
              <a16:creationId xmlns:a16="http://schemas.microsoft.com/office/drawing/2014/main" id="{646A1C59-F0BA-4510-8F72-5C727D4488C0}"/>
            </a:ext>
          </a:extLst>
        </xdr:cNvPr>
        <xdr:cNvSpPr/>
      </xdr:nvSpPr>
      <xdr:spPr>
        <a:xfrm>
          <a:off x="10426700" y="675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46717</xdr:rowOff>
    </xdr:from>
    <xdr:ext cx="469744" cy="259045"/>
    <xdr:sp macro="" textlink="">
      <xdr:nvSpPr>
        <xdr:cNvPr id="131" name="【道路】&#10;一人当たり延長該当値テキスト">
          <a:extLst>
            <a:ext uri="{FF2B5EF4-FFF2-40B4-BE49-F238E27FC236}">
              <a16:creationId xmlns:a16="http://schemas.microsoft.com/office/drawing/2014/main" id="{67BCE3EE-A79E-40F9-AD45-A53AD01409BB}"/>
            </a:ext>
          </a:extLst>
        </xdr:cNvPr>
        <xdr:cNvSpPr txBox="1"/>
      </xdr:nvSpPr>
      <xdr:spPr>
        <a:xfrm>
          <a:off x="10515600" y="673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70576</xdr:rowOff>
    </xdr:from>
    <xdr:to>
      <xdr:col>50</xdr:col>
      <xdr:colOff>165100</xdr:colOff>
      <xdr:row>40</xdr:row>
      <xdr:rowOff>726</xdr:rowOff>
    </xdr:to>
    <xdr:sp macro="" textlink="">
      <xdr:nvSpPr>
        <xdr:cNvPr id="132" name="楕円 131">
          <a:extLst>
            <a:ext uri="{FF2B5EF4-FFF2-40B4-BE49-F238E27FC236}">
              <a16:creationId xmlns:a16="http://schemas.microsoft.com/office/drawing/2014/main" id="{49203527-C546-444C-B743-7F950102F5EF}"/>
            </a:ext>
          </a:extLst>
        </xdr:cNvPr>
        <xdr:cNvSpPr/>
      </xdr:nvSpPr>
      <xdr:spPr>
        <a:xfrm>
          <a:off x="9588500" y="67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119090</xdr:rowOff>
    </xdr:from>
    <xdr:to>
      <xdr:col>55</xdr:col>
      <xdr:colOff>0</xdr:colOff>
      <xdr:row>39</xdr:row>
      <xdr:rowOff>121376</xdr:rowOff>
    </xdr:to>
    <xdr:cxnSp macro="">
      <xdr:nvCxnSpPr>
        <xdr:cNvPr id="133" name="直線コネクタ 132">
          <a:extLst>
            <a:ext uri="{FF2B5EF4-FFF2-40B4-BE49-F238E27FC236}">
              <a16:creationId xmlns:a16="http://schemas.microsoft.com/office/drawing/2014/main" id="{FF3554B8-FEB9-49F7-81E8-C3EE1E67710E}"/>
            </a:ext>
          </a:extLst>
        </xdr:cNvPr>
        <xdr:cNvCxnSpPr/>
      </xdr:nvCxnSpPr>
      <xdr:spPr>
        <a:xfrm flipV="1">
          <a:off x="9639300" y="68056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71882</xdr:rowOff>
    </xdr:from>
    <xdr:to>
      <xdr:col>46</xdr:col>
      <xdr:colOff>38100</xdr:colOff>
      <xdr:row>40</xdr:row>
      <xdr:rowOff>2032</xdr:rowOff>
    </xdr:to>
    <xdr:sp macro="" textlink="">
      <xdr:nvSpPr>
        <xdr:cNvPr id="134" name="楕円 133">
          <a:extLst>
            <a:ext uri="{FF2B5EF4-FFF2-40B4-BE49-F238E27FC236}">
              <a16:creationId xmlns:a16="http://schemas.microsoft.com/office/drawing/2014/main" id="{615CF9F2-E3B5-4929-95DC-61F3136558DD}"/>
            </a:ext>
          </a:extLst>
        </xdr:cNvPr>
        <xdr:cNvSpPr/>
      </xdr:nvSpPr>
      <xdr:spPr>
        <a:xfrm>
          <a:off x="8699500" y="67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121376</xdr:rowOff>
    </xdr:from>
    <xdr:to>
      <xdr:col>50</xdr:col>
      <xdr:colOff>114300</xdr:colOff>
      <xdr:row>39</xdr:row>
      <xdr:rowOff>122682</xdr:rowOff>
    </xdr:to>
    <xdr:cxnSp macro="">
      <xdr:nvCxnSpPr>
        <xdr:cNvPr id="135" name="直線コネクタ 134">
          <a:extLst>
            <a:ext uri="{FF2B5EF4-FFF2-40B4-BE49-F238E27FC236}">
              <a16:creationId xmlns:a16="http://schemas.microsoft.com/office/drawing/2014/main" id="{A47F3384-AC03-45EB-8AC5-F5453D2BB431}"/>
            </a:ext>
          </a:extLst>
        </xdr:cNvPr>
        <xdr:cNvCxnSpPr/>
      </xdr:nvCxnSpPr>
      <xdr:spPr>
        <a:xfrm flipV="1">
          <a:off x="8750300" y="680792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74495</xdr:rowOff>
    </xdr:from>
    <xdr:to>
      <xdr:col>41</xdr:col>
      <xdr:colOff>101600</xdr:colOff>
      <xdr:row>40</xdr:row>
      <xdr:rowOff>4645</xdr:rowOff>
    </xdr:to>
    <xdr:sp macro="" textlink="">
      <xdr:nvSpPr>
        <xdr:cNvPr id="136" name="楕円 135">
          <a:extLst>
            <a:ext uri="{FF2B5EF4-FFF2-40B4-BE49-F238E27FC236}">
              <a16:creationId xmlns:a16="http://schemas.microsoft.com/office/drawing/2014/main" id="{07C1C713-FA67-4DB8-8020-4721C1695A66}"/>
            </a:ext>
          </a:extLst>
        </xdr:cNvPr>
        <xdr:cNvSpPr/>
      </xdr:nvSpPr>
      <xdr:spPr>
        <a:xfrm>
          <a:off x="7810500" y="67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122682</xdr:rowOff>
    </xdr:from>
    <xdr:to>
      <xdr:col>45</xdr:col>
      <xdr:colOff>177800</xdr:colOff>
      <xdr:row>39</xdr:row>
      <xdr:rowOff>125295</xdr:rowOff>
    </xdr:to>
    <xdr:cxnSp macro="">
      <xdr:nvCxnSpPr>
        <xdr:cNvPr id="137" name="直線コネクタ 136">
          <a:extLst>
            <a:ext uri="{FF2B5EF4-FFF2-40B4-BE49-F238E27FC236}">
              <a16:creationId xmlns:a16="http://schemas.microsoft.com/office/drawing/2014/main" id="{F6658F02-D1F3-4111-9AE1-2086D3C8F4EA}"/>
            </a:ext>
          </a:extLst>
        </xdr:cNvPr>
        <xdr:cNvCxnSpPr/>
      </xdr:nvCxnSpPr>
      <xdr:spPr>
        <a:xfrm flipV="1">
          <a:off x="7861300" y="6809232"/>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78413</xdr:rowOff>
    </xdr:from>
    <xdr:to>
      <xdr:col>36</xdr:col>
      <xdr:colOff>165100</xdr:colOff>
      <xdr:row>40</xdr:row>
      <xdr:rowOff>8563</xdr:rowOff>
    </xdr:to>
    <xdr:sp macro="" textlink="">
      <xdr:nvSpPr>
        <xdr:cNvPr id="138" name="楕円 137">
          <a:extLst>
            <a:ext uri="{FF2B5EF4-FFF2-40B4-BE49-F238E27FC236}">
              <a16:creationId xmlns:a16="http://schemas.microsoft.com/office/drawing/2014/main" id="{E0DB4D5F-23E5-449C-B175-EF938653E2F2}"/>
            </a:ext>
          </a:extLst>
        </xdr:cNvPr>
        <xdr:cNvSpPr/>
      </xdr:nvSpPr>
      <xdr:spPr>
        <a:xfrm>
          <a:off x="6921500" y="67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125295</xdr:rowOff>
    </xdr:from>
    <xdr:to>
      <xdr:col>41</xdr:col>
      <xdr:colOff>50800</xdr:colOff>
      <xdr:row>39</xdr:row>
      <xdr:rowOff>129213</xdr:rowOff>
    </xdr:to>
    <xdr:cxnSp macro="">
      <xdr:nvCxnSpPr>
        <xdr:cNvPr id="139" name="直線コネクタ 138">
          <a:extLst>
            <a:ext uri="{FF2B5EF4-FFF2-40B4-BE49-F238E27FC236}">
              <a16:creationId xmlns:a16="http://schemas.microsoft.com/office/drawing/2014/main" id="{42A41CE2-CCB8-45B4-86F8-52F2327F174A}"/>
            </a:ext>
          </a:extLst>
        </xdr:cNvPr>
        <xdr:cNvCxnSpPr/>
      </xdr:nvCxnSpPr>
      <xdr:spPr>
        <a:xfrm flipV="1">
          <a:off x="6972300" y="6811845"/>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2910155F-A6C9-4304-B34B-63470F1CC44A}"/>
            </a:ext>
          </a:extLst>
        </xdr:cNvPr>
        <xdr:cNvSpPr txBox="1"/>
      </xdr:nvSpPr>
      <xdr:spPr>
        <a:xfrm>
          <a:off x="9391727" y="63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47E3FE53-EC64-4335-AB1D-AA906CF9DDE0}"/>
            </a:ext>
          </a:extLst>
        </xdr:cNvPr>
        <xdr:cNvSpPr txBox="1"/>
      </xdr:nvSpPr>
      <xdr:spPr>
        <a:xfrm>
          <a:off x="8515427" y="639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7688ACC3-BD45-48C6-B46B-D1C9CC385FA8}"/>
            </a:ext>
          </a:extLst>
        </xdr:cNvPr>
        <xdr:cNvSpPr txBox="1"/>
      </xdr:nvSpPr>
      <xdr:spPr>
        <a:xfrm>
          <a:off x="7626427" y="63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8D4BDE23-1A22-43A7-BC96-B131B94AA6F2}"/>
            </a:ext>
          </a:extLst>
        </xdr:cNvPr>
        <xdr:cNvSpPr txBox="1"/>
      </xdr:nvSpPr>
      <xdr:spPr>
        <a:xfrm>
          <a:off x="6737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163303</xdr:rowOff>
    </xdr:from>
    <xdr:ext cx="469744" cy="259045"/>
    <xdr:sp macro="" textlink="">
      <xdr:nvSpPr>
        <xdr:cNvPr id="144" name="n_1mainValue【道路】&#10;一人当たり延長">
          <a:extLst>
            <a:ext uri="{FF2B5EF4-FFF2-40B4-BE49-F238E27FC236}">
              <a16:creationId xmlns:a16="http://schemas.microsoft.com/office/drawing/2014/main" id="{ECC64C20-45E9-46E3-B09B-5F7E8C62916F}"/>
            </a:ext>
          </a:extLst>
        </xdr:cNvPr>
        <xdr:cNvSpPr txBox="1"/>
      </xdr:nvSpPr>
      <xdr:spPr>
        <a:xfrm>
          <a:off x="9391727" y="68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164609</xdr:rowOff>
    </xdr:from>
    <xdr:ext cx="469744" cy="259045"/>
    <xdr:sp macro="" textlink="">
      <xdr:nvSpPr>
        <xdr:cNvPr id="145" name="n_2mainValue【道路】&#10;一人当たり延長">
          <a:extLst>
            <a:ext uri="{FF2B5EF4-FFF2-40B4-BE49-F238E27FC236}">
              <a16:creationId xmlns:a16="http://schemas.microsoft.com/office/drawing/2014/main" id="{B83A7347-47D3-41C4-BF82-DC52781BD86D}"/>
            </a:ext>
          </a:extLst>
        </xdr:cNvPr>
        <xdr:cNvSpPr txBox="1"/>
      </xdr:nvSpPr>
      <xdr:spPr>
        <a:xfrm>
          <a:off x="8515427" y="68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167222</xdr:rowOff>
    </xdr:from>
    <xdr:ext cx="469744" cy="259045"/>
    <xdr:sp macro="" textlink="">
      <xdr:nvSpPr>
        <xdr:cNvPr id="146" name="n_3mainValue【道路】&#10;一人当たり延長">
          <a:extLst>
            <a:ext uri="{FF2B5EF4-FFF2-40B4-BE49-F238E27FC236}">
              <a16:creationId xmlns:a16="http://schemas.microsoft.com/office/drawing/2014/main" id="{77A2AF46-36CD-48AE-99CE-4E3DED707141}"/>
            </a:ext>
          </a:extLst>
        </xdr:cNvPr>
        <xdr:cNvSpPr txBox="1"/>
      </xdr:nvSpPr>
      <xdr:spPr>
        <a:xfrm>
          <a:off x="7626427" y="685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171140</xdr:rowOff>
    </xdr:from>
    <xdr:ext cx="469744" cy="259045"/>
    <xdr:sp macro="" textlink="">
      <xdr:nvSpPr>
        <xdr:cNvPr id="147" name="n_4mainValue【道路】&#10;一人当たり延長">
          <a:extLst>
            <a:ext uri="{FF2B5EF4-FFF2-40B4-BE49-F238E27FC236}">
              <a16:creationId xmlns:a16="http://schemas.microsoft.com/office/drawing/2014/main" id="{CA9E08E1-C227-4ECE-A0C4-C6F1C649CB0F}"/>
            </a:ext>
          </a:extLst>
        </xdr:cNvPr>
        <xdr:cNvSpPr txBox="1"/>
      </xdr:nvSpPr>
      <xdr:spPr>
        <a:xfrm>
          <a:off x="6737427" y="68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6674EAA-64EF-4DBA-94A5-99348123670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CE5B6B7-66AB-400D-B1B6-2E08FF1E2C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AC09F35-CE7D-4854-A801-88E64D5225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A3EB633-504B-4520-B855-A7C7080DBBB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650D546-EB90-4286-8EDC-7A9560EA60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62AF96B-C9DD-4F82-9320-58D0BE72E0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9AAC266-1585-4120-9C72-F16C982BAFB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DCC6ACC-FE36-45D7-9364-B1179593485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4B9B07D-0541-4659-8AC3-A1C5FF9A5D9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26084A3-DA4B-46BB-A2FE-0EFCF53668F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01D5C96-C86F-40DE-B8D4-5DA79A83B7B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3C02D678-E73D-46DA-B15F-9FDD1762F3D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84048959-9C15-47C1-AC67-71C0FC900FF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3E4453B-CD90-44FE-9B4B-FBCBA0A6986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3A8F398C-3D5B-4120-8F82-F7E6014E88E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FDE6F531-13C3-41DF-966A-53D601ECA05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8A64EB94-633F-4AC6-A1C1-A9D00E24B51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E264D99D-191D-460B-9E6F-E814B20D8D7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E3DDC56-FC93-4F22-94B9-C2CB277D58B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1D0BC6D-8D3C-47F1-8B3F-8040579CC2F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204844A6-BEF6-41AD-BC30-8266FF98D9A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5E8B1C2-9A99-4E93-8845-94C64A32243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C8ED05D9-3BE3-48A5-93CE-0879B1F6C2B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9E8E6A4E-657A-4512-AFA8-B8BAF66683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07FB76A6-8E6B-47ED-8EA3-6C1E787236B4}"/>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97595A9-0332-471D-A912-A9F3A9B6849A}"/>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B8FC0B4E-D751-496D-8127-818B42B63165}"/>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DFE2E86F-5C23-49F3-BC42-19F0B12E99E5}"/>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72C9228B-9A27-4A2F-96CB-801745C5FEF8}"/>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D1FE9F1-C168-42F0-99A3-C0CCF2AB0462}"/>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E3D89874-8656-4614-95B0-0E19A4DFAE9A}"/>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CDCD2DBF-2144-4B3A-AEAF-7E0D6BD4A2A3}"/>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24459B22-1286-431B-9C76-47DEC815DD06}"/>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27348E28-2237-49EB-8CD2-35CD23124A3E}"/>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70F676F3-5328-422F-92A7-E87CACF048B8}"/>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63BC652-9C84-4527-8D2D-A29F2902DC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7EBFEDB-7DE9-4792-AEE5-5AF7D18CB6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722A2F7-C367-4FAB-B635-4EA2FE7B305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2492E4-5766-4693-B6A5-F5EF61925C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B4DF2AB-8982-495E-84E5-5D3797BAEFC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95885</xdr:rowOff>
    </xdr:from>
    <xdr:to>
      <xdr:col>24</xdr:col>
      <xdr:colOff>114300</xdr:colOff>
      <xdr:row>60</xdr:row>
      <xdr:rowOff>26035</xdr:rowOff>
    </xdr:to>
    <xdr:sp macro="" textlink="">
      <xdr:nvSpPr>
        <xdr:cNvPr id="188" name="楕円 187">
          <a:extLst>
            <a:ext uri="{FF2B5EF4-FFF2-40B4-BE49-F238E27FC236}">
              <a16:creationId xmlns:a16="http://schemas.microsoft.com/office/drawing/2014/main" id="{8CB9E62D-906D-4A92-80FB-2EEFD6FBAD3F}"/>
            </a:ext>
          </a:extLst>
        </xdr:cNvPr>
        <xdr:cNvSpPr/>
      </xdr:nvSpPr>
      <xdr:spPr>
        <a:xfrm>
          <a:off x="45847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118762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6B37EF18-C3D0-4F98-BD55-77E567797AF0}"/>
            </a:ext>
          </a:extLst>
        </xdr:cNvPr>
        <xdr:cNvSpPr txBox="1"/>
      </xdr:nvSpPr>
      <xdr:spPr>
        <a:xfrm>
          <a:off x="4673600"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65405</xdr:rowOff>
    </xdr:from>
    <xdr:to>
      <xdr:col>20</xdr:col>
      <xdr:colOff>38100</xdr:colOff>
      <xdr:row>59</xdr:row>
      <xdr:rowOff>167005</xdr:rowOff>
    </xdr:to>
    <xdr:sp macro="" textlink="">
      <xdr:nvSpPr>
        <xdr:cNvPr id="190" name="楕円 189">
          <a:extLst>
            <a:ext uri="{FF2B5EF4-FFF2-40B4-BE49-F238E27FC236}">
              <a16:creationId xmlns:a16="http://schemas.microsoft.com/office/drawing/2014/main" id="{235EE0BC-B996-47F4-A0A1-BA25A20FC1A8}"/>
            </a:ext>
          </a:extLst>
        </xdr:cNvPr>
        <xdr:cNvSpPr/>
      </xdr:nvSpPr>
      <xdr:spPr>
        <a:xfrm>
          <a:off x="3746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116205</xdr:rowOff>
    </xdr:from>
    <xdr:to>
      <xdr:col>24</xdr:col>
      <xdr:colOff>63500</xdr:colOff>
      <xdr:row>59</xdr:row>
      <xdr:rowOff>146685</xdr:rowOff>
    </xdr:to>
    <xdr:cxnSp macro="">
      <xdr:nvCxnSpPr>
        <xdr:cNvPr id="191" name="直線コネクタ 190">
          <a:extLst>
            <a:ext uri="{FF2B5EF4-FFF2-40B4-BE49-F238E27FC236}">
              <a16:creationId xmlns:a16="http://schemas.microsoft.com/office/drawing/2014/main" id="{8873B4D6-1D34-4E64-900B-C7ECE932B88E}"/>
            </a:ext>
          </a:extLst>
        </xdr:cNvPr>
        <xdr:cNvCxnSpPr/>
      </xdr:nvCxnSpPr>
      <xdr:spPr>
        <a:xfrm>
          <a:off x="3797300" y="102317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33020</xdr:rowOff>
    </xdr:from>
    <xdr:to>
      <xdr:col>15</xdr:col>
      <xdr:colOff>101600</xdr:colOff>
      <xdr:row>59</xdr:row>
      <xdr:rowOff>134620</xdr:rowOff>
    </xdr:to>
    <xdr:sp macro="" textlink="">
      <xdr:nvSpPr>
        <xdr:cNvPr id="192" name="楕円 191">
          <a:extLst>
            <a:ext uri="{FF2B5EF4-FFF2-40B4-BE49-F238E27FC236}">
              <a16:creationId xmlns:a16="http://schemas.microsoft.com/office/drawing/2014/main" id="{15394A23-F567-42B3-A106-2136F98B5CB0}"/>
            </a:ext>
          </a:extLst>
        </xdr:cNvPr>
        <xdr:cNvSpPr/>
      </xdr:nvSpPr>
      <xdr:spPr>
        <a:xfrm>
          <a:off x="2857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83820</xdr:rowOff>
    </xdr:from>
    <xdr:to>
      <xdr:col>19</xdr:col>
      <xdr:colOff>177800</xdr:colOff>
      <xdr:row>59</xdr:row>
      <xdr:rowOff>116205</xdr:rowOff>
    </xdr:to>
    <xdr:cxnSp macro="">
      <xdr:nvCxnSpPr>
        <xdr:cNvPr id="193" name="直線コネクタ 192">
          <a:extLst>
            <a:ext uri="{FF2B5EF4-FFF2-40B4-BE49-F238E27FC236}">
              <a16:creationId xmlns:a16="http://schemas.microsoft.com/office/drawing/2014/main" id="{8073F89D-9E0C-4E9F-B867-A4E9769A77FA}"/>
            </a:ext>
          </a:extLst>
        </xdr:cNvPr>
        <xdr:cNvCxnSpPr/>
      </xdr:nvCxnSpPr>
      <xdr:spPr>
        <a:xfrm>
          <a:off x="2908300" y="10199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xdr:rowOff>
    </xdr:from>
    <xdr:to>
      <xdr:col>10</xdr:col>
      <xdr:colOff>165100</xdr:colOff>
      <xdr:row>59</xdr:row>
      <xdr:rowOff>115570</xdr:rowOff>
    </xdr:to>
    <xdr:sp macro="" textlink="">
      <xdr:nvSpPr>
        <xdr:cNvPr id="194" name="楕円 193">
          <a:extLst>
            <a:ext uri="{FF2B5EF4-FFF2-40B4-BE49-F238E27FC236}">
              <a16:creationId xmlns:a16="http://schemas.microsoft.com/office/drawing/2014/main" id="{6D9ABB4F-D536-4CF0-A1AD-1BC9A1F43585}"/>
            </a:ext>
          </a:extLst>
        </xdr:cNvPr>
        <xdr:cNvSpPr/>
      </xdr:nvSpPr>
      <xdr:spPr>
        <a:xfrm>
          <a:off x="1968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64770</xdr:rowOff>
    </xdr:from>
    <xdr:to>
      <xdr:col>15</xdr:col>
      <xdr:colOff>50800</xdr:colOff>
      <xdr:row>59</xdr:row>
      <xdr:rowOff>83820</xdr:rowOff>
    </xdr:to>
    <xdr:cxnSp macro="">
      <xdr:nvCxnSpPr>
        <xdr:cNvPr id="195" name="直線コネクタ 194">
          <a:extLst>
            <a:ext uri="{FF2B5EF4-FFF2-40B4-BE49-F238E27FC236}">
              <a16:creationId xmlns:a16="http://schemas.microsoft.com/office/drawing/2014/main" id="{676DFC28-B85A-4F6C-B0E6-45E8A6B732EC}"/>
            </a:ext>
          </a:extLst>
        </xdr:cNvPr>
        <xdr:cNvCxnSpPr/>
      </xdr:nvCxnSpPr>
      <xdr:spPr>
        <a:xfrm>
          <a:off x="2019300" y="101803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153035</xdr:rowOff>
    </xdr:from>
    <xdr:to>
      <xdr:col>6</xdr:col>
      <xdr:colOff>38100</xdr:colOff>
      <xdr:row>59</xdr:row>
      <xdr:rowOff>83185</xdr:rowOff>
    </xdr:to>
    <xdr:sp macro="" textlink="">
      <xdr:nvSpPr>
        <xdr:cNvPr id="196" name="楕円 195">
          <a:extLst>
            <a:ext uri="{FF2B5EF4-FFF2-40B4-BE49-F238E27FC236}">
              <a16:creationId xmlns:a16="http://schemas.microsoft.com/office/drawing/2014/main" id="{146882F0-2550-4AB3-B1C3-B34316019A51}"/>
            </a:ext>
          </a:extLst>
        </xdr:cNvPr>
        <xdr:cNvSpPr/>
      </xdr:nvSpPr>
      <xdr:spPr>
        <a:xfrm>
          <a:off x="1079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64770</xdr:rowOff>
    </xdr:to>
    <xdr:cxnSp macro="">
      <xdr:nvCxnSpPr>
        <xdr:cNvPr id="197" name="直線コネクタ 196">
          <a:extLst>
            <a:ext uri="{FF2B5EF4-FFF2-40B4-BE49-F238E27FC236}">
              <a16:creationId xmlns:a16="http://schemas.microsoft.com/office/drawing/2014/main" id="{66026BAC-60FF-4B16-A233-3DAA392F32F0}"/>
            </a:ext>
          </a:extLst>
        </xdr:cNvPr>
        <xdr:cNvCxnSpPr/>
      </xdr:nvCxnSpPr>
      <xdr:spPr>
        <a:xfrm>
          <a:off x="1130300" y="101479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2DBDD0E-E7AC-4C78-8CD5-8ED030AE670A}"/>
            </a:ext>
          </a:extLst>
        </xdr:cNvPr>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141C5454-CE70-4FD4-8653-E27E260369DA}"/>
            </a:ext>
          </a:extLst>
        </xdr:cNvPr>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36800379-1B99-42F4-A04D-74B2AC13E94E}"/>
            </a:ext>
          </a:extLst>
        </xdr:cNvPr>
        <xdr:cNvSpPr txBox="1"/>
      </xdr:nvSpPr>
      <xdr:spPr>
        <a:xfrm>
          <a:off x="1816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F65704B1-938C-44D4-865A-3B22E44EF6F1}"/>
            </a:ext>
          </a:extLst>
        </xdr:cNvPr>
        <xdr:cNvSpPr txBox="1"/>
      </xdr:nvSpPr>
      <xdr:spPr>
        <a:xfrm>
          <a:off x="927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12082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FDC74E5-0465-414E-9807-412018ED69F8}"/>
            </a:ext>
          </a:extLst>
        </xdr:cNvPr>
        <xdr:cNvSpPr txBox="1"/>
      </xdr:nvSpPr>
      <xdr:spPr>
        <a:xfrm>
          <a:off x="3582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151147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7E507CBD-9C32-4016-9342-3A87620EFBFA}"/>
            </a:ext>
          </a:extLst>
        </xdr:cNvPr>
        <xdr:cNvSpPr txBox="1"/>
      </xdr:nvSpPr>
      <xdr:spPr>
        <a:xfrm>
          <a:off x="2705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132097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61F43904-48CD-4D66-8454-3C81204F0AA5}"/>
            </a:ext>
          </a:extLst>
        </xdr:cNvPr>
        <xdr:cNvSpPr txBox="1"/>
      </xdr:nvSpPr>
      <xdr:spPr>
        <a:xfrm>
          <a:off x="1816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99712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AABD5CE6-A4E2-47CE-9AE7-8A1196A21DCB}"/>
            </a:ext>
          </a:extLst>
        </xdr:cNvPr>
        <xdr:cNvSpPr txBox="1"/>
      </xdr:nvSpPr>
      <xdr:spPr>
        <a:xfrm>
          <a:off x="927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F0595A8-5EC6-4090-9062-30871E44AF2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D4C605B-E2A7-4028-A9EC-4D528DEDD10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E2247EE-0EE6-43FB-B37C-317428351B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718DEEB-0E01-4B6D-B1E2-A1743652387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D18D99A-9201-4207-9A8B-C8E0E232CD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51462C0-738B-45D7-B35E-9C88E1C319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9BB53C5-8CA6-41FF-B702-4422410B8F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4201649-D365-4FDA-A6FE-C581E0DEFA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FB5712D-29D0-438D-B86A-F68675C71AA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BBE3D0C-EE32-457E-8D4A-581C96384C0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5C5920BB-6CEF-4795-AE43-FA09509AB68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2C60DD4A-FE2B-456C-A42D-C27A4148E7B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397FF295-0871-4AA8-A3E2-EB4D1FF6001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B324A556-E315-4C53-9765-971C4EBFA1A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DFBDF896-C3AD-4CA7-9BD4-C3586BB9F59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E01C289-7102-4BF5-93BE-C916F564E17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908CF83B-5D1F-4FB6-9289-50CC9C609B0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E76EA49C-6A23-4CEA-A33C-ED7F7D65FE5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52B6515E-F7B5-4FC4-ABB0-8669A9345C9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0CC509BC-6CF6-4C7D-85D0-5C7CF61FA57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8FD770C-EE61-4E67-A9B5-06EAEE0679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8A3B59B8-CD49-4FC8-B411-F5E21EA03A9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DB06164-8437-4F2D-B527-20F5C26D96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576F8332-C90C-4D31-A320-1BA28DF5ACEC}"/>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905448E7-0C8D-44B1-8E9B-2050F3159329}"/>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D198FE5A-5E93-40AE-A5AB-E2C9FC48EAB7}"/>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DD564A67-FD63-4A0C-844D-C20BF0E6F170}"/>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AA47BB4B-7CA4-4695-B5B5-7E2028CF84F3}"/>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4DA894D3-36B4-4E39-A2CB-835C100C2EDB}"/>
            </a:ext>
          </a:extLst>
        </xdr:cNvPr>
        <xdr:cNvSpPr txBox="1"/>
      </xdr:nvSpPr>
      <xdr:spPr>
        <a:xfrm>
          <a:off x="10515600" y="1060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CEEED86F-A48B-4F57-92EE-EA51D61D8E51}"/>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D352F95D-9E73-4D3A-957C-F918881FF51B}"/>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3F840D7B-C415-4924-B4FD-F70AA5A52433}"/>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D3695FCD-6117-406A-BF66-B46E0CEB4ACE}"/>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175F23A7-E527-40B7-A2CB-825EF36615F2}"/>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FC9CCDB-9034-4BF1-B344-6E493AA7B61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2E6C25D-B04A-4899-A2A1-75522EDA397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F45CC21-D520-453D-A858-9A35E365D14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E6227D8-C857-4416-93CA-27831805D24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D042450-ECCB-44F5-BD6F-57AED4AA5C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133155</xdr:rowOff>
    </xdr:from>
    <xdr:to>
      <xdr:col>55</xdr:col>
      <xdr:colOff>50800</xdr:colOff>
      <xdr:row>61</xdr:row>
      <xdr:rowOff>63305</xdr:rowOff>
    </xdr:to>
    <xdr:sp macro="" textlink="">
      <xdr:nvSpPr>
        <xdr:cNvPr id="245" name="楕円 244">
          <a:extLst>
            <a:ext uri="{FF2B5EF4-FFF2-40B4-BE49-F238E27FC236}">
              <a16:creationId xmlns:a16="http://schemas.microsoft.com/office/drawing/2014/main" id="{5BA097BB-FABD-443E-8C01-FB71AED5F81E}"/>
            </a:ext>
          </a:extLst>
        </xdr:cNvPr>
        <xdr:cNvSpPr/>
      </xdr:nvSpPr>
      <xdr:spPr>
        <a:xfrm>
          <a:off x="10426700" y="104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156032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15724B6E-2947-4AA0-B37C-AD684F95C8DD}"/>
            </a:ext>
          </a:extLst>
        </xdr:cNvPr>
        <xdr:cNvSpPr txBox="1"/>
      </xdr:nvSpPr>
      <xdr:spPr>
        <a:xfrm>
          <a:off x="10515600" y="1027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135547</xdr:rowOff>
    </xdr:from>
    <xdr:to>
      <xdr:col>50</xdr:col>
      <xdr:colOff>165100</xdr:colOff>
      <xdr:row>61</xdr:row>
      <xdr:rowOff>65697</xdr:rowOff>
    </xdr:to>
    <xdr:sp macro="" textlink="">
      <xdr:nvSpPr>
        <xdr:cNvPr id="247" name="楕円 246">
          <a:extLst>
            <a:ext uri="{FF2B5EF4-FFF2-40B4-BE49-F238E27FC236}">
              <a16:creationId xmlns:a16="http://schemas.microsoft.com/office/drawing/2014/main" id="{B1DE9E34-7A4A-45DE-A503-BA9E987FA78C}"/>
            </a:ext>
          </a:extLst>
        </xdr:cNvPr>
        <xdr:cNvSpPr/>
      </xdr:nvSpPr>
      <xdr:spPr>
        <a:xfrm>
          <a:off x="9588500" y="1042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12505</xdr:rowOff>
    </xdr:from>
    <xdr:to>
      <xdr:col>55</xdr:col>
      <xdr:colOff>0</xdr:colOff>
      <xdr:row>61</xdr:row>
      <xdr:rowOff>14897</xdr:rowOff>
    </xdr:to>
    <xdr:cxnSp macro="">
      <xdr:nvCxnSpPr>
        <xdr:cNvPr id="248" name="直線コネクタ 247">
          <a:extLst>
            <a:ext uri="{FF2B5EF4-FFF2-40B4-BE49-F238E27FC236}">
              <a16:creationId xmlns:a16="http://schemas.microsoft.com/office/drawing/2014/main" id="{58E25BCA-AFC4-47A1-A796-F363D41B1AFB}"/>
            </a:ext>
          </a:extLst>
        </xdr:cNvPr>
        <xdr:cNvCxnSpPr/>
      </xdr:nvCxnSpPr>
      <xdr:spPr>
        <a:xfrm flipV="1">
          <a:off x="9639300" y="10470955"/>
          <a:ext cx="8382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136720</xdr:rowOff>
    </xdr:from>
    <xdr:to>
      <xdr:col>46</xdr:col>
      <xdr:colOff>38100</xdr:colOff>
      <xdr:row>61</xdr:row>
      <xdr:rowOff>66870</xdr:rowOff>
    </xdr:to>
    <xdr:sp macro="" textlink="">
      <xdr:nvSpPr>
        <xdr:cNvPr id="249" name="楕円 248">
          <a:extLst>
            <a:ext uri="{FF2B5EF4-FFF2-40B4-BE49-F238E27FC236}">
              <a16:creationId xmlns:a16="http://schemas.microsoft.com/office/drawing/2014/main" id="{F8BB3667-4234-4E31-A90F-4AE47DDDC9E7}"/>
            </a:ext>
          </a:extLst>
        </xdr:cNvPr>
        <xdr:cNvSpPr/>
      </xdr:nvSpPr>
      <xdr:spPr>
        <a:xfrm>
          <a:off x="8699500" y="104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14897</xdr:rowOff>
    </xdr:from>
    <xdr:to>
      <xdr:col>50</xdr:col>
      <xdr:colOff>114300</xdr:colOff>
      <xdr:row>61</xdr:row>
      <xdr:rowOff>16070</xdr:rowOff>
    </xdr:to>
    <xdr:cxnSp macro="">
      <xdr:nvCxnSpPr>
        <xdr:cNvPr id="250" name="直線コネクタ 249">
          <a:extLst>
            <a:ext uri="{FF2B5EF4-FFF2-40B4-BE49-F238E27FC236}">
              <a16:creationId xmlns:a16="http://schemas.microsoft.com/office/drawing/2014/main" id="{7E74CA67-3017-4BFD-964C-C18BBE7E8D12}"/>
            </a:ext>
          </a:extLst>
        </xdr:cNvPr>
        <xdr:cNvCxnSpPr/>
      </xdr:nvCxnSpPr>
      <xdr:spPr>
        <a:xfrm flipV="1">
          <a:off x="8750300" y="10473347"/>
          <a:ext cx="8890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144245</xdr:rowOff>
    </xdr:from>
    <xdr:to>
      <xdr:col>41</xdr:col>
      <xdr:colOff>101600</xdr:colOff>
      <xdr:row>61</xdr:row>
      <xdr:rowOff>74395</xdr:rowOff>
    </xdr:to>
    <xdr:sp macro="" textlink="">
      <xdr:nvSpPr>
        <xdr:cNvPr id="251" name="楕円 250">
          <a:extLst>
            <a:ext uri="{FF2B5EF4-FFF2-40B4-BE49-F238E27FC236}">
              <a16:creationId xmlns:a16="http://schemas.microsoft.com/office/drawing/2014/main" id="{6B0ABCCD-B160-49F0-9495-E2CEED686969}"/>
            </a:ext>
          </a:extLst>
        </xdr:cNvPr>
        <xdr:cNvSpPr/>
      </xdr:nvSpPr>
      <xdr:spPr>
        <a:xfrm>
          <a:off x="7810500" y="104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16070</xdr:rowOff>
    </xdr:from>
    <xdr:to>
      <xdr:col>45</xdr:col>
      <xdr:colOff>177800</xdr:colOff>
      <xdr:row>61</xdr:row>
      <xdr:rowOff>23595</xdr:rowOff>
    </xdr:to>
    <xdr:cxnSp macro="">
      <xdr:nvCxnSpPr>
        <xdr:cNvPr id="252" name="直線コネクタ 251">
          <a:extLst>
            <a:ext uri="{FF2B5EF4-FFF2-40B4-BE49-F238E27FC236}">
              <a16:creationId xmlns:a16="http://schemas.microsoft.com/office/drawing/2014/main" id="{9E7164D9-7048-4A11-BDC5-61F965085794}"/>
            </a:ext>
          </a:extLst>
        </xdr:cNvPr>
        <xdr:cNvCxnSpPr/>
      </xdr:nvCxnSpPr>
      <xdr:spPr>
        <a:xfrm flipV="1">
          <a:off x="7861300" y="10474520"/>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146276</xdr:rowOff>
    </xdr:from>
    <xdr:to>
      <xdr:col>36</xdr:col>
      <xdr:colOff>165100</xdr:colOff>
      <xdr:row>61</xdr:row>
      <xdr:rowOff>76426</xdr:rowOff>
    </xdr:to>
    <xdr:sp macro="" textlink="">
      <xdr:nvSpPr>
        <xdr:cNvPr id="253" name="楕円 252">
          <a:extLst>
            <a:ext uri="{FF2B5EF4-FFF2-40B4-BE49-F238E27FC236}">
              <a16:creationId xmlns:a16="http://schemas.microsoft.com/office/drawing/2014/main" id="{6DF9F8FE-65BF-448D-AE5F-CB6A32D209C9}"/>
            </a:ext>
          </a:extLst>
        </xdr:cNvPr>
        <xdr:cNvSpPr/>
      </xdr:nvSpPr>
      <xdr:spPr>
        <a:xfrm>
          <a:off x="6921500" y="104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23595</xdr:rowOff>
    </xdr:from>
    <xdr:to>
      <xdr:col>41</xdr:col>
      <xdr:colOff>50800</xdr:colOff>
      <xdr:row>61</xdr:row>
      <xdr:rowOff>25626</xdr:rowOff>
    </xdr:to>
    <xdr:cxnSp macro="">
      <xdr:nvCxnSpPr>
        <xdr:cNvPr id="254" name="直線コネクタ 253">
          <a:extLst>
            <a:ext uri="{FF2B5EF4-FFF2-40B4-BE49-F238E27FC236}">
              <a16:creationId xmlns:a16="http://schemas.microsoft.com/office/drawing/2014/main" id="{93567AB6-58C6-4F67-80BD-F132866BD002}"/>
            </a:ext>
          </a:extLst>
        </xdr:cNvPr>
        <xdr:cNvCxnSpPr/>
      </xdr:nvCxnSpPr>
      <xdr:spPr>
        <a:xfrm flipV="1">
          <a:off x="6972300" y="10482045"/>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EA42304E-1BF6-4F34-9336-E7A4CCFABE15}"/>
            </a:ext>
          </a:extLst>
        </xdr:cNvPr>
        <xdr:cNvSpPr txBox="1"/>
      </xdr:nvSpPr>
      <xdr:spPr>
        <a:xfrm>
          <a:off x="93594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2A09994-F46B-41DD-AC83-27FD115DF9CE}"/>
            </a:ext>
          </a:extLst>
        </xdr:cNvPr>
        <xdr:cNvSpPr txBox="1"/>
      </xdr:nvSpPr>
      <xdr:spPr>
        <a:xfrm>
          <a:off x="8483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211A7566-1AD8-46A6-9CFB-67EE2C3A70B7}"/>
            </a:ext>
          </a:extLst>
        </xdr:cNvPr>
        <xdr:cNvSpPr txBox="1"/>
      </xdr:nvSpPr>
      <xdr:spPr>
        <a:xfrm>
          <a:off x="7594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251C974D-F615-4625-9614-247D65631B45}"/>
            </a:ext>
          </a:extLst>
        </xdr:cNvPr>
        <xdr:cNvSpPr txBox="1"/>
      </xdr:nvSpPr>
      <xdr:spPr>
        <a:xfrm>
          <a:off x="6705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82224</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A0750B63-562E-45B5-BFD6-1082C795AC05}"/>
            </a:ext>
          </a:extLst>
        </xdr:cNvPr>
        <xdr:cNvSpPr txBox="1"/>
      </xdr:nvSpPr>
      <xdr:spPr>
        <a:xfrm>
          <a:off x="9327095" y="1019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83397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52A1533D-79CD-4B5D-A270-93994A1B2263}"/>
            </a:ext>
          </a:extLst>
        </xdr:cNvPr>
        <xdr:cNvSpPr txBox="1"/>
      </xdr:nvSpPr>
      <xdr:spPr>
        <a:xfrm>
          <a:off x="8450795" y="1019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90922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679EC92C-ED8C-48D5-A946-36969D1C11D7}"/>
            </a:ext>
          </a:extLst>
        </xdr:cNvPr>
        <xdr:cNvSpPr txBox="1"/>
      </xdr:nvSpPr>
      <xdr:spPr>
        <a:xfrm>
          <a:off x="7561795" y="1020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92953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8126B4BB-63DA-4328-B332-F12F07927005}"/>
            </a:ext>
          </a:extLst>
        </xdr:cNvPr>
        <xdr:cNvSpPr txBox="1"/>
      </xdr:nvSpPr>
      <xdr:spPr>
        <a:xfrm>
          <a:off x="6672795" y="1020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C4D9688-3CEF-4934-87C2-FA34ABAF67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94FF836-A4EB-4492-9EB7-CA24C304F9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52AACC4-303A-4A1B-82F6-B316FF8B771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A305A7C-7C96-4317-B1AB-C678198ECE2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DA48B56-FC27-4E2E-9D0C-7C71EB181E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D49409C-5C44-445B-BAFA-042DC1F77D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55E104A-23CB-4070-8E8E-A6510603B4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19E1BB-A4EB-447D-B2E9-C30428B83B5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A99F157-CB6E-4F6E-97CF-13303A103F7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A65D257-2B1E-40BE-9205-1651D127A3E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D07699B-647F-416D-9C78-5C0F0881A2D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9B3F41A7-DD79-491D-B9AC-7E369599056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06A874E0-30F1-4A91-B5CA-BE19BE93B57E}"/>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29118E8A-D8B4-44A7-B41C-47F6E4BCF2C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1AF868A-0B24-4611-8CE8-DA6092AFFBA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48409D61-3999-4EB3-BE0A-E38A2B8EAE2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F04CEB54-4AED-445D-BAFE-6880A87185B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A862DF46-AC0A-49A6-8AEA-360DB9E21A8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940E167-10C3-453C-A1D0-107098126F1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6FD3680F-73DC-4C94-BF14-DA131C34C91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142B95D4-A3D0-41A1-988F-327F06FB5AE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6B7822B-6918-4892-B53C-E013A4E662B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579FB452-86E4-4FE7-B111-91F5C3A24C88}"/>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D669E18-B8F4-4D0C-AE97-BBCEDFE0884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896CD6E0-288D-42C7-BF9F-B31AFD16E78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E4DCFD54-1138-43C8-A286-3502FE6E60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EDFDEC89-7064-46D2-AFF2-403455E4B647}"/>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D9EC858E-EA73-42AF-B76F-8DD58DB2C9FB}"/>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7946D3EA-FB63-4805-9E71-0B5F7D8C2FA4}"/>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2A81D838-2117-4D02-9266-26ABB8E4C5BC}"/>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32782406-3C4F-40DF-9DC6-47989E1B24E9}"/>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2717863A-9D8F-46DB-9747-156BE4F51158}"/>
            </a:ext>
          </a:extLst>
        </xdr:cNvPr>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0376B4CE-6135-480A-A36D-20D2D23774AF}"/>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F1A00084-20A1-4D8A-A244-04525B65D91B}"/>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ECB95DA1-C012-4F91-AD6B-9AED68AE196F}"/>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609F1FA0-1136-4687-A643-5CE853B11B60}"/>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3DFA2040-5BA0-4418-B71F-C6331BECDDB0}"/>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0807340-4811-4400-B9EE-66F957A3F7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22F98CE-458D-4125-8FCC-E27DF71516F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B8AC26B-7D0D-4F58-AF03-4A6C5448FD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598F9C9-CFA7-466A-BC9F-E73AF925144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85D6DA8-F84E-4654-930F-A7140B47DD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162016</xdr:rowOff>
    </xdr:from>
    <xdr:to>
      <xdr:col>24</xdr:col>
      <xdr:colOff>114300</xdr:colOff>
      <xdr:row>80</xdr:row>
      <xdr:rowOff>92166</xdr:rowOff>
    </xdr:to>
    <xdr:sp macro="" textlink="">
      <xdr:nvSpPr>
        <xdr:cNvPr id="305" name="楕円 304">
          <a:extLst>
            <a:ext uri="{FF2B5EF4-FFF2-40B4-BE49-F238E27FC236}">
              <a16:creationId xmlns:a16="http://schemas.microsoft.com/office/drawing/2014/main" id="{DA9F5046-4B21-4945-A2FB-F4F259EFE160}"/>
            </a:ext>
          </a:extLst>
        </xdr:cNvPr>
        <xdr:cNvSpPr/>
      </xdr:nvSpPr>
      <xdr:spPr>
        <a:xfrm>
          <a:off x="45847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13443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4C44DFBE-AF07-4EF7-8945-022E588A8F37}"/>
            </a:ext>
          </a:extLst>
        </xdr:cNvPr>
        <xdr:cNvSpPr txBox="1"/>
      </xdr:nvSpPr>
      <xdr:spPr>
        <a:xfrm>
          <a:off x="4673600" y="135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103232</xdr:rowOff>
    </xdr:from>
    <xdr:to>
      <xdr:col>20</xdr:col>
      <xdr:colOff>38100</xdr:colOff>
      <xdr:row>80</xdr:row>
      <xdr:rowOff>33382</xdr:rowOff>
    </xdr:to>
    <xdr:sp macro="" textlink="">
      <xdr:nvSpPr>
        <xdr:cNvPr id="307" name="楕円 306">
          <a:extLst>
            <a:ext uri="{FF2B5EF4-FFF2-40B4-BE49-F238E27FC236}">
              <a16:creationId xmlns:a16="http://schemas.microsoft.com/office/drawing/2014/main" id="{835B0203-5844-4DD4-9D9F-A7B689E40A76}"/>
            </a:ext>
          </a:extLst>
        </xdr:cNvPr>
        <xdr:cNvSpPr/>
      </xdr:nvSpPr>
      <xdr:spPr>
        <a:xfrm>
          <a:off x="37465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154032</xdr:rowOff>
    </xdr:from>
    <xdr:to>
      <xdr:col>24</xdr:col>
      <xdr:colOff>63500</xdr:colOff>
      <xdr:row>80</xdr:row>
      <xdr:rowOff>41366</xdr:rowOff>
    </xdr:to>
    <xdr:cxnSp macro="">
      <xdr:nvCxnSpPr>
        <xdr:cNvPr id="308" name="直線コネクタ 307">
          <a:extLst>
            <a:ext uri="{FF2B5EF4-FFF2-40B4-BE49-F238E27FC236}">
              <a16:creationId xmlns:a16="http://schemas.microsoft.com/office/drawing/2014/main" id="{309A02B3-08F2-4E0E-BB63-62BF2EA9A23D}"/>
            </a:ext>
          </a:extLst>
        </xdr:cNvPr>
        <xdr:cNvCxnSpPr/>
      </xdr:nvCxnSpPr>
      <xdr:spPr>
        <a:xfrm>
          <a:off x="3797300" y="13698582"/>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50981</xdr:rowOff>
    </xdr:from>
    <xdr:to>
      <xdr:col>15</xdr:col>
      <xdr:colOff>101600</xdr:colOff>
      <xdr:row>79</xdr:row>
      <xdr:rowOff>152581</xdr:rowOff>
    </xdr:to>
    <xdr:sp macro="" textlink="">
      <xdr:nvSpPr>
        <xdr:cNvPr id="309" name="楕円 308">
          <a:extLst>
            <a:ext uri="{FF2B5EF4-FFF2-40B4-BE49-F238E27FC236}">
              <a16:creationId xmlns:a16="http://schemas.microsoft.com/office/drawing/2014/main" id="{729AF8F8-40A5-4308-8620-4845B8DF15B5}"/>
            </a:ext>
          </a:extLst>
        </xdr:cNvPr>
        <xdr:cNvSpPr/>
      </xdr:nvSpPr>
      <xdr:spPr>
        <a:xfrm>
          <a:off x="28575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101781</xdr:rowOff>
    </xdr:from>
    <xdr:to>
      <xdr:col>19</xdr:col>
      <xdr:colOff>177800</xdr:colOff>
      <xdr:row>79</xdr:row>
      <xdr:rowOff>154032</xdr:rowOff>
    </xdr:to>
    <xdr:cxnSp macro="">
      <xdr:nvCxnSpPr>
        <xdr:cNvPr id="310" name="直線コネクタ 309">
          <a:extLst>
            <a:ext uri="{FF2B5EF4-FFF2-40B4-BE49-F238E27FC236}">
              <a16:creationId xmlns:a16="http://schemas.microsoft.com/office/drawing/2014/main" id="{35D25F59-CA48-4305-8B97-CED26767019B}"/>
            </a:ext>
          </a:extLst>
        </xdr:cNvPr>
        <xdr:cNvCxnSpPr/>
      </xdr:nvCxnSpPr>
      <xdr:spPr>
        <a:xfrm>
          <a:off x="2908300" y="1364633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157118</xdr:rowOff>
    </xdr:from>
    <xdr:to>
      <xdr:col>10</xdr:col>
      <xdr:colOff>165100</xdr:colOff>
      <xdr:row>79</xdr:row>
      <xdr:rowOff>87268</xdr:rowOff>
    </xdr:to>
    <xdr:sp macro="" textlink="">
      <xdr:nvSpPr>
        <xdr:cNvPr id="311" name="楕円 310">
          <a:extLst>
            <a:ext uri="{FF2B5EF4-FFF2-40B4-BE49-F238E27FC236}">
              <a16:creationId xmlns:a16="http://schemas.microsoft.com/office/drawing/2014/main" id="{39BC3BA7-E59D-4667-A060-F3FF827A0AED}"/>
            </a:ext>
          </a:extLst>
        </xdr:cNvPr>
        <xdr:cNvSpPr/>
      </xdr:nvSpPr>
      <xdr:spPr>
        <a:xfrm>
          <a:off x="1968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36468</xdr:rowOff>
    </xdr:from>
    <xdr:to>
      <xdr:col>15</xdr:col>
      <xdr:colOff>50800</xdr:colOff>
      <xdr:row>79</xdr:row>
      <xdr:rowOff>101781</xdr:rowOff>
    </xdr:to>
    <xdr:cxnSp macro="">
      <xdr:nvCxnSpPr>
        <xdr:cNvPr id="312" name="直線コネクタ 311">
          <a:extLst>
            <a:ext uri="{FF2B5EF4-FFF2-40B4-BE49-F238E27FC236}">
              <a16:creationId xmlns:a16="http://schemas.microsoft.com/office/drawing/2014/main" id="{E1208DFC-BEA3-4322-B5AE-5B288255E861}"/>
            </a:ext>
          </a:extLst>
        </xdr:cNvPr>
        <xdr:cNvCxnSpPr/>
      </xdr:nvCxnSpPr>
      <xdr:spPr>
        <a:xfrm>
          <a:off x="2019300" y="13581018"/>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104866</xdr:rowOff>
    </xdr:from>
    <xdr:to>
      <xdr:col>6</xdr:col>
      <xdr:colOff>38100</xdr:colOff>
      <xdr:row>79</xdr:row>
      <xdr:rowOff>35016</xdr:rowOff>
    </xdr:to>
    <xdr:sp macro="" textlink="">
      <xdr:nvSpPr>
        <xdr:cNvPr id="313" name="楕円 312">
          <a:extLst>
            <a:ext uri="{FF2B5EF4-FFF2-40B4-BE49-F238E27FC236}">
              <a16:creationId xmlns:a16="http://schemas.microsoft.com/office/drawing/2014/main" id="{5D013EA9-3B0B-44DF-814E-F347FF1C46E4}"/>
            </a:ext>
          </a:extLst>
        </xdr:cNvPr>
        <xdr:cNvSpPr/>
      </xdr:nvSpPr>
      <xdr:spPr>
        <a:xfrm>
          <a:off x="1079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155666</xdr:rowOff>
    </xdr:from>
    <xdr:to>
      <xdr:col>10</xdr:col>
      <xdr:colOff>114300</xdr:colOff>
      <xdr:row>79</xdr:row>
      <xdr:rowOff>36468</xdr:rowOff>
    </xdr:to>
    <xdr:cxnSp macro="">
      <xdr:nvCxnSpPr>
        <xdr:cNvPr id="314" name="直線コネクタ 313">
          <a:extLst>
            <a:ext uri="{FF2B5EF4-FFF2-40B4-BE49-F238E27FC236}">
              <a16:creationId xmlns:a16="http://schemas.microsoft.com/office/drawing/2014/main" id="{E6644366-C366-4E8B-8537-A6C9434BD509}"/>
            </a:ext>
          </a:extLst>
        </xdr:cNvPr>
        <xdr:cNvCxnSpPr/>
      </xdr:nvCxnSpPr>
      <xdr:spPr>
        <a:xfrm>
          <a:off x="1130300" y="135287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5570EF01-8ADA-4440-9E9B-AF65912C5D24}"/>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6BB4C930-585F-4F2E-A75B-16EAD6258BB9}"/>
            </a:ext>
          </a:extLst>
        </xdr:cNvPr>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a:extLst>
            <a:ext uri="{FF2B5EF4-FFF2-40B4-BE49-F238E27FC236}">
              <a16:creationId xmlns:a16="http://schemas.microsoft.com/office/drawing/2014/main" id="{0082DB1F-FB40-4286-8FC2-7383CB446374}"/>
            </a:ext>
          </a:extLst>
        </xdr:cNvPr>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4DB7C050-1CD3-4092-91B5-52AC46605DC9}"/>
            </a:ext>
          </a:extLst>
        </xdr:cNvPr>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49909</xdr:rowOff>
    </xdr:from>
    <xdr:ext cx="405111" cy="259045"/>
    <xdr:sp macro="" textlink="">
      <xdr:nvSpPr>
        <xdr:cNvPr id="319" name="n_1mainValue【公営住宅】&#10;有形固定資産減価償却率">
          <a:extLst>
            <a:ext uri="{FF2B5EF4-FFF2-40B4-BE49-F238E27FC236}">
              <a16:creationId xmlns:a16="http://schemas.microsoft.com/office/drawing/2014/main" id="{470E5B6A-D26E-4331-BF81-1DE0A53B5E0D}"/>
            </a:ext>
          </a:extLst>
        </xdr:cNvPr>
        <xdr:cNvSpPr txBox="1"/>
      </xdr:nvSpPr>
      <xdr:spPr>
        <a:xfrm>
          <a:off x="3582044" y="1342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169108</xdr:rowOff>
    </xdr:from>
    <xdr:ext cx="405111" cy="259045"/>
    <xdr:sp macro="" textlink="">
      <xdr:nvSpPr>
        <xdr:cNvPr id="320" name="n_2mainValue【公営住宅】&#10;有形固定資産減価償却率">
          <a:extLst>
            <a:ext uri="{FF2B5EF4-FFF2-40B4-BE49-F238E27FC236}">
              <a16:creationId xmlns:a16="http://schemas.microsoft.com/office/drawing/2014/main" id="{B6D99170-282D-480F-BA0B-C8BEEA5BF097}"/>
            </a:ext>
          </a:extLst>
        </xdr:cNvPr>
        <xdr:cNvSpPr txBox="1"/>
      </xdr:nvSpPr>
      <xdr:spPr>
        <a:xfrm>
          <a:off x="2705744"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103795</xdr:rowOff>
    </xdr:from>
    <xdr:ext cx="405111" cy="259045"/>
    <xdr:sp macro="" textlink="">
      <xdr:nvSpPr>
        <xdr:cNvPr id="321" name="n_3mainValue【公営住宅】&#10;有形固定資産減価償却率">
          <a:extLst>
            <a:ext uri="{FF2B5EF4-FFF2-40B4-BE49-F238E27FC236}">
              <a16:creationId xmlns:a16="http://schemas.microsoft.com/office/drawing/2014/main" id="{9C7C1110-8D0C-4838-B91D-8B0AE528D05E}"/>
            </a:ext>
          </a:extLst>
        </xdr:cNvPr>
        <xdr:cNvSpPr txBox="1"/>
      </xdr:nvSpPr>
      <xdr:spPr>
        <a:xfrm>
          <a:off x="1816744" y="1330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51543</xdr:rowOff>
    </xdr:from>
    <xdr:ext cx="405111" cy="259045"/>
    <xdr:sp macro="" textlink="">
      <xdr:nvSpPr>
        <xdr:cNvPr id="322" name="n_4mainValue【公営住宅】&#10;有形固定資産減価償却率">
          <a:extLst>
            <a:ext uri="{FF2B5EF4-FFF2-40B4-BE49-F238E27FC236}">
              <a16:creationId xmlns:a16="http://schemas.microsoft.com/office/drawing/2014/main" id="{FCCC6431-C26D-4951-9C0F-BE7161126820}"/>
            </a:ext>
          </a:extLst>
        </xdr:cNvPr>
        <xdr:cNvSpPr txBox="1"/>
      </xdr:nvSpPr>
      <xdr:spPr>
        <a:xfrm>
          <a:off x="9277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83E34506-CBC6-483F-AEE8-33293C7EAA8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331F556-E069-4695-9E05-C6B2887751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DD0E7B9-F0BB-4A99-9DE8-D25B9A15E16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6750338-F23A-4EB7-8CCD-5F5E378F4B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EE36A00-9840-4EE4-AA22-DDCDA4064BE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47C68C3-BFD2-4013-A562-DD987FC7EA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FE527D5-436F-42E8-9D91-3E20CC5A9B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5FE5B4E-1A13-4473-BCC1-58BFF0505D8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E48DD224-5861-4B59-B34F-CC514DDF80D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6339AB5-0D3B-4C22-8A43-EF7C8D29B57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D5E95F8D-D170-4FD8-9847-DE78F3CE94D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DE84E2C9-5CFA-415D-9296-D3D9185DEFB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C22827C8-E7E1-4D0A-BA3D-1D50F5A7AA1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A9975051-BD60-4910-9D5C-80927B33519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E8F24273-516D-4ECB-92B5-7C0A750DB33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18A7ADA7-D716-43C4-809F-5CFAFA531A2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69BED3DE-9938-4C40-BC16-C847BC15A21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D8E7FB2E-EC92-4329-ADFE-98B9A83A72E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B379A5A3-8A01-4100-A006-D42F54CA929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CBB72535-F641-4ACE-9694-CFC4E68D165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E61AA22-678B-4A9B-A565-89EDF7FFD7B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47751926-2D6B-4B57-8760-D0EED7514C18}"/>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0585570F-1FDF-4470-942C-8ADA2E66828C}"/>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2A5E2961-9E9B-4A76-A046-E8C5A112AFCF}"/>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E4C1EA65-5613-469B-BCE7-D20D86429216}"/>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21C0735D-C28E-4CC9-A769-4097E11401EC}"/>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a:extLst>
            <a:ext uri="{FF2B5EF4-FFF2-40B4-BE49-F238E27FC236}">
              <a16:creationId xmlns:a16="http://schemas.microsoft.com/office/drawing/2014/main" id="{C7F06988-7B28-4521-9CAD-FFEE950B5D13}"/>
            </a:ext>
          </a:extLst>
        </xdr:cNvPr>
        <xdr:cNvSpPr txBox="1"/>
      </xdr:nvSpPr>
      <xdr:spPr>
        <a:xfrm>
          <a:off x="10515600" y="14099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3EC698C6-A285-43BD-A5ED-C8DBB3137AC2}"/>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5CCE685D-FBD3-4D29-B02E-EAB8147FDC3A}"/>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2FB29281-1980-4392-8703-C0486BDFEE0F}"/>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CDCFD409-695C-4A1A-87FB-4A4D01A541FA}"/>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672F310D-B7BE-4792-AF7A-10DF86F49C7F}"/>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16FACAA-EDE4-472B-9142-F0221EB2F1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85526ED-5940-4D73-B870-53AEF0EC1E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CE76A7A-9070-4922-A04D-162FE79F9CA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6E2993D-4A0A-4E4E-AC34-CD59EABE86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D939C0-C7ED-45D9-BA7B-235145E8F49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24333</xdr:rowOff>
    </xdr:from>
    <xdr:to>
      <xdr:col>55</xdr:col>
      <xdr:colOff>50800</xdr:colOff>
      <xdr:row>79</xdr:row>
      <xdr:rowOff>125933</xdr:rowOff>
    </xdr:to>
    <xdr:sp macro="" textlink="">
      <xdr:nvSpPr>
        <xdr:cNvPr id="360" name="楕円 359">
          <a:extLst>
            <a:ext uri="{FF2B5EF4-FFF2-40B4-BE49-F238E27FC236}">
              <a16:creationId xmlns:a16="http://schemas.microsoft.com/office/drawing/2014/main" id="{B4F18357-7489-4138-949E-ED0B6E36C234}"/>
            </a:ext>
          </a:extLst>
        </xdr:cNvPr>
        <xdr:cNvSpPr/>
      </xdr:nvSpPr>
      <xdr:spPr>
        <a:xfrm>
          <a:off x="10426700" y="135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47210</xdr:rowOff>
    </xdr:from>
    <xdr:ext cx="469744" cy="259045"/>
    <xdr:sp macro="" textlink="">
      <xdr:nvSpPr>
        <xdr:cNvPr id="361" name="【公営住宅】&#10;一人当たり面積該当値テキスト">
          <a:extLst>
            <a:ext uri="{FF2B5EF4-FFF2-40B4-BE49-F238E27FC236}">
              <a16:creationId xmlns:a16="http://schemas.microsoft.com/office/drawing/2014/main" id="{6D03A361-41B9-4728-9709-33CB9AF74A49}"/>
            </a:ext>
          </a:extLst>
        </xdr:cNvPr>
        <xdr:cNvSpPr txBox="1"/>
      </xdr:nvSpPr>
      <xdr:spPr>
        <a:xfrm>
          <a:off x="10515600" y="1342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33477</xdr:rowOff>
    </xdr:from>
    <xdr:to>
      <xdr:col>50</xdr:col>
      <xdr:colOff>165100</xdr:colOff>
      <xdr:row>79</xdr:row>
      <xdr:rowOff>135077</xdr:rowOff>
    </xdr:to>
    <xdr:sp macro="" textlink="">
      <xdr:nvSpPr>
        <xdr:cNvPr id="362" name="楕円 361">
          <a:extLst>
            <a:ext uri="{FF2B5EF4-FFF2-40B4-BE49-F238E27FC236}">
              <a16:creationId xmlns:a16="http://schemas.microsoft.com/office/drawing/2014/main" id="{62A6B72A-A77D-477E-AF8F-EDC9EB8E0750}"/>
            </a:ext>
          </a:extLst>
        </xdr:cNvPr>
        <xdr:cNvSpPr/>
      </xdr:nvSpPr>
      <xdr:spPr>
        <a:xfrm>
          <a:off x="9588500" y="135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75133</xdr:rowOff>
    </xdr:from>
    <xdr:to>
      <xdr:col>55</xdr:col>
      <xdr:colOff>0</xdr:colOff>
      <xdr:row>79</xdr:row>
      <xdr:rowOff>84277</xdr:rowOff>
    </xdr:to>
    <xdr:cxnSp macro="">
      <xdr:nvCxnSpPr>
        <xdr:cNvPr id="363" name="直線コネクタ 362">
          <a:extLst>
            <a:ext uri="{FF2B5EF4-FFF2-40B4-BE49-F238E27FC236}">
              <a16:creationId xmlns:a16="http://schemas.microsoft.com/office/drawing/2014/main" id="{4A22F8B6-7DC0-41CE-9317-F2247A31E538}"/>
            </a:ext>
          </a:extLst>
        </xdr:cNvPr>
        <xdr:cNvCxnSpPr/>
      </xdr:nvCxnSpPr>
      <xdr:spPr>
        <a:xfrm flipV="1">
          <a:off x="9639300" y="1361968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42621</xdr:rowOff>
    </xdr:from>
    <xdr:to>
      <xdr:col>46</xdr:col>
      <xdr:colOff>38100</xdr:colOff>
      <xdr:row>79</xdr:row>
      <xdr:rowOff>144221</xdr:rowOff>
    </xdr:to>
    <xdr:sp macro="" textlink="">
      <xdr:nvSpPr>
        <xdr:cNvPr id="364" name="楕円 363">
          <a:extLst>
            <a:ext uri="{FF2B5EF4-FFF2-40B4-BE49-F238E27FC236}">
              <a16:creationId xmlns:a16="http://schemas.microsoft.com/office/drawing/2014/main" id="{A1A6CF69-AC22-4F09-92FA-A05459E334BE}"/>
            </a:ext>
          </a:extLst>
        </xdr:cNvPr>
        <xdr:cNvSpPr/>
      </xdr:nvSpPr>
      <xdr:spPr>
        <a:xfrm>
          <a:off x="8699500" y="1358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84277</xdr:rowOff>
    </xdr:from>
    <xdr:to>
      <xdr:col>50</xdr:col>
      <xdr:colOff>114300</xdr:colOff>
      <xdr:row>79</xdr:row>
      <xdr:rowOff>93421</xdr:rowOff>
    </xdr:to>
    <xdr:cxnSp macro="">
      <xdr:nvCxnSpPr>
        <xdr:cNvPr id="365" name="直線コネクタ 364">
          <a:extLst>
            <a:ext uri="{FF2B5EF4-FFF2-40B4-BE49-F238E27FC236}">
              <a16:creationId xmlns:a16="http://schemas.microsoft.com/office/drawing/2014/main" id="{05B5BAE1-F869-45B3-9B42-C9D9023D55A2}"/>
            </a:ext>
          </a:extLst>
        </xdr:cNvPr>
        <xdr:cNvCxnSpPr/>
      </xdr:nvCxnSpPr>
      <xdr:spPr>
        <a:xfrm flipV="1">
          <a:off x="8750300" y="1362882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35306</xdr:rowOff>
    </xdr:from>
    <xdr:to>
      <xdr:col>41</xdr:col>
      <xdr:colOff>101600</xdr:colOff>
      <xdr:row>79</xdr:row>
      <xdr:rowOff>136906</xdr:rowOff>
    </xdr:to>
    <xdr:sp macro="" textlink="">
      <xdr:nvSpPr>
        <xdr:cNvPr id="366" name="楕円 365">
          <a:extLst>
            <a:ext uri="{FF2B5EF4-FFF2-40B4-BE49-F238E27FC236}">
              <a16:creationId xmlns:a16="http://schemas.microsoft.com/office/drawing/2014/main" id="{8F0351A5-AD3B-4AD7-9FFD-F79D6FBFA982}"/>
            </a:ext>
          </a:extLst>
        </xdr:cNvPr>
        <xdr:cNvSpPr/>
      </xdr:nvSpPr>
      <xdr:spPr>
        <a:xfrm>
          <a:off x="7810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86106</xdr:rowOff>
    </xdr:from>
    <xdr:to>
      <xdr:col>45</xdr:col>
      <xdr:colOff>177800</xdr:colOff>
      <xdr:row>79</xdr:row>
      <xdr:rowOff>93421</xdr:rowOff>
    </xdr:to>
    <xdr:cxnSp macro="">
      <xdr:nvCxnSpPr>
        <xdr:cNvPr id="367" name="直線コネクタ 366">
          <a:extLst>
            <a:ext uri="{FF2B5EF4-FFF2-40B4-BE49-F238E27FC236}">
              <a16:creationId xmlns:a16="http://schemas.microsoft.com/office/drawing/2014/main" id="{48FD014A-9418-4B8B-A894-5225B24E3C8E}"/>
            </a:ext>
          </a:extLst>
        </xdr:cNvPr>
        <xdr:cNvCxnSpPr/>
      </xdr:nvCxnSpPr>
      <xdr:spPr>
        <a:xfrm>
          <a:off x="7861300" y="1363065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38964</xdr:rowOff>
    </xdr:from>
    <xdr:to>
      <xdr:col>36</xdr:col>
      <xdr:colOff>165100</xdr:colOff>
      <xdr:row>79</xdr:row>
      <xdr:rowOff>140564</xdr:rowOff>
    </xdr:to>
    <xdr:sp macro="" textlink="">
      <xdr:nvSpPr>
        <xdr:cNvPr id="368" name="楕円 367">
          <a:extLst>
            <a:ext uri="{FF2B5EF4-FFF2-40B4-BE49-F238E27FC236}">
              <a16:creationId xmlns:a16="http://schemas.microsoft.com/office/drawing/2014/main" id="{4A551D3F-BA84-4BAD-9CA0-81295777C7E2}"/>
            </a:ext>
          </a:extLst>
        </xdr:cNvPr>
        <xdr:cNvSpPr/>
      </xdr:nvSpPr>
      <xdr:spPr>
        <a:xfrm>
          <a:off x="6921500" y="135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86106</xdr:rowOff>
    </xdr:from>
    <xdr:to>
      <xdr:col>41</xdr:col>
      <xdr:colOff>50800</xdr:colOff>
      <xdr:row>79</xdr:row>
      <xdr:rowOff>89764</xdr:rowOff>
    </xdr:to>
    <xdr:cxnSp macro="">
      <xdr:nvCxnSpPr>
        <xdr:cNvPr id="369" name="直線コネクタ 368">
          <a:extLst>
            <a:ext uri="{FF2B5EF4-FFF2-40B4-BE49-F238E27FC236}">
              <a16:creationId xmlns:a16="http://schemas.microsoft.com/office/drawing/2014/main" id="{6D89BA9A-1F62-43CE-9B28-7520778EFDF6}"/>
            </a:ext>
          </a:extLst>
        </xdr:cNvPr>
        <xdr:cNvCxnSpPr/>
      </xdr:nvCxnSpPr>
      <xdr:spPr>
        <a:xfrm flipV="1">
          <a:off x="6972300" y="1363065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a:extLst>
            <a:ext uri="{FF2B5EF4-FFF2-40B4-BE49-F238E27FC236}">
              <a16:creationId xmlns:a16="http://schemas.microsoft.com/office/drawing/2014/main" id="{FED3E9BB-D716-4C35-9A5B-0E5C707F54D0}"/>
            </a:ext>
          </a:extLst>
        </xdr:cNvPr>
        <xdr:cNvSpPr txBox="1"/>
      </xdr:nvSpPr>
      <xdr:spPr>
        <a:xfrm>
          <a:off x="9391727" y="142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a:extLst>
            <a:ext uri="{FF2B5EF4-FFF2-40B4-BE49-F238E27FC236}">
              <a16:creationId xmlns:a16="http://schemas.microsoft.com/office/drawing/2014/main" id="{4E6B5E98-CEE3-4F80-B4E3-910B6DE43A07}"/>
            </a:ext>
          </a:extLst>
        </xdr:cNvPr>
        <xdr:cNvSpPr txBox="1"/>
      </xdr:nvSpPr>
      <xdr:spPr>
        <a:xfrm>
          <a:off x="851542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a:extLst>
            <a:ext uri="{FF2B5EF4-FFF2-40B4-BE49-F238E27FC236}">
              <a16:creationId xmlns:a16="http://schemas.microsoft.com/office/drawing/2014/main" id="{D2D1C4BD-B985-4554-8FA3-0071FA9341B8}"/>
            </a:ext>
          </a:extLst>
        </xdr:cNvPr>
        <xdr:cNvSpPr txBox="1"/>
      </xdr:nvSpPr>
      <xdr:spPr>
        <a:xfrm>
          <a:off x="7626427" y="1419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a:extLst>
            <a:ext uri="{FF2B5EF4-FFF2-40B4-BE49-F238E27FC236}">
              <a16:creationId xmlns:a16="http://schemas.microsoft.com/office/drawing/2014/main" id="{1A818B3D-A777-45B8-8DA5-A885501F7061}"/>
            </a:ext>
          </a:extLst>
        </xdr:cNvPr>
        <xdr:cNvSpPr txBox="1"/>
      </xdr:nvSpPr>
      <xdr:spPr>
        <a:xfrm>
          <a:off x="6737427" y="141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151604</xdr:rowOff>
    </xdr:from>
    <xdr:ext cx="469744" cy="259045"/>
    <xdr:sp macro="" textlink="">
      <xdr:nvSpPr>
        <xdr:cNvPr id="374" name="n_1mainValue【公営住宅】&#10;一人当たり面積">
          <a:extLst>
            <a:ext uri="{FF2B5EF4-FFF2-40B4-BE49-F238E27FC236}">
              <a16:creationId xmlns:a16="http://schemas.microsoft.com/office/drawing/2014/main" id="{4B5E7D34-6EE1-4DFB-8E30-F92F7D6B88F9}"/>
            </a:ext>
          </a:extLst>
        </xdr:cNvPr>
        <xdr:cNvSpPr txBox="1"/>
      </xdr:nvSpPr>
      <xdr:spPr>
        <a:xfrm>
          <a:off x="9391727" y="1335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160748</xdr:rowOff>
    </xdr:from>
    <xdr:ext cx="469744" cy="259045"/>
    <xdr:sp macro="" textlink="">
      <xdr:nvSpPr>
        <xdr:cNvPr id="375" name="n_2mainValue【公営住宅】&#10;一人当たり面積">
          <a:extLst>
            <a:ext uri="{FF2B5EF4-FFF2-40B4-BE49-F238E27FC236}">
              <a16:creationId xmlns:a16="http://schemas.microsoft.com/office/drawing/2014/main" id="{6FD168F0-C0B8-4B4E-8452-CF8344EE13E1}"/>
            </a:ext>
          </a:extLst>
        </xdr:cNvPr>
        <xdr:cNvSpPr txBox="1"/>
      </xdr:nvSpPr>
      <xdr:spPr>
        <a:xfrm>
          <a:off x="8515427" y="133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153433</xdr:rowOff>
    </xdr:from>
    <xdr:ext cx="469744" cy="259045"/>
    <xdr:sp macro="" textlink="">
      <xdr:nvSpPr>
        <xdr:cNvPr id="376" name="n_3mainValue【公営住宅】&#10;一人当たり面積">
          <a:extLst>
            <a:ext uri="{FF2B5EF4-FFF2-40B4-BE49-F238E27FC236}">
              <a16:creationId xmlns:a16="http://schemas.microsoft.com/office/drawing/2014/main" id="{24C3E9F3-39E1-4CFF-9838-23C013816514}"/>
            </a:ext>
          </a:extLst>
        </xdr:cNvPr>
        <xdr:cNvSpPr txBox="1"/>
      </xdr:nvSpPr>
      <xdr:spPr>
        <a:xfrm>
          <a:off x="76264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157091</xdr:rowOff>
    </xdr:from>
    <xdr:ext cx="469744" cy="259045"/>
    <xdr:sp macro="" textlink="">
      <xdr:nvSpPr>
        <xdr:cNvPr id="377" name="n_4mainValue【公営住宅】&#10;一人当たり面積">
          <a:extLst>
            <a:ext uri="{FF2B5EF4-FFF2-40B4-BE49-F238E27FC236}">
              <a16:creationId xmlns:a16="http://schemas.microsoft.com/office/drawing/2014/main" id="{CDB95D73-AF09-4F53-B352-2C3FFCE9B637}"/>
            </a:ext>
          </a:extLst>
        </xdr:cNvPr>
        <xdr:cNvSpPr txBox="1"/>
      </xdr:nvSpPr>
      <xdr:spPr>
        <a:xfrm>
          <a:off x="6737427" y="133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4E5D87F-0A5B-44F8-AE7C-FF521E69D8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63C4DF1-7B7C-4CB7-8EED-576532DE35F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C7C7B67B-A221-44AF-8C19-413FBD3BEF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9016715-EF26-4FE5-BDE6-9B19851FE5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6B3C4D9-96CE-4A63-BA72-0CAD23EC32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CB51C2E-9C9A-430F-B986-0F03DF04901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1E5D7FD-E009-454D-B7E5-AB040B3096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1F58602-CBE8-4F79-BBB6-1AB8448A176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B14F15C3-ADB9-4241-A3A0-363C17CF01A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3F725619-C03A-4467-A727-653A27CBB85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942197A-E61C-479B-8FD8-304E2A3AE3E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DF68E0EA-011E-4599-BE9F-C27BB96956E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A447179A-BD04-4024-85EF-95D875F8C52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892034-75C2-4073-8309-FD31126EFA0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9CA914F8-1AEA-4ADA-B99F-B93A2DB5F8F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3F32082C-F1FC-488E-8933-E2219736AEC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E496F455-55DF-4F19-8B0D-7E2B5840314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37F552B3-1F81-482D-8D44-51DD6CAD2AF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B20E1640-C840-40A6-A4F0-433D9277E83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89596658-1EEF-4FFD-BF75-6A28F177426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7C59C81B-E5FC-4EDE-B66D-B84E7DCE04C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991D75F5-78E3-4FE6-8B46-C050F0835FD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71BF31CF-4D8E-4106-8CB9-A0C8292030A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7655CFF6-831C-44FC-9B9E-FED9023CD5C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a:extLst>
            <a:ext uri="{FF2B5EF4-FFF2-40B4-BE49-F238E27FC236}">
              <a16:creationId xmlns:a16="http://schemas.microsoft.com/office/drawing/2014/main" id="{F1178049-EC6A-4C52-993D-0691432617D5}"/>
            </a:ext>
          </a:extLst>
        </xdr:cNvPr>
        <xdr:cNvCxnSpPr/>
      </xdr:nvCxnSpPr>
      <xdr:spPr>
        <a:xfrm flipV="1">
          <a:off x="4634865" y="171526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40A0F1DC-37AD-4172-967C-257CC2D4EEBF}"/>
            </a:ext>
          </a:extLst>
        </xdr:cNvPr>
        <xdr:cNvSpPr txBox="1"/>
      </xdr:nvSpPr>
      <xdr:spPr>
        <a:xfrm>
          <a:off x="4673600"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a:extLst>
            <a:ext uri="{FF2B5EF4-FFF2-40B4-BE49-F238E27FC236}">
              <a16:creationId xmlns:a16="http://schemas.microsoft.com/office/drawing/2014/main" id="{BE0308D7-5B1E-4AB5-B79F-081E38EF3FA6}"/>
            </a:ext>
          </a:extLst>
        </xdr:cNvPr>
        <xdr:cNvCxnSpPr/>
      </xdr:nvCxnSpPr>
      <xdr:spPr>
        <a:xfrm>
          <a:off x="4546600" y="186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97FFAACE-E114-4151-9257-9D5F231BB738}"/>
            </a:ext>
          </a:extLst>
        </xdr:cNvPr>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BF72531D-3DD3-4016-B50E-E9559B7A18F8}"/>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30497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93943DBF-134F-4D99-AE0C-BABCD5C987A5}"/>
            </a:ext>
          </a:extLst>
        </xdr:cNvPr>
        <xdr:cNvSpPr txBox="1"/>
      </xdr:nvSpPr>
      <xdr:spPr>
        <a:xfrm>
          <a:off x="4673600" y="1803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a:extLst>
            <a:ext uri="{FF2B5EF4-FFF2-40B4-BE49-F238E27FC236}">
              <a16:creationId xmlns:a16="http://schemas.microsoft.com/office/drawing/2014/main" id="{8116A86D-A1E9-4958-92F5-12622D3F14BB}"/>
            </a:ext>
          </a:extLst>
        </xdr:cNvPr>
        <xdr:cNvSpPr/>
      </xdr:nvSpPr>
      <xdr:spPr>
        <a:xfrm>
          <a:off x="4584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a:extLst>
            <a:ext uri="{FF2B5EF4-FFF2-40B4-BE49-F238E27FC236}">
              <a16:creationId xmlns:a16="http://schemas.microsoft.com/office/drawing/2014/main" id="{5C61061E-C4B2-463B-BD67-9BC252075AE2}"/>
            </a:ext>
          </a:extLst>
        </xdr:cNvPr>
        <xdr:cNvSpPr/>
      </xdr:nvSpPr>
      <xdr:spPr>
        <a:xfrm>
          <a:off x="3746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a:extLst>
            <a:ext uri="{FF2B5EF4-FFF2-40B4-BE49-F238E27FC236}">
              <a16:creationId xmlns:a16="http://schemas.microsoft.com/office/drawing/2014/main" id="{0FFF050E-51F6-4A95-B43A-5306D9FDE1F9}"/>
            </a:ext>
          </a:extLst>
        </xdr:cNvPr>
        <xdr:cNvSpPr/>
      </xdr:nvSpPr>
      <xdr:spPr>
        <a:xfrm>
          <a:off x="2857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a:extLst>
            <a:ext uri="{FF2B5EF4-FFF2-40B4-BE49-F238E27FC236}">
              <a16:creationId xmlns:a16="http://schemas.microsoft.com/office/drawing/2014/main" id="{04BBEBDA-B0B1-4A4A-89DB-88FF3F13784F}"/>
            </a:ext>
          </a:extLst>
        </xdr:cNvPr>
        <xdr:cNvSpPr/>
      </xdr:nvSpPr>
      <xdr:spPr>
        <a:xfrm>
          <a:off x="1968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a:extLst>
            <a:ext uri="{FF2B5EF4-FFF2-40B4-BE49-F238E27FC236}">
              <a16:creationId xmlns:a16="http://schemas.microsoft.com/office/drawing/2014/main" id="{AFAAC730-7F5B-4E79-9569-F0388A1A36CC}"/>
            </a:ext>
          </a:extLst>
        </xdr:cNvPr>
        <xdr:cNvSpPr/>
      </xdr:nvSpPr>
      <xdr:spPr>
        <a:xfrm>
          <a:off x="1079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6766C51-C585-4796-9673-F9F5D4E0240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6346A1B-CA61-4F1B-B459-E409871FD73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1FB58AC-A5F4-401B-96AE-3C22F208162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A8B9709-C83F-4950-B5BF-B4B6802339B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406C378-E765-4936-B706-0FDDA2302F0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145414</xdr:rowOff>
    </xdr:from>
    <xdr:to>
      <xdr:col>24</xdr:col>
      <xdr:colOff>114300</xdr:colOff>
      <xdr:row>104</xdr:row>
      <xdr:rowOff>75564</xdr:rowOff>
    </xdr:to>
    <xdr:sp macro="" textlink="">
      <xdr:nvSpPr>
        <xdr:cNvPr id="418" name="楕円 417">
          <a:extLst>
            <a:ext uri="{FF2B5EF4-FFF2-40B4-BE49-F238E27FC236}">
              <a16:creationId xmlns:a16="http://schemas.microsoft.com/office/drawing/2014/main" id="{25FBC720-951F-4C93-A5A8-943F23282A9E}"/>
            </a:ext>
          </a:extLst>
        </xdr:cNvPr>
        <xdr:cNvSpPr/>
      </xdr:nvSpPr>
      <xdr:spPr>
        <a:xfrm>
          <a:off x="45847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168291</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ABCD7B03-587B-428B-AA39-807D4C013A1E}"/>
            </a:ext>
          </a:extLst>
        </xdr:cNvPr>
        <xdr:cNvSpPr txBox="1"/>
      </xdr:nvSpPr>
      <xdr:spPr>
        <a:xfrm>
          <a:off x="4673600"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116839</xdr:rowOff>
    </xdr:from>
    <xdr:to>
      <xdr:col>20</xdr:col>
      <xdr:colOff>38100</xdr:colOff>
      <xdr:row>104</xdr:row>
      <xdr:rowOff>46989</xdr:rowOff>
    </xdr:to>
    <xdr:sp macro="" textlink="">
      <xdr:nvSpPr>
        <xdr:cNvPr id="420" name="楕円 419">
          <a:extLst>
            <a:ext uri="{FF2B5EF4-FFF2-40B4-BE49-F238E27FC236}">
              <a16:creationId xmlns:a16="http://schemas.microsoft.com/office/drawing/2014/main" id="{A9DC8BB9-46C4-45E0-B3FF-C9DBEBEC5F14}"/>
            </a:ext>
          </a:extLst>
        </xdr:cNvPr>
        <xdr:cNvSpPr/>
      </xdr:nvSpPr>
      <xdr:spPr>
        <a:xfrm>
          <a:off x="3746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167639</xdr:rowOff>
    </xdr:from>
    <xdr:to>
      <xdr:col>24</xdr:col>
      <xdr:colOff>63500</xdr:colOff>
      <xdr:row>104</xdr:row>
      <xdr:rowOff>24764</xdr:rowOff>
    </xdr:to>
    <xdr:cxnSp macro="">
      <xdr:nvCxnSpPr>
        <xdr:cNvPr id="421" name="直線コネクタ 420">
          <a:extLst>
            <a:ext uri="{FF2B5EF4-FFF2-40B4-BE49-F238E27FC236}">
              <a16:creationId xmlns:a16="http://schemas.microsoft.com/office/drawing/2014/main" id="{9F535382-DAD2-4725-8B92-4F794F6705C6}"/>
            </a:ext>
          </a:extLst>
        </xdr:cNvPr>
        <xdr:cNvCxnSpPr/>
      </xdr:nvCxnSpPr>
      <xdr:spPr>
        <a:xfrm>
          <a:off x="3797300" y="178269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84455</xdr:rowOff>
    </xdr:from>
    <xdr:to>
      <xdr:col>15</xdr:col>
      <xdr:colOff>101600</xdr:colOff>
      <xdr:row>104</xdr:row>
      <xdr:rowOff>14605</xdr:rowOff>
    </xdr:to>
    <xdr:sp macro="" textlink="">
      <xdr:nvSpPr>
        <xdr:cNvPr id="422" name="楕円 421">
          <a:extLst>
            <a:ext uri="{FF2B5EF4-FFF2-40B4-BE49-F238E27FC236}">
              <a16:creationId xmlns:a16="http://schemas.microsoft.com/office/drawing/2014/main" id="{560B62CB-EBCE-4F08-8EA5-F8997CF9DA17}"/>
            </a:ext>
          </a:extLst>
        </xdr:cNvPr>
        <xdr:cNvSpPr/>
      </xdr:nvSpPr>
      <xdr:spPr>
        <a:xfrm>
          <a:off x="2857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135255</xdr:rowOff>
    </xdr:from>
    <xdr:to>
      <xdr:col>19</xdr:col>
      <xdr:colOff>177800</xdr:colOff>
      <xdr:row>103</xdr:row>
      <xdr:rowOff>167639</xdr:rowOff>
    </xdr:to>
    <xdr:cxnSp macro="">
      <xdr:nvCxnSpPr>
        <xdr:cNvPr id="423" name="直線コネクタ 422">
          <a:extLst>
            <a:ext uri="{FF2B5EF4-FFF2-40B4-BE49-F238E27FC236}">
              <a16:creationId xmlns:a16="http://schemas.microsoft.com/office/drawing/2014/main" id="{2AEA1DEA-ECBE-46E8-B0F2-7E0E1EF18FBD}"/>
            </a:ext>
          </a:extLst>
        </xdr:cNvPr>
        <xdr:cNvCxnSpPr/>
      </xdr:nvCxnSpPr>
      <xdr:spPr>
        <a:xfrm>
          <a:off x="2908300" y="177946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50164</xdr:rowOff>
    </xdr:from>
    <xdr:to>
      <xdr:col>10</xdr:col>
      <xdr:colOff>165100</xdr:colOff>
      <xdr:row>103</xdr:row>
      <xdr:rowOff>151764</xdr:rowOff>
    </xdr:to>
    <xdr:sp macro="" textlink="">
      <xdr:nvSpPr>
        <xdr:cNvPr id="424" name="楕円 423">
          <a:extLst>
            <a:ext uri="{FF2B5EF4-FFF2-40B4-BE49-F238E27FC236}">
              <a16:creationId xmlns:a16="http://schemas.microsoft.com/office/drawing/2014/main" id="{C0CEDB00-49D9-411F-AAB2-450386485447}"/>
            </a:ext>
          </a:extLst>
        </xdr:cNvPr>
        <xdr:cNvSpPr/>
      </xdr:nvSpPr>
      <xdr:spPr>
        <a:xfrm>
          <a:off x="1968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100964</xdr:rowOff>
    </xdr:from>
    <xdr:to>
      <xdr:col>15</xdr:col>
      <xdr:colOff>50800</xdr:colOff>
      <xdr:row>103</xdr:row>
      <xdr:rowOff>135255</xdr:rowOff>
    </xdr:to>
    <xdr:cxnSp macro="">
      <xdr:nvCxnSpPr>
        <xdr:cNvPr id="425" name="直線コネクタ 424">
          <a:extLst>
            <a:ext uri="{FF2B5EF4-FFF2-40B4-BE49-F238E27FC236}">
              <a16:creationId xmlns:a16="http://schemas.microsoft.com/office/drawing/2014/main" id="{2EC3F5F5-9AC5-49BC-AA88-9F31782C9C02}"/>
            </a:ext>
          </a:extLst>
        </xdr:cNvPr>
        <xdr:cNvCxnSpPr/>
      </xdr:nvCxnSpPr>
      <xdr:spPr>
        <a:xfrm>
          <a:off x="2019300" y="17760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26" name="楕円 425">
          <a:extLst>
            <a:ext uri="{FF2B5EF4-FFF2-40B4-BE49-F238E27FC236}">
              <a16:creationId xmlns:a16="http://schemas.microsoft.com/office/drawing/2014/main" id="{E5B680C5-BF3D-4A5D-B24C-65B66146D1D5}"/>
            </a:ext>
          </a:extLst>
        </xdr:cNvPr>
        <xdr:cNvSpPr/>
      </xdr:nvSpPr>
      <xdr:spPr>
        <a:xfrm>
          <a:off x="1079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66675</xdr:rowOff>
    </xdr:from>
    <xdr:to>
      <xdr:col>10</xdr:col>
      <xdr:colOff>114300</xdr:colOff>
      <xdr:row>103</xdr:row>
      <xdr:rowOff>100964</xdr:rowOff>
    </xdr:to>
    <xdr:cxnSp macro="">
      <xdr:nvCxnSpPr>
        <xdr:cNvPr id="427" name="直線コネクタ 426">
          <a:extLst>
            <a:ext uri="{FF2B5EF4-FFF2-40B4-BE49-F238E27FC236}">
              <a16:creationId xmlns:a16="http://schemas.microsoft.com/office/drawing/2014/main" id="{D66608D1-4BE4-4342-86DF-AE6FA05211FE}"/>
            </a:ext>
          </a:extLst>
        </xdr:cNvPr>
        <xdr:cNvCxnSpPr/>
      </xdr:nvCxnSpPr>
      <xdr:spPr>
        <a:xfrm>
          <a:off x="1130300" y="177260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148607</xdr:rowOff>
    </xdr:from>
    <xdr:ext cx="405111" cy="259045"/>
    <xdr:sp macro="" textlink="">
      <xdr:nvSpPr>
        <xdr:cNvPr id="428" name="n_1aveValue【港湾・漁港】&#10;有形固定資産減価償却率">
          <a:extLst>
            <a:ext uri="{FF2B5EF4-FFF2-40B4-BE49-F238E27FC236}">
              <a16:creationId xmlns:a16="http://schemas.microsoft.com/office/drawing/2014/main" id="{F13A2443-6AD2-4CC6-81B0-13B2A3572E5D}"/>
            </a:ext>
          </a:extLst>
        </xdr:cNvPr>
        <xdr:cNvSpPr txBox="1"/>
      </xdr:nvSpPr>
      <xdr:spPr>
        <a:xfrm>
          <a:off x="3582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127652</xdr:rowOff>
    </xdr:from>
    <xdr:ext cx="405111" cy="259045"/>
    <xdr:sp macro="" textlink="">
      <xdr:nvSpPr>
        <xdr:cNvPr id="429" name="n_2aveValue【港湾・漁港】&#10;有形固定資産減価償却率">
          <a:extLst>
            <a:ext uri="{FF2B5EF4-FFF2-40B4-BE49-F238E27FC236}">
              <a16:creationId xmlns:a16="http://schemas.microsoft.com/office/drawing/2014/main" id="{09272E84-FF19-4972-8C6B-54F6D0B6EBFF}"/>
            </a:ext>
          </a:extLst>
        </xdr:cNvPr>
        <xdr:cNvSpPr txBox="1"/>
      </xdr:nvSpPr>
      <xdr:spPr>
        <a:xfrm>
          <a:off x="2705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108602</xdr:rowOff>
    </xdr:from>
    <xdr:ext cx="405111" cy="259045"/>
    <xdr:sp macro="" textlink="">
      <xdr:nvSpPr>
        <xdr:cNvPr id="430" name="n_3aveValue【港湾・漁港】&#10;有形固定資産減価償却率">
          <a:extLst>
            <a:ext uri="{FF2B5EF4-FFF2-40B4-BE49-F238E27FC236}">
              <a16:creationId xmlns:a16="http://schemas.microsoft.com/office/drawing/2014/main" id="{F218D7C6-D992-4D6B-9CE0-BA846DF5A39E}"/>
            </a:ext>
          </a:extLst>
        </xdr:cNvPr>
        <xdr:cNvSpPr txBox="1"/>
      </xdr:nvSpPr>
      <xdr:spPr>
        <a:xfrm>
          <a:off x="1816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116222</xdr:rowOff>
    </xdr:from>
    <xdr:ext cx="405111" cy="259045"/>
    <xdr:sp macro="" textlink="">
      <xdr:nvSpPr>
        <xdr:cNvPr id="431" name="n_4aveValue【港湾・漁港】&#10;有形固定資産減価償却率">
          <a:extLst>
            <a:ext uri="{FF2B5EF4-FFF2-40B4-BE49-F238E27FC236}">
              <a16:creationId xmlns:a16="http://schemas.microsoft.com/office/drawing/2014/main" id="{23FDA0A2-F818-415F-9394-3B2F47E9B143}"/>
            </a:ext>
          </a:extLst>
        </xdr:cNvPr>
        <xdr:cNvSpPr txBox="1"/>
      </xdr:nvSpPr>
      <xdr:spPr>
        <a:xfrm>
          <a:off x="927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63516</xdr:rowOff>
    </xdr:from>
    <xdr:ext cx="405111" cy="259045"/>
    <xdr:sp macro="" textlink="">
      <xdr:nvSpPr>
        <xdr:cNvPr id="432" name="n_1mainValue【港湾・漁港】&#10;有形固定資産減価償却率">
          <a:extLst>
            <a:ext uri="{FF2B5EF4-FFF2-40B4-BE49-F238E27FC236}">
              <a16:creationId xmlns:a16="http://schemas.microsoft.com/office/drawing/2014/main" id="{76BDC72C-10C1-4EF8-862D-337962EB4527}"/>
            </a:ext>
          </a:extLst>
        </xdr:cNvPr>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31132</xdr:rowOff>
    </xdr:from>
    <xdr:ext cx="405111" cy="259045"/>
    <xdr:sp macro="" textlink="">
      <xdr:nvSpPr>
        <xdr:cNvPr id="433" name="n_2mainValue【港湾・漁港】&#10;有形固定資産減価償却率">
          <a:extLst>
            <a:ext uri="{FF2B5EF4-FFF2-40B4-BE49-F238E27FC236}">
              <a16:creationId xmlns:a16="http://schemas.microsoft.com/office/drawing/2014/main" id="{B46AB895-1974-4655-B9FC-5C9FED14BC61}"/>
            </a:ext>
          </a:extLst>
        </xdr:cNvPr>
        <xdr:cNvSpPr txBox="1"/>
      </xdr:nvSpPr>
      <xdr:spPr>
        <a:xfrm>
          <a:off x="27057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168291</xdr:rowOff>
    </xdr:from>
    <xdr:ext cx="405111" cy="259045"/>
    <xdr:sp macro="" textlink="">
      <xdr:nvSpPr>
        <xdr:cNvPr id="434" name="n_3mainValue【港湾・漁港】&#10;有形固定資産減価償却率">
          <a:extLst>
            <a:ext uri="{FF2B5EF4-FFF2-40B4-BE49-F238E27FC236}">
              <a16:creationId xmlns:a16="http://schemas.microsoft.com/office/drawing/2014/main" id="{74A8D024-E30C-4BBD-AA02-7A9E144793F7}"/>
            </a:ext>
          </a:extLst>
        </xdr:cNvPr>
        <xdr:cNvSpPr txBox="1"/>
      </xdr:nvSpPr>
      <xdr:spPr>
        <a:xfrm>
          <a:off x="1816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134002</xdr:rowOff>
    </xdr:from>
    <xdr:ext cx="405111" cy="259045"/>
    <xdr:sp macro="" textlink="">
      <xdr:nvSpPr>
        <xdr:cNvPr id="435" name="n_4mainValue【港湾・漁港】&#10;有形固定資産減価償却率">
          <a:extLst>
            <a:ext uri="{FF2B5EF4-FFF2-40B4-BE49-F238E27FC236}">
              <a16:creationId xmlns:a16="http://schemas.microsoft.com/office/drawing/2014/main" id="{EE33A134-83B2-48DF-ABF3-E109E8BD898B}"/>
            </a:ext>
          </a:extLst>
        </xdr:cNvPr>
        <xdr:cNvSpPr txBox="1"/>
      </xdr:nvSpPr>
      <xdr:spPr>
        <a:xfrm>
          <a:off x="927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9ED3B97C-A0D8-474C-A2B4-528C2F2D3A5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5A90626B-C703-43C0-9428-461048564B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48F595F9-1C9F-4526-ADF1-D5A558AECDA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1A5D5619-E9FE-43D6-B32C-DF706CABC3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AB2B638-F4E7-4CD9-BC75-FE14347950C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1B7FAB5F-D3BF-4218-A0AC-76142197A8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1D100118-0FF5-41F4-8D9F-FC00EF9118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4C61317-99B1-4BAB-83E0-7DC208F44B2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BF20C016-2517-45BC-A437-27F416998B9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B3D6FFC5-7C76-4ED0-9C56-A6F5EB0A8A8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A6B62F9E-D2EB-4DD1-B84C-92904BEF732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70171055-0F05-4304-B594-54DECDACA6FF}"/>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BFA9D7B6-DCEB-4FD0-BFA5-6CF64F44C3C4}"/>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F0C6DC2B-C608-43E0-A636-8E276EA3347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4F7E5E50-BB8A-4A26-97D8-063D4DBAC68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D98A29A2-C0EF-4D92-8DB9-210DF592DFBF}"/>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917EC85E-8B26-4CA3-B317-B0B1283BE0F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CEAA5B7E-F0A2-41DB-960D-D6A4E47088E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545F14A2-A49B-4189-87E0-E4A1E6B5036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69977382-5634-4A31-940A-1173DE018C2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BD867FCB-84FD-4B09-A292-76F7E4FE11B6}"/>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3A18DB43-F57D-4948-8AED-29136FC5280A}"/>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3F36DF2C-7E3A-4930-86F5-58DFC8BEE66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27C93441-CC79-4677-949F-BAE38E86D233}"/>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5F14AAD9-1DE1-4A17-B6FB-07DB27AF0B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a:extLst>
            <a:ext uri="{FF2B5EF4-FFF2-40B4-BE49-F238E27FC236}">
              <a16:creationId xmlns:a16="http://schemas.microsoft.com/office/drawing/2014/main" id="{8050AF3C-E603-4CF4-9EC3-AFF1F3687E80}"/>
            </a:ext>
          </a:extLst>
        </xdr:cNvPr>
        <xdr:cNvCxnSpPr/>
      </xdr:nvCxnSpPr>
      <xdr:spPr>
        <a:xfrm flipV="1">
          <a:off x="10476865" y="17199287"/>
          <a:ext cx="0" cy="152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53FEE180-BCC4-420B-B774-475532225673}"/>
            </a:ext>
          </a:extLst>
        </xdr:cNvPr>
        <xdr:cNvSpPr txBox="1"/>
      </xdr:nvSpPr>
      <xdr:spPr>
        <a:xfrm>
          <a:off x="10515600" y="18727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a:extLst>
            <a:ext uri="{FF2B5EF4-FFF2-40B4-BE49-F238E27FC236}">
              <a16:creationId xmlns:a16="http://schemas.microsoft.com/office/drawing/2014/main" id="{A90631B8-E875-4D67-BADF-7CAF46D273E0}"/>
            </a:ext>
          </a:extLst>
        </xdr:cNvPr>
        <xdr:cNvCxnSpPr/>
      </xdr:nvCxnSpPr>
      <xdr:spPr>
        <a:xfrm>
          <a:off x="10388600" y="1872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6B4579FA-A449-4D53-A3D6-8FDA85623305}"/>
            </a:ext>
          </a:extLst>
        </xdr:cNvPr>
        <xdr:cNvSpPr txBox="1"/>
      </xdr:nvSpPr>
      <xdr:spPr>
        <a:xfrm>
          <a:off x="10515600" y="1697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a:extLst>
            <a:ext uri="{FF2B5EF4-FFF2-40B4-BE49-F238E27FC236}">
              <a16:creationId xmlns:a16="http://schemas.microsoft.com/office/drawing/2014/main" id="{6BC82521-DDAB-4BEF-AC1C-093372A1DB64}"/>
            </a:ext>
          </a:extLst>
        </xdr:cNvPr>
        <xdr:cNvCxnSpPr/>
      </xdr:nvCxnSpPr>
      <xdr:spPr>
        <a:xfrm>
          <a:off x="10388600" y="1719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170262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CD6673D3-53C9-4A25-9E87-7D6DB2F1C41F}"/>
            </a:ext>
          </a:extLst>
        </xdr:cNvPr>
        <xdr:cNvSpPr txBox="1"/>
      </xdr:nvSpPr>
      <xdr:spPr>
        <a:xfrm>
          <a:off x="10515600" y="18343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a:extLst>
            <a:ext uri="{FF2B5EF4-FFF2-40B4-BE49-F238E27FC236}">
              <a16:creationId xmlns:a16="http://schemas.microsoft.com/office/drawing/2014/main" id="{8168D557-F5E2-4C70-9384-4A587DDF1011}"/>
            </a:ext>
          </a:extLst>
        </xdr:cNvPr>
        <xdr:cNvSpPr/>
      </xdr:nvSpPr>
      <xdr:spPr>
        <a:xfrm>
          <a:off x="10426700" y="1849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a:extLst>
            <a:ext uri="{FF2B5EF4-FFF2-40B4-BE49-F238E27FC236}">
              <a16:creationId xmlns:a16="http://schemas.microsoft.com/office/drawing/2014/main" id="{3DD219D5-E4B4-4A4D-91AB-14D4D2F53367}"/>
            </a:ext>
          </a:extLst>
        </xdr:cNvPr>
        <xdr:cNvSpPr/>
      </xdr:nvSpPr>
      <xdr:spPr>
        <a:xfrm>
          <a:off x="95885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a:extLst>
            <a:ext uri="{FF2B5EF4-FFF2-40B4-BE49-F238E27FC236}">
              <a16:creationId xmlns:a16="http://schemas.microsoft.com/office/drawing/2014/main" id="{08C985FA-5413-467B-A6BC-DA6350B9A03D}"/>
            </a:ext>
          </a:extLst>
        </xdr:cNvPr>
        <xdr:cNvSpPr/>
      </xdr:nvSpPr>
      <xdr:spPr>
        <a:xfrm>
          <a:off x="8699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a:extLst>
            <a:ext uri="{FF2B5EF4-FFF2-40B4-BE49-F238E27FC236}">
              <a16:creationId xmlns:a16="http://schemas.microsoft.com/office/drawing/2014/main" id="{5EAF610C-23E0-4DE4-BC80-8C45A47B3A4D}"/>
            </a:ext>
          </a:extLst>
        </xdr:cNvPr>
        <xdr:cNvSpPr/>
      </xdr:nvSpPr>
      <xdr:spPr>
        <a:xfrm>
          <a:off x="7810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a:extLst>
            <a:ext uri="{FF2B5EF4-FFF2-40B4-BE49-F238E27FC236}">
              <a16:creationId xmlns:a16="http://schemas.microsoft.com/office/drawing/2014/main" id="{340D0A26-E6CC-4395-A09B-091C7A6C111B}"/>
            </a:ext>
          </a:extLst>
        </xdr:cNvPr>
        <xdr:cNvSpPr/>
      </xdr:nvSpPr>
      <xdr:spPr>
        <a:xfrm>
          <a:off x="6921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3398714-C137-421D-A196-05043AC798C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A8C8BA6-CFBF-4ABF-BB0A-3A48C13DF59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34AD86E-7C1C-4680-9D9F-50702F2DFBB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7283C87-8CC3-4062-BAAC-DDB3286853A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39A095A-7948-4559-BC71-CD4A659B5CD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96599</xdr:rowOff>
    </xdr:from>
    <xdr:to>
      <xdr:col>55</xdr:col>
      <xdr:colOff>50800</xdr:colOff>
      <xdr:row>109</xdr:row>
      <xdr:rowOff>26749</xdr:rowOff>
    </xdr:to>
    <xdr:sp macro="" textlink="">
      <xdr:nvSpPr>
        <xdr:cNvPr id="477" name="楕円 476">
          <a:extLst>
            <a:ext uri="{FF2B5EF4-FFF2-40B4-BE49-F238E27FC236}">
              <a16:creationId xmlns:a16="http://schemas.microsoft.com/office/drawing/2014/main" id="{EE04E3EE-D71A-4815-8DE8-5FBF84A92176}"/>
            </a:ext>
          </a:extLst>
        </xdr:cNvPr>
        <xdr:cNvSpPr/>
      </xdr:nvSpPr>
      <xdr:spPr>
        <a:xfrm>
          <a:off x="10426700" y="1861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11526</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A01C9F85-C7D3-4678-AA36-725ACD829C5E}"/>
            </a:ext>
          </a:extLst>
        </xdr:cNvPr>
        <xdr:cNvSpPr txBox="1"/>
      </xdr:nvSpPr>
      <xdr:spPr>
        <a:xfrm>
          <a:off x="10515600" y="1852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97194</xdr:rowOff>
    </xdr:from>
    <xdr:to>
      <xdr:col>50</xdr:col>
      <xdr:colOff>165100</xdr:colOff>
      <xdr:row>109</xdr:row>
      <xdr:rowOff>27344</xdr:rowOff>
    </xdr:to>
    <xdr:sp macro="" textlink="">
      <xdr:nvSpPr>
        <xdr:cNvPr id="479" name="楕円 478">
          <a:extLst>
            <a:ext uri="{FF2B5EF4-FFF2-40B4-BE49-F238E27FC236}">
              <a16:creationId xmlns:a16="http://schemas.microsoft.com/office/drawing/2014/main" id="{2439B354-00A9-4798-AE3D-AAD9EBF8B29F}"/>
            </a:ext>
          </a:extLst>
        </xdr:cNvPr>
        <xdr:cNvSpPr/>
      </xdr:nvSpPr>
      <xdr:spPr>
        <a:xfrm>
          <a:off x="9588500" y="1861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147399</xdr:rowOff>
    </xdr:from>
    <xdr:to>
      <xdr:col>55</xdr:col>
      <xdr:colOff>0</xdr:colOff>
      <xdr:row>108</xdr:row>
      <xdr:rowOff>147994</xdr:rowOff>
    </xdr:to>
    <xdr:cxnSp macro="">
      <xdr:nvCxnSpPr>
        <xdr:cNvPr id="480" name="直線コネクタ 479">
          <a:extLst>
            <a:ext uri="{FF2B5EF4-FFF2-40B4-BE49-F238E27FC236}">
              <a16:creationId xmlns:a16="http://schemas.microsoft.com/office/drawing/2014/main" id="{AE22779B-DB6A-439A-8B64-55FDDE50FA82}"/>
            </a:ext>
          </a:extLst>
        </xdr:cNvPr>
        <xdr:cNvCxnSpPr/>
      </xdr:nvCxnSpPr>
      <xdr:spPr>
        <a:xfrm flipV="1">
          <a:off x="9639300" y="18663999"/>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97534</xdr:rowOff>
    </xdr:from>
    <xdr:to>
      <xdr:col>46</xdr:col>
      <xdr:colOff>38100</xdr:colOff>
      <xdr:row>109</xdr:row>
      <xdr:rowOff>27684</xdr:rowOff>
    </xdr:to>
    <xdr:sp macro="" textlink="">
      <xdr:nvSpPr>
        <xdr:cNvPr id="481" name="楕円 480">
          <a:extLst>
            <a:ext uri="{FF2B5EF4-FFF2-40B4-BE49-F238E27FC236}">
              <a16:creationId xmlns:a16="http://schemas.microsoft.com/office/drawing/2014/main" id="{BC7B2B42-D77B-476F-9366-2D07DE04967C}"/>
            </a:ext>
          </a:extLst>
        </xdr:cNvPr>
        <xdr:cNvSpPr/>
      </xdr:nvSpPr>
      <xdr:spPr>
        <a:xfrm>
          <a:off x="8699500" y="1861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147994</xdr:rowOff>
    </xdr:from>
    <xdr:to>
      <xdr:col>50</xdr:col>
      <xdr:colOff>114300</xdr:colOff>
      <xdr:row>108</xdr:row>
      <xdr:rowOff>148334</xdr:rowOff>
    </xdr:to>
    <xdr:cxnSp macro="">
      <xdr:nvCxnSpPr>
        <xdr:cNvPr id="482" name="直線コネクタ 481">
          <a:extLst>
            <a:ext uri="{FF2B5EF4-FFF2-40B4-BE49-F238E27FC236}">
              <a16:creationId xmlns:a16="http://schemas.microsoft.com/office/drawing/2014/main" id="{47255AE8-5290-4F81-8F44-DF62871B4684}"/>
            </a:ext>
          </a:extLst>
        </xdr:cNvPr>
        <xdr:cNvCxnSpPr/>
      </xdr:nvCxnSpPr>
      <xdr:spPr>
        <a:xfrm flipV="1">
          <a:off x="8750300" y="18664594"/>
          <a:ext cx="8890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97755</xdr:rowOff>
    </xdr:from>
    <xdr:to>
      <xdr:col>41</xdr:col>
      <xdr:colOff>101600</xdr:colOff>
      <xdr:row>109</xdr:row>
      <xdr:rowOff>27905</xdr:rowOff>
    </xdr:to>
    <xdr:sp macro="" textlink="">
      <xdr:nvSpPr>
        <xdr:cNvPr id="483" name="楕円 482">
          <a:extLst>
            <a:ext uri="{FF2B5EF4-FFF2-40B4-BE49-F238E27FC236}">
              <a16:creationId xmlns:a16="http://schemas.microsoft.com/office/drawing/2014/main" id="{48854167-1C6A-43B2-92E5-948DA87509A3}"/>
            </a:ext>
          </a:extLst>
        </xdr:cNvPr>
        <xdr:cNvSpPr/>
      </xdr:nvSpPr>
      <xdr:spPr>
        <a:xfrm>
          <a:off x="7810500" y="186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148334</xdr:rowOff>
    </xdr:from>
    <xdr:to>
      <xdr:col>45</xdr:col>
      <xdr:colOff>177800</xdr:colOff>
      <xdr:row>108</xdr:row>
      <xdr:rowOff>148555</xdr:rowOff>
    </xdr:to>
    <xdr:cxnSp macro="">
      <xdr:nvCxnSpPr>
        <xdr:cNvPr id="484" name="直線コネクタ 483">
          <a:extLst>
            <a:ext uri="{FF2B5EF4-FFF2-40B4-BE49-F238E27FC236}">
              <a16:creationId xmlns:a16="http://schemas.microsoft.com/office/drawing/2014/main" id="{AA4CF82E-843E-450D-98E9-721D01265BA2}"/>
            </a:ext>
          </a:extLst>
        </xdr:cNvPr>
        <xdr:cNvCxnSpPr/>
      </xdr:nvCxnSpPr>
      <xdr:spPr>
        <a:xfrm flipV="1">
          <a:off x="7861300" y="18664934"/>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98039</xdr:rowOff>
    </xdr:from>
    <xdr:to>
      <xdr:col>36</xdr:col>
      <xdr:colOff>165100</xdr:colOff>
      <xdr:row>109</xdr:row>
      <xdr:rowOff>28189</xdr:rowOff>
    </xdr:to>
    <xdr:sp macro="" textlink="">
      <xdr:nvSpPr>
        <xdr:cNvPr id="485" name="楕円 484">
          <a:extLst>
            <a:ext uri="{FF2B5EF4-FFF2-40B4-BE49-F238E27FC236}">
              <a16:creationId xmlns:a16="http://schemas.microsoft.com/office/drawing/2014/main" id="{7F6AAB42-36A1-492D-BE4F-CB51E604D39D}"/>
            </a:ext>
          </a:extLst>
        </xdr:cNvPr>
        <xdr:cNvSpPr/>
      </xdr:nvSpPr>
      <xdr:spPr>
        <a:xfrm>
          <a:off x="6921500" y="186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148555</xdr:rowOff>
    </xdr:from>
    <xdr:to>
      <xdr:col>41</xdr:col>
      <xdr:colOff>50800</xdr:colOff>
      <xdr:row>108</xdr:row>
      <xdr:rowOff>148839</xdr:rowOff>
    </xdr:to>
    <xdr:cxnSp macro="">
      <xdr:nvCxnSpPr>
        <xdr:cNvPr id="486" name="直線コネクタ 485">
          <a:extLst>
            <a:ext uri="{FF2B5EF4-FFF2-40B4-BE49-F238E27FC236}">
              <a16:creationId xmlns:a16="http://schemas.microsoft.com/office/drawing/2014/main" id="{A71F3A4C-E54F-4C08-86FC-868158E8B710}"/>
            </a:ext>
          </a:extLst>
        </xdr:cNvPr>
        <xdr:cNvCxnSpPr/>
      </xdr:nvCxnSpPr>
      <xdr:spPr>
        <a:xfrm flipV="1">
          <a:off x="6972300" y="18665155"/>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76136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F297619E-EA15-4157-92DB-23065A6EA47B}"/>
            </a:ext>
          </a:extLst>
        </xdr:cNvPr>
        <xdr:cNvSpPr txBox="1"/>
      </xdr:nvSpPr>
      <xdr:spPr>
        <a:xfrm>
          <a:off x="9359411" y="182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73663</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CF9B12BE-290B-46A1-9638-3B41B2F019C6}"/>
            </a:ext>
          </a:extLst>
        </xdr:cNvPr>
        <xdr:cNvSpPr txBox="1"/>
      </xdr:nvSpPr>
      <xdr:spPr>
        <a:xfrm>
          <a:off x="8483111" y="182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76711</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67E638A3-3669-4EA4-B00C-8E75C24B9033}"/>
            </a:ext>
          </a:extLst>
        </xdr:cNvPr>
        <xdr:cNvSpPr txBox="1"/>
      </xdr:nvSpPr>
      <xdr:spPr>
        <a:xfrm>
          <a:off x="7594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61718</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646A374F-0A27-47E9-9BFA-9A60EE97ACC3}"/>
            </a:ext>
          </a:extLst>
        </xdr:cNvPr>
        <xdr:cNvSpPr txBox="1"/>
      </xdr:nvSpPr>
      <xdr:spPr>
        <a:xfrm>
          <a:off x="67051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18471</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9787A2F6-225B-4A12-8703-7F4066F75AE9}"/>
            </a:ext>
          </a:extLst>
        </xdr:cNvPr>
        <xdr:cNvSpPr txBox="1"/>
      </xdr:nvSpPr>
      <xdr:spPr>
        <a:xfrm>
          <a:off x="9359411" y="1870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18811</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FEEB425E-CFE8-473B-8978-F8DFF867C381}"/>
            </a:ext>
          </a:extLst>
        </xdr:cNvPr>
        <xdr:cNvSpPr txBox="1"/>
      </xdr:nvSpPr>
      <xdr:spPr>
        <a:xfrm>
          <a:off x="8483111" y="1870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19032</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3878D831-D4D0-43EF-BA08-D6598C1F77EE}"/>
            </a:ext>
          </a:extLst>
        </xdr:cNvPr>
        <xdr:cNvSpPr txBox="1"/>
      </xdr:nvSpPr>
      <xdr:spPr>
        <a:xfrm>
          <a:off x="7594111" y="1870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19316</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E3D70ED6-DFD0-411E-8DE1-93550D76C32A}"/>
            </a:ext>
          </a:extLst>
        </xdr:cNvPr>
        <xdr:cNvSpPr txBox="1"/>
      </xdr:nvSpPr>
      <xdr:spPr>
        <a:xfrm>
          <a:off x="6705111" y="1870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77ACAE69-15F4-4064-9015-C82F823FDB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25584953-9D55-49BB-BF71-14CF4324AD5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31054B0B-4B5D-4992-8694-2A61C92BEA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124F981-C5A1-48EC-9A4B-988AB12188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178E7B47-AC7A-4B3E-BB65-DCF98DEFBC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F96C5357-6EBB-49B7-8015-EEA631DC29F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7AB104B-0589-4C05-9FB9-BA7EC36CA1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5EDAAFC6-A151-4203-84EB-C5B145C839B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9C6D282D-F7FC-445E-BD8E-A7C5D9BF3F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C937C154-A6C5-4808-BBD2-5796951308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869C1CE-0D93-42C6-9426-235799EC05E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8E90DB3E-33D5-42CC-A0EE-46259F63ED3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CD384491-8F1C-4ECF-A9D8-AF8E60FE713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7C37CEF4-B83F-4E35-A454-0DEBD19938D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2ED822B8-F0BA-42FA-8B20-42887663E07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1DFC1813-CCCD-40AA-9B69-E36AF4D06DD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1E24C4AC-A552-4C60-BEAA-74A08BA288B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D37166E7-AC69-4352-9FB1-ED27D203D62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E2A7AEF3-3FF2-4361-BF79-5B7CCDAD12E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CC72CDB6-0BA4-49DC-8895-14E105CA64C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632A15C1-A2F1-4306-B9B9-65C64D07DA2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E492D01C-82FA-4D0A-915A-7284ED5AF9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C6152254-8E84-43E4-9FC4-69058AD61C1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2F5D96B8-76CB-4A54-ACFD-BFB8FBE7E5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a:extLst>
            <a:ext uri="{FF2B5EF4-FFF2-40B4-BE49-F238E27FC236}">
              <a16:creationId xmlns:a16="http://schemas.microsoft.com/office/drawing/2014/main" id="{8C8F6A93-2655-49C5-B550-E1EDA2E0BD7B}"/>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980C4AAA-0F33-4220-B643-6EB3D25E2E3C}"/>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a:extLst>
            <a:ext uri="{FF2B5EF4-FFF2-40B4-BE49-F238E27FC236}">
              <a16:creationId xmlns:a16="http://schemas.microsoft.com/office/drawing/2014/main" id="{44C8C975-6BFD-496B-9347-FAD40D17333D}"/>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C902477B-73AB-465F-8BD3-276906E22407}"/>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45E6CF62-308C-44AC-9A93-464C99323924}"/>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B8D047DD-DDB6-4B69-838F-E935DBA7F053}"/>
            </a:ext>
          </a:extLst>
        </xdr:cNvPr>
        <xdr:cNvSpPr txBox="1"/>
      </xdr:nvSpPr>
      <xdr:spPr>
        <a:xfrm>
          <a:off x="16357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a:extLst>
            <a:ext uri="{FF2B5EF4-FFF2-40B4-BE49-F238E27FC236}">
              <a16:creationId xmlns:a16="http://schemas.microsoft.com/office/drawing/2014/main" id="{E919A177-ACC3-4FD7-AAB7-38629061548E}"/>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a:extLst>
            <a:ext uri="{FF2B5EF4-FFF2-40B4-BE49-F238E27FC236}">
              <a16:creationId xmlns:a16="http://schemas.microsoft.com/office/drawing/2014/main" id="{9DDD9125-F2FB-424A-B379-9F9634B9D6EC}"/>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B74D3CBA-17F4-4E66-8354-5F2B3C38A82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a:extLst>
            <a:ext uri="{FF2B5EF4-FFF2-40B4-BE49-F238E27FC236}">
              <a16:creationId xmlns:a16="http://schemas.microsoft.com/office/drawing/2014/main" id="{07829E21-A211-4D12-B9F6-959F740D9111}"/>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a:extLst>
            <a:ext uri="{FF2B5EF4-FFF2-40B4-BE49-F238E27FC236}">
              <a16:creationId xmlns:a16="http://schemas.microsoft.com/office/drawing/2014/main" id="{0CC91760-4AEC-4629-811C-E37E3236D69B}"/>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9148339-7A3C-4758-884A-B909053FAB7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E3F6D38-DAF3-49F8-BEA9-761BFE9FB8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2D57067-0064-4AC1-9EB9-E01113F2B5D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119D932-F51D-4A6B-9E66-BCD7C4B3D96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84EF8BE-DB46-4E01-87FA-BC5F6385C72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35" name="楕円 534">
          <a:extLst>
            <a:ext uri="{FF2B5EF4-FFF2-40B4-BE49-F238E27FC236}">
              <a16:creationId xmlns:a16="http://schemas.microsoft.com/office/drawing/2014/main" id="{B4A34A21-4E4B-4AAF-8A37-B1EA36345EAB}"/>
            </a:ext>
          </a:extLst>
        </xdr:cNvPr>
        <xdr:cNvSpPr/>
      </xdr:nvSpPr>
      <xdr:spPr>
        <a:xfrm>
          <a:off x="16268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154322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D2B9A40B-4FF4-4B34-95EC-FB1394D2DB19}"/>
            </a:ext>
          </a:extLst>
        </xdr:cNvPr>
        <xdr:cNvSpPr txBox="1"/>
      </xdr:nvSpPr>
      <xdr:spPr>
        <a:xfrm>
          <a:off x="1635760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126365</xdr:rowOff>
    </xdr:from>
    <xdr:to>
      <xdr:col>81</xdr:col>
      <xdr:colOff>101600</xdr:colOff>
      <xdr:row>38</xdr:row>
      <xdr:rowOff>56515</xdr:rowOff>
    </xdr:to>
    <xdr:sp macro="" textlink="">
      <xdr:nvSpPr>
        <xdr:cNvPr id="537" name="楕円 536">
          <a:extLst>
            <a:ext uri="{FF2B5EF4-FFF2-40B4-BE49-F238E27FC236}">
              <a16:creationId xmlns:a16="http://schemas.microsoft.com/office/drawing/2014/main" id="{4FF11F00-D05C-4290-A01A-E56B953F6E8F}"/>
            </a:ext>
          </a:extLst>
        </xdr:cNvPr>
        <xdr:cNvSpPr/>
      </xdr:nvSpPr>
      <xdr:spPr>
        <a:xfrm>
          <a:off x="15430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xdr:rowOff>
    </xdr:from>
    <xdr:to>
      <xdr:col>85</xdr:col>
      <xdr:colOff>127000</xdr:colOff>
      <xdr:row>38</xdr:row>
      <xdr:rowOff>55245</xdr:rowOff>
    </xdr:to>
    <xdr:cxnSp macro="">
      <xdr:nvCxnSpPr>
        <xdr:cNvPr id="538" name="直線コネクタ 537">
          <a:extLst>
            <a:ext uri="{FF2B5EF4-FFF2-40B4-BE49-F238E27FC236}">
              <a16:creationId xmlns:a16="http://schemas.microsoft.com/office/drawing/2014/main" id="{0E1AD52C-3A1C-4753-9D3A-AF46D038D205}"/>
            </a:ext>
          </a:extLst>
        </xdr:cNvPr>
        <xdr:cNvCxnSpPr/>
      </xdr:nvCxnSpPr>
      <xdr:spPr>
        <a:xfrm>
          <a:off x="15481300" y="652081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21590</xdr:rowOff>
    </xdr:from>
    <xdr:to>
      <xdr:col>76</xdr:col>
      <xdr:colOff>165100</xdr:colOff>
      <xdr:row>38</xdr:row>
      <xdr:rowOff>123190</xdr:rowOff>
    </xdr:to>
    <xdr:sp macro="" textlink="">
      <xdr:nvSpPr>
        <xdr:cNvPr id="539" name="楕円 538">
          <a:extLst>
            <a:ext uri="{FF2B5EF4-FFF2-40B4-BE49-F238E27FC236}">
              <a16:creationId xmlns:a16="http://schemas.microsoft.com/office/drawing/2014/main" id="{6016113D-6B11-42D2-A547-7271B758DE14}"/>
            </a:ext>
          </a:extLst>
        </xdr:cNvPr>
        <xdr:cNvSpPr/>
      </xdr:nvSpPr>
      <xdr:spPr>
        <a:xfrm>
          <a:off x="14541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5715</xdr:rowOff>
    </xdr:from>
    <xdr:to>
      <xdr:col>81</xdr:col>
      <xdr:colOff>50800</xdr:colOff>
      <xdr:row>38</xdr:row>
      <xdr:rowOff>72390</xdr:rowOff>
    </xdr:to>
    <xdr:cxnSp macro="">
      <xdr:nvCxnSpPr>
        <xdr:cNvPr id="540" name="直線コネクタ 539">
          <a:extLst>
            <a:ext uri="{FF2B5EF4-FFF2-40B4-BE49-F238E27FC236}">
              <a16:creationId xmlns:a16="http://schemas.microsoft.com/office/drawing/2014/main" id="{E9DE9650-7369-4A58-8C7E-5DC6273CD5E6}"/>
            </a:ext>
          </a:extLst>
        </xdr:cNvPr>
        <xdr:cNvCxnSpPr/>
      </xdr:nvCxnSpPr>
      <xdr:spPr>
        <a:xfrm flipV="1">
          <a:off x="14592300" y="652081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19685</xdr:rowOff>
    </xdr:from>
    <xdr:to>
      <xdr:col>72</xdr:col>
      <xdr:colOff>38100</xdr:colOff>
      <xdr:row>38</xdr:row>
      <xdr:rowOff>121285</xdr:rowOff>
    </xdr:to>
    <xdr:sp macro="" textlink="">
      <xdr:nvSpPr>
        <xdr:cNvPr id="541" name="楕円 540">
          <a:extLst>
            <a:ext uri="{FF2B5EF4-FFF2-40B4-BE49-F238E27FC236}">
              <a16:creationId xmlns:a16="http://schemas.microsoft.com/office/drawing/2014/main" id="{DDC4E991-3DAF-4BBD-82D1-0C849C7B9448}"/>
            </a:ext>
          </a:extLst>
        </xdr:cNvPr>
        <xdr:cNvSpPr/>
      </xdr:nvSpPr>
      <xdr:spPr>
        <a:xfrm>
          <a:off x="13652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70485</xdr:rowOff>
    </xdr:from>
    <xdr:to>
      <xdr:col>76</xdr:col>
      <xdr:colOff>114300</xdr:colOff>
      <xdr:row>38</xdr:row>
      <xdr:rowOff>72390</xdr:rowOff>
    </xdr:to>
    <xdr:cxnSp macro="">
      <xdr:nvCxnSpPr>
        <xdr:cNvPr id="542" name="直線コネクタ 541">
          <a:extLst>
            <a:ext uri="{FF2B5EF4-FFF2-40B4-BE49-F238E27FC236}">
              <a16:creationId xmlns:a16="http://schemas.microsoft.com/office/drawing/2014/main" id="{1599474E-C435-490E-98D9-D5B4EF76B8B5}"/>
            </a:ext>
          </a:extLst>
        </xdr:cNvPr>
        <xdr:cNvCxnSpPr/>
      </xdr:nvCxnSpPr>
      <xdr:spPr>
        <a:xfrm>
          <a:off x="13703300" y="65855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168275</xdr:rowOff>
    </xdr:from>
    <xdr:to>
      <xdr:col>67</xdr:col>
      <xdr:colOff>101600</xdr:colOff>
      <xdr:row>38</xdr:row>
      <xdr:rowOff>98425</xdr:rowOff>
    </xdr:to>
    <xdr:sp macro="" textlink="">
      <xdr:nvSpPr>
        <xdr:cNvPr id="543" name="楕円 542">
          <a:extLst>
            <a:ext uri="{FF2B5EF4-FFF2-40B4-BE49-F238E27FC236}">
              <a16:creationId xmlns:a16="http://schemas.microsoft.com/office/drawing/2014/main" id="{48D02687-8776-4DB9-AFAF-2EC5A4AC6D95}"/>
            </a:ext>
          </a:extLst>
        </xdr:cNvPr>
        <xdr:cNvSpPr/>
      </xdr:nvSpPr>
      <xdr:spPr>
        <a:xfrm>
          <a:off x="12763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47625</xdr:rowOff>
    </xdr:from>
    <xdr:to>
      <xdr:col>71</xdr:col>
      <xdr:colOff>177800</xdr:colOff>
      <xdr:row>38</xdr:row>
      <xdr:rowOff>70485</xdr:rowOff>
    </xdr:to>
    <xdr:cxnSp macro="">
      <xdr:nvCxnSpPr>
        <xdr:cNvPr id="544" name="直線コネクタ 543">
          <a:extLst>
            <a:ext uri="{FF2B5EF4-FFF2-40B4-BE49-F238E27FC236}">
              <a16:creationId xmlns:a16="http://schemas.microsoft.com/office/drawing/2014/main" id="{68FB989B-ACF5-4C06-9901-EE11147C3EC3}"/>
            </a:ext>
          </a:extLst>
        </xdr:cNvPr>
        <xdr:cNvCxnSpPr/>
      </xdr:nvCxnSpPr>
      <xdr:spPr>
        <a:xfrm>
          <a:off x="12814300" y="65627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63EFB9D6-8CCA-4951-B017-8B2F4F215F10}"/>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1349D210-7F12-4552-8CE1-536DA380EB16}"/>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3AF9CB99-B7EB-4A98-9D9F-938AF6654702}"/>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98AB57A6-A9AD-4BA7-951B-F25EE4DE326F}"/>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47642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EB0D0105-2BD4-42A8-8274-EE67ACAD5601}"/>
            </a:ext>
          </a:extLst>
        </xdr:cNvPr>
        <xdr:cNvSpPr txBox="1"/>
      </xdr:nvSpPr>
      <xdr:spPr>
        <a:xfrm>
          <a:off x="152660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6DC4E4EE-773E-4F14-90AC-A3286B3522FC}"/>
            </a:ext>
          </a:extLst>
        </xdr:cNvPr>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112412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4020EA9E-0D29-434A-81EC-231345CAF9BB}"/>
            </a:ext>
          </a:extLst>
        </xdr:cNvPr>
        <xdr:cNvSpPr txBox="1"/>
      </xdr:nvSpPr>
      <xdr:spPr>
        <a:xfrm>
          <a:off x="13500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89552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54BAB45-6CFF-479B-BA93-9B704362BEB0}"/>
            </a:ext>
          </a:extLst>
        </xdr:cNvPr>
        <xdr:cNvSpPr txBox="1"/>
      </xdr:nvSpPr>
      <xdr:spPr>
        <a:xfrm>
          <a:off x="12611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EA63E80-84C7-4D12-B659-F52E727B365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3AEAA2EE-F031-4DBC-8D57-A3E883544D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E2D08354-2522-483E-8B89-6AF10B54E45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B27FDD20-1031-47EA-809E-82DE6993CB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C8A9E01-7BE1-4211-9011-92CD5D65D1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56A05C2F-04FA-4F73-BF21-C5297D186A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87F95EDF-7352-4077-AF25-A205328397E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433587C8-A5D7-47FD-833E-C0CF3FC9FE9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FA106CAB-456B-44BC-B7B8-ECC7D31211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EEE9FE2A-1703-46BE-943C-078E5A6E68C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B74C07DA-EFA1-4849-8E6E-888B9AF55E8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36514ABB-1B27-4B76-BC44-84F1EC93584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AF36E454-2A44-4DD6-80AC-CECFD07267C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84BCB9D2-826E-42DE-9E19-B5E21EC2EBF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2BE73F64-ECC0-4068-89B2-9BEC11BFC8D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98F62735-16CD-4C37-AEEC-66AB26700E1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ADC3E9FE-1D42-42F0-8B88-09DB1BE3883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15627A07-28D6-402E-92E7-EF02D2D7B7F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AF632498-ABC7-4BB7-8587-B437CE004E0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CE918E57-21A0-4534-9F8A-A439EC82C3E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E24B3FD1-CE3A-4762-8519-9CBE42ADAC5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3AFECE78-1F44-47B0-8A79-349D4EACF98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AC78E544-E0E5-4058-87BA-D3B7689C2A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58C09CD2-6E8E-433F-A014-BFEDB0A36B17}"/>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7F0F297D-6821-4B2E-ADE3-054155E2450A}"/>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E77A30F7-4858-44F8-9AA9-7A2A32D938CD}"/>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47C12008-E94C-4466-BD5F-15B1999FDBE4}"/>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a:extLst>
            <a:ext uri="{FF2B5EF4-FFF2-40B4-BE49-F238E27FC236}">
              <a16:creationId xmlns:a16="http://schemas.microsoft.com/office/drawing/2014/main" id="{FDF41469-8660-420C-9A37-D720791D052A}"/>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C6FB0532-8372-44AD-9762-082144427DED}"/>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a:extLst>
            <a:ext uri="{FF2B5EF4-FFF2-40B4-BE49-F238E27FC236}">
              <a16:creationId xmlns:a16="http://schemas.microsoft.com/office/drawing/2014/main" id="{CA228318-5FBF-4DC1-BB7A-E23098EEDD58}"/>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a:extLst>
            <a:ext uri="{FF2B5EF4-FFF2-40B4-BE49-F238E27FC236}">
              <a16:creationId xmlns:a16="http://schemas.microsoft.com/office/drawing/2014/main" id="{E2306B6B-8F02-46DA-B1B3-60212561FCF1}"/>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a:extLst>
            <a:ext uri="{FF2B5EF4-FFF2-40B4-BE49-F238E27FC236}">
              <a16:creationId xmlns:a16="http://schemas.microsoft.com/office/drawing/2014/main" id="{231C3B78-EC7B-404C-9C45-81EF18A19503}"/>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a:extLst>
            <a:ext uri="{FF2B5EF4-FFF2-40B4-BE49-F238E27FC236}">
              <a16:creationId xmlns:a16="http://schemas.microsoft.com/office/drawing/2014/main" id="{9A267313-DEC7-4938-B5BF-296D0D7499C3}"/>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a:extLst>
            <a:ext uri="{FF2B5EF4-FFF2-40B4-BE49-F238E27FC236}">
              <a16:creationId xmlns:a16="http://schemas.microsoft.com/office/drawing/2014/main" id="{4DA20E55-6F1E-447D-A743-76B2ED1B816B}"/>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0B3D0CB-376B-4A58-99A9-023AE96011B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2CD9EB1-836F-40DE-918D-908AF9E0BB5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49C5E58-D62D-4E60-B80B-CD2DF7F2CE6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F033732-5472-49E6-A103-2252793358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A66944E-38B8-4DB7-A4DF-D46C42ECF7C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592" name="楕円 591">
          <a:extLst>
            <a:ext uri="{FF2B5EF4-FFF2-40B4-BE49-F238E27FC236}">
              <a16:creationId xmlns:a16="http://schemas.microsoft.com/office/drawing/2014/main" id="{BBB3C215-289D-4AFE-9F09-CE5894FF9546}"/>
            </a:ext>
          </a:extLst>
        </xdr:cNvPr>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123207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8C9C7FBD-F793-4651-8645-D37F57C26EB4}"/>
            </a:ext>
          </a:extLst>
        </xdr:cNvPr>
        <xdr:cNvSpPr txBox="1"/>
      </xdr:nvSpPr>
      <xdr:spPr>
        <a:xfrm>
          <a:off x="22199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594" name="楕円 593">
          <a:extLst>
            <a:ext uri="{FF2B5EF4-FFF2-40B4-BE49-F238E27FC236}">
              <a16:creationId xmlns:a16="http://schemas.microsoft.com/office/drawing/2014/main" id="{872E64C1-336C-4435-B6BC-06B56F465C30}"/>
            </a:ext>
          </a:extLst>
        </xdr:cNvPr>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87630</xdr:rowOff>
    </xdr:to>
    <xdr:cxnSp macro="">
      <xdr:nvCxnSpPr>
        <xdr:cNvPr id="595" name="直線コネクタ 594">
          <a:extLst>
            <a:ext uri="{FF2B5EF4-FFF2-40B4-BE49-F238E27FC236}">
              <a16:creationId xmlns:a16="http://schemas.microsoft.com/office/drawing/2014/main" id="{8AF930F7-0780-48CC-910A-28472B97C183}"/>
            </a:ext>
          </a:extLst>
        </xdr:cNvPr>
        <xdr:cNvCxnSpPr/>
      </xdr:nvCxnSpPr>
      <xdr:spPr>
        <a:xfrm>
          <a:off x="21323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596" name="楕円 595">
          <a:extLst>
            <a:ext uri="{FF2B5EF4-FFF2-40B4-BE49-F238E27FC236}">
              <a16:creationId xmlns:a16="http://schemas.microsoft.com/office/drawing/2014/main" id="{69E0A915-418E-42B6-9F6C-D6555540A51E}"/>
            </a:ext>
          </a:extLst>
        </xdr:cNvPr>
        <xdr:cNvSpPr/>
      </xdr:nvSpPr>
      <xdr:spPr>
        <a:xfrm>
          <a:off x="20383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118110</xdr:rowOff>
    </xdr:to>
    <xdr:cxnSp macro="">
      <xdr:nvCxnSpPr>
        <xdr:cNvPr id="597" name="直線コネクタ 596">
          <a:extLst>
            <a:ext uri="{FF2B5EF4-FFF2-40B4-BE49-F238E27FC236}">
              <a16:creationId xmlns:a16="http://schemas.microsoft.com/office/drawing/2014/main" id="{A16D7A48-1076-4970-8A36-45C9F2DAADCE}"/>
            </a:ext>
          </a:extLst>
        </xdr:cNvPr>
        <xdr:cNvCxnSpPr/>
      </xdr:nvCxnSpPr>
      <xdr:spPr>
        <a:xfrm flipV="1">
          <a:off x="20434300" y="7117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98" name="楕円 597">
          <a:extLst>
            <a:ext uri="{FF2B5EF4-FFF2-40B4-BE49-F238E27FC236}">
              <a16:creationId xmlns:a16="http://schemas.microsoft.com/office/drawing/2014/main" id="{8DA697D4-B202-454D-9E5B-343ECEA53ECF}"/>
            </a:ext>
          </a:extLst>
        </xdr:cNvPr>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118110</xdr:rowOff>
    </xdr:to>
    <xdr:cxnSp macro="">
      <xdr:nvCxnSpPr>
        <xdr:cNvPr id="599" name="直線コネクタ 598">
          <a:extLst>
            <a:ext uri="{FF2B5EF4-FFF2-40B4-BE49-F238E27FC236}">
              <a16:creationId xmlns:a16="http://schemas.microsoft.com/office/drawing/2014/main" id="{0CA693F0-5F9B-4716-89D4-E078FA6EBF07}"/>
            </a:ext>
          </a:extLst>
        </xdr:cNvPr>
        <xdr:cNvCxnSpPr/>
      </xdr:nvCxnSpPr>
      <xdr:spPr>
        <a:xfrm>
          <a:off x="19545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600" name="楕円 599">
          <a:extLst>
            <a:ext uri="{FF2B5EF4-FFF2-40B4-BE49-F238E27FC236}">
              <a16:creationId xmlns:a16="http://schemas.microsoft.com/office/drawing/2014/main" id="{76D746D1-BB78-4D2F-84FF-5AE5948F47FB}"/>
            </a:ext>
          </a:extLst>
        </xdr:cNvPr>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118110</xdr:rowOff>
    </xdr:to>
    <xdr:cxnSp macro="">
      <xdr:nvCxnSpPr>
        <xdr:cNvPr id="601" name="直線コネクタ 600">
          <a:extLst>
            <a:ext uri="{FF2B5EF4-FFF2-40B4-BE49-F238E27FC236}">
              <a16:creationId xmlns:a16="http://schemas.microsoft.com/office/drawing/2014/main" id="{163A70F6-45B0-47EE-85FC-B7BB44B7A7CA}"/>
            </a:ext>
          </a:extLst>
        </xdr:cNvPr>
        <xdr:cNvCxnSpPr/>
      </xdr:nvCxnSpPr>
      <xdr:spPr>
        <a:xfrm>
          <a:off x="18656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24E7F452-C3AA-4A23-BBA3-7E1D061FB3F3}"/>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24DBD6E8-67FA-402A-A6C1-7CC4F53066B4}"/>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2CBBAD09-DEEA-4982-8BAB-8D3B90261A0E}"/>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A5E59EC5-A7EA-463C-9CA9-C6CF9FE3E24F}"/>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3642C977-787F-40C2-8420-3FE2BFD16D24}"/>
            </a:ext>
          </a:extLst>
        </xdr:cNvPr>
        <xdr:cNvSpPr txBox="1"/>
      </xdr:nvSpPr>
      <xdr:spPr>
        <a:xfrm>
          <a:off x="21075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109218C9-D27B-442F-92ED-9C7F674125A6}"/>
            </a:ext>
          </a:extLst>
        </xdr:cNvPr>
        <xdr:cNvSpPr txBox="1"/>
      </xdr:nvSpPr>
      <xdr:spPr>
        <a:xfrm>
          <a:off x="20199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5E92CAA7-0156-46DF-9BF4-188CBC1CCF22}"/>
            </a:ext>
          </a:extLst>
        </xdr:cNvPr>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87CCD580-CF51-4934-A6FE-04B6CBF16072}"/>
            </a:ext>
          </a:extLst>
        </xdr:cNvPr>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D6A5CFC4-D599-4F68-A263-FDE6C33174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5CA8C200-04F3-41B5-9678-C5DD929304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D6043B90-B9A8-4DD6-A9AA-1F808E9BF72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14DB1552-D0CF-43B3-ABD7-CF9C66453E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84C67BE3-20A8-466C-97EF-0FD99453AE1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B20F4D4-415B-48C4-9E97-D505B68BD29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DA8788EA-EA19-42BA-9866-C2ABE2F416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23A777FE-AEE7-47AC-8CFE-B131186D889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F061B83-A187-437B-B01A-DC8267FDEE2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67D9AC16-D3A7-4A40-9415-1F672DA4749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9675B6CC-43BE-4716-B059-EDA77C843B3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D09BED0E-E5B1-4507-94BB-840AD95FA5A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2BE4C2DB-6757-459F-83AB-D87A81A9041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BCA7DE4E-C068-4C81-A8B1-68D849A69CA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47E9B3A0-CE2B-4FA5-95D6-B2253EC9292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C6873424-4F31-457B-80FD-B8C39F8AF32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0FA63749-F155-4AF4-A67B-E085CB9615F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D7D865CE-2527-499D-8BA5-E57937383EC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C4D80094-C8E6-4BB1-AFC5-4ED65141655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C2BEDD65-BF1B-4546-8DAF-8FEA8EA403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A487A8A1-0D44-404E-893D-B5ED9926258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AD5EDEC-D57C-4072-8DE8-0B49AD324CE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a:extLst>
            <a:ext uri="{FF2B5EF4-FFF2-40B4-BE49-F238E27FC236}">
              <a16:creationId xmlns:a16="http://schemas.microsoft.com/office/drawing/2014/main" id="{B5BDE298-665E-4F8C-877F-255D09054704}"/>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5026D416-3F73-4D88-AA5C-203009D1D6A2}"/>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a:extLst>
            <a:ext uri="{FF2B5EF4-FFF2-40B4-BE49-F238E27FC236}">
              <a16:creationId xmlns:a16="http://schemas.microsoft.com/office/drawing/2014/main" id="{A4DABAB8-4E03-4A3E-9386-23D0A25B6630}"/>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4A23D883-8F10-427C-A729-3368265BE023}"/>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a:extLst>
            <a:ext uri="{FF2B5EF4-FFF2-40B4-BE49-F238E27FC236}">
              <a16:creationId xmlns:a16="http://schemas.microsoft.com/office/drawing/2014/main" id="{58AEEE70-E888-4A48-8290-2421F6ECCAC9}"/>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85FE380F-5A31-431D-9C33-96508227C116}"/>
            </a:ext>
          </a:extLst>
        </xdr:cNvPr>
        <xdr:cNvSpPr txBox="1"/>
      </xdr:nvSpPr>
      <xdr:spPr>
        <a:xfrm>
          <a:off x="16357600" y="1002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a:extLst>
            <a:ext uri="{FF2B5EF4-FFF2-40B4-BE49-F238E27FC236}">
              <a16:creationId xmlns:a16="http://schemas.microsoft.com/office/drawing/2014/main" id="{13CEA5A8-09C4-468E-A460-07BA7CD04D17}"/>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a:extLst>
            <a:ext uri="{FF2B5EF4-FFF2-40B4-BE49-F238E27FC236}">
              <a16:creationId xmlns:a16="http://schemas.microsoft.com/office/drawing/2014/main" id="{DDCA088B-183B-42F6-A3E5-FED17A3C79D2}"/>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a:extLst>
            <a:ext uri="{FF2B5EF4-FFF2-40B4-BE49-F238E27FC236}">
              <a16:creationId xmlns:a16="http://schemas.microsoft.com/office/drawing/2014/main" id="{01646270-A8EE-41AD-BDAE-C5BEDEED6524}"/>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a:extLst>
            <a:ext uri="{FF2B5EF4-FFF2-40B4-BE49-F238E27FC236}">
              <a16:creationId xmlns:a16="http://schemas.microsoft.com/office/drawing/2014/main" id="{860C411F-6EC8-41C3-9D86-97695928E525}"/>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a:extLst>
            <a:ext uri="{FF2B5EF4-FFF2-40B4-BE49-F238E27FC236}">
              <a16:creationId xmlns:a16="http://schemas.microsoft.com/office/drawing/2014/main" id="{88B00FB5-EA84-4A03-846D-38F5E7CC576C}"/>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169A6EE-BB7C-4557-98F0-CA92085BAC4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E4346BA-41CD-462F-BDA5-582A7DD621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B7B6BEF-D807-4FCB-9BB9-2466D52EA96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58E3673-5210-4445-9CBD-41F550420B2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0CE82CE-E9FE-4BB3-9A33-369E0BE0AF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104648</xdr:rowOff>
    </xdr:from>
    <xdr:to>
      <xdr:col>85</xdr:col>
      <xdr:colOff>177800</xdr:colOff>
      <xdr:row>60</xdr:row>
      <xdr:rowOff>34798</xdr:rowOff>
    </xdr:to>
    <xdr:sp macro="" textlink="">
      <xdr:nvSpPr>
        <xdr:cNvPr id="648" name="楕円 647">
          <a:extLst>
            <a:ext uri="{FF2B5EF4-FFF2-40B4-BE49-F238E27FC236}">
              <a16:creationId xmlns:a16="http://schemas.microsoft.com/office/drawing/2014/main" id="{2106C0EE-7094-4557-8D5E-A411905D589B}"/>
            </a:ext>
          </a:extLst>
        </xdr:cNvPr>
        <xdr:cNvSpPr/>
      </xdr:nvSpPr>
      <xdr:spPr>
        <a:xfrm>
          <a:off x="162687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83075</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D32B5812-C8A4-4A4B-AC65-D5A09C48C79A}"/>
            </a:ext>
          </a:extLst>
        </xdr:cNvPr>
        <xdr:cNvSpPr txBox="1"/>
      </xdr:nvSpPr>
      <xdr:spPr>
        <a:xfrm>
          <a:off x="16357600"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111506</xdr:rowOff>
    </xdr:from>
    <xdr:to>
      <xdr:col>81</xdr:col>
      <xdr:colOff>101600</xdr:colOff>
      <xdr:row>60</xdr:row>
      <xdr:rowOff>41656</xdr:rowOff>
    </xdr:to>
    <xdr:sp macro="" textlink="">
      <xdr:nvSpPr>
        <xdr:cNvPr id="650" name="楕円 649">
          <a:extLst>
            <a:ext uri="{FF2B5EF4-FFF2-40B4-BE49-F238E27FC236}">
              <a16:creationId xmlns:a16="http://schemas.microsoft.com/office/drawing/2014/main" id="{9A733240-220A-43A9-939D-2816E0A02A26}"/>
            </a:ext>
          </a:extLst>
        </xdr:cNvPr>
        <xdr:cNvSpPr/>
      </xdr:nvSpPr>
      <xdr:spPr>
        <a:xfrm>
          <a:off x="15430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155448</xdr:rowOff>
    </xdr:from>
    <xdr:to>
      <xdr:col>85</xdr:col>
      <xdr:colOff>127000</xdr:colOff>
      <xdr:row>59</xdr:row>
      <xdr:rowOff>162306</xdr:rowOff>
    </xdr:to>
    <xdr:cxnSp macro="">
      <xdr:nvCxnSpPr>
        <xdr:cNvPr id="651" name="直線コネクタ 650">
          <a:extLst>
            <a:ext uri="{FF2B5EF4-FFF2-40B4-BE49-F238E27FC236}">
              <a16:creationId xmlns:a16="http://schemas.microsoft.com/office/drawing/2014/main" id="{64CF12CF-396D-4EA4-A2F8-F8B27FED275B}"/>
            </a:ext>
          </a:extLst>
        </xdr:cNvPr>
        <xdr:cNvCxnSpPr/>
      </xdr:nvCxnSpPr>
      <xdr:spPr>
        <a:xfrm flipV="1">
          <a:off x="15481300" y="102709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652" name="楕円 651">
          <a:extLst>
            <a:ext uri="{FF2B5EF4-FFF2-40B4-BE49-F238E27FC236}">
              <a16:creationId xmlns:a16="http://schemas.microsoft.com/office/drawing/2014/main" id="{D5A8AD19-A742-4D46-94E0-78BF8D1F9747}"/>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59</xdr:row>
      <xdr:rowOff>162306</xdr:rowOff>
    </xdr:to>
    <xdr:cxnSp macro="">
      <xdr:nvCxnSpPr>
        <xdr:cNvPr id="653" name="直線コネクタ 652">
          <a:extLst>
            <a:ext uri="{FF2B5EF4-FFF2-40B4-BE49-F238E27FC236}">
              <a16:creationId xmlns:a16="http://schemas.microsoft.com/office/drawing/2014/main" id="{5DBB8993-19B6-4775-A025-C83478E97B14}"/>
            </a:ext>
          </a:extLst>
        </xdr:cNvPr>
        <xdr:cNvCxnSpPr/>
      </xdr:nvCxnSpPr>
      <xdr:spPr>
        <a:xfrm>
          <a:off x="14592300" y="1025271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134366</xdr:rowOff>
    </xdr:from>
    <xdr:to>
      <xdr:col>72</xdr:col>
      <xdr:colOff>38100</xdr:colOff>
      <xdr:row>60</xdr:row>
      <xdr:rowOff>64516</xdr:rowOff>
    </xdr:to>
    <xdr:sp macro="" textlink="">
      <xdr:nvSpPr>
        <xdr:cNvPr id="654" name="楕円 653">
          <a:extLst>
            <a:ext uri="{FF2B5EF4-FFF2-40B4-BE49-F238E27FC236}">
              <a16:creationId xmlns:a16="http://schemas.microsoft.com/office/drawing/2014/main" id="{ED265D83-CBE1-4098-995A-A7B40640DE22}"/>
            </a:ext>
          </a:extLst>
        </xdr:cNvPr>
        <xdr:cNvSpPr/>
      </xdr:nvSpPr>
      <xdr:spPr>
        <a:xfrm>
          <a:off x="13652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13716</xdr:rowOff>
    </xdr:to>
    <xdr:cxnSp macro="">
      <xdr:nvCxnSpPr>
        <xdr:cNvPr id="655" name="直線コネクタ 654">
          <a:extLst>
            <a:ext uri="{FF2B5EF4-FFF2-40B4-BE49-F238E27FC236}">
              <a16:creationId xmlns:a16="http://schemas.microsoft.com/office/drawing/2014/main" id="{3D457050-1B3B-417F-8985-FBEB63F95BA2}"/>
            </a:ext>
          </a:extLst>
        </xdr:cNvPr>
        <xdr:cNvCxnSpPr/>
      </xdr:nvCxnSpPr>
      <xdr:spPr>
        <a:xfrm flipV="1">
          <a:off x="13703300" y="1025271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656" name="楕円 655">
          <a:extLst>
            <a:ext uri="{FF2B5EF4-FFF2-40B4-BE49-F238E27FC236}">
              <a16:creationId xmlns:a16="http://schemas.microsoft.com/office/drawing/2014/main" id="{55B69CDB-879D-4B4B-AACC-297785C30A5E}"/>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13716</xdr:rowOff>
    </xdr:to>
    <xdr:cxnSp macro="">
      <xdr:nvCxnSpPr>
        <xdr:cNvPr id="657" name="直線コネクタ 656">
          <a:extLst>
            <a:ext uri="{FF2B5EF4-FFF2-40B4-BE49-F238E27FC236}">
              <a16:creationId xmlns:a16="http://schemas.microsoft.com/office/drawing/2014/main" id="{5A213DCC-6EFB-4361-951F-E6685960E8F7}"/>
            </a:ext>
          </a:extLst>
        </xdr:cNvPr>
        <xdr:cNvCxnSpPr/>
      </xdr:nvCxnSpPr>
      <xdr:spPr>
        <a:xfrm>
          <a:off x="12814300" y="102870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658" name="n_1aveValue【学校施設】&#10;有形固定資産減価償却率">
          <a:extLst>
            <a:ext uri="{FF2B5EF4-FFF2-40B4-BE49-F238E27FC236}">
              <a16:creationId xmlns:a16="http://schemas.microsoft.com/office/drawing/2014/main" id="{6D6702FA-1083-496E-BB26-CB3618DF3CFF}"/>
            </a:ext>
          </a:extLst>
        </xdr:cNvPr>
        <xdr:cNvSpPr txBox="1"/>
      </xdr:nvSpPr>
      <xdr:spPr>
        <a:xfrm>
          <a:off x="152660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659" name="n_2aveValue【学校施設】&#10;有形固定資産減価償却率">
          <a:extLst>
            <a:ext uri="{FF2B5EF4-FFF2-40B4-BE49-F238E27FC236}">
              <a16:creationId xmlns:a16="http://schemas.microsoft.com/office/drawing/2014/main" id="{A460E79C-8D19-4F1F-9565-3762E29BDB08}"/>
            </a:ext>
          </a:extLst>
        </xdr:cNvPr>
        <xdr:cNvSpPr txBox="1"/>
      </xdr:nvSpPr>
      <xdr:spPr>
        <a:xfrm>
          <a:off x="14389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660" name="n_3aveValue【学校施設】&#10;有形固定資産減価償却率">
          <a:extLst>
            <a:ext uri="{FF2B5EF4-FFF2-40B4-BE49-F238E27FC236}">
              <a16:creationId xmlns:a16="http://schemas.microsoft.com/office/drawing/2014/main" id="{9C0679B7-90CB-4D5B-92B6-CF351438463B}"/>
            </a:ext>
          </a:extLst>
        </xdr:cNvPr>
        <xdr:cNvSpPr txBox="1"/>
      </xdr:nvSpPr>
      <xdr:spPr>
        <a:xfrm>
          <a:off x="13500744" y="990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661" name="n_4aveValue【学校施設】&#10;有形固定資産減価償却率">
          <a:extLst>
            <a:ext uri="{FF2B5EF4-FFF2-40B4-BE49-F238E27FC236}">
              <a16:creationId xmlns:a16="http://schemas.microsoft.com/office/drawing/2014/main" id="{BFF3CD1A-8C0B-4A8D-8AA7-F56C969298FC}"/>
            </a:ext>
          </a:extLst>
        </xdr:cNvPr>
        <xdr:cNvSpPr txBox="1"/>
      </xdr:nvSpPr>
      <xdr:spPr>
        <a:xfrm>
          <a:off x="12611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32783</xdr:rowOff>
    </xdr:from>
    <xdr:ext cx="405111" cy="259045"/>
    <xdr:sp macro="" textlink="">
      <xdr:nvSpPr>
        <xdr:cNvPr id="662" name="n_1mainValue【学校施設】&#10;有形固定資産減価償却率">
          <a:extLst>
            <a:ext uri="{FF2B5EF4-FFF2-40B4-BE49-F238E27FC236}">
              <a16:creationId xmlns:a16="http://schemas.microsoft.com/office/drawing/2014/main" id="{F225E4C0-5426-446D-B7A2-F6ABF1DB861C}"/>
            </a:ext>
          </a:extLst>
        </xdr:cNvPr>
        <xdr:cNvSpPr txBox="1"/>
      </xdr:nvSpPr>
      <xdr:spPr>
        <a:xfrm>
          <a:off x="152660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63" name="n_2mainValue【学校施設】&#10;有形固定資産減価償却率">
          <a:extLst>
            <a:ext uri="{FF2B5EF4-FFF2-40B4-BE49-F238E27FC236}">
              <a16:creationId xmlns:a16="http://schemas.microsoft.com/office/drawing/2014/main" id="{1CB6F6C8-6D6C-45DB-84FF-5A7E04E99D15}"/>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55643</xdr:rowOff>
    </xdr:from>
    <xdr:ext cx="405111" cy="259045"/>
    <xdr:sp macro="" textlink="">
      <xdr:nvSpPr>
        <xdr:cNvPr id="664" name="n_3mainValue【学校施設】&#10;有形固定資産減価償却率">
          <a:extLst>
            <a:ext uri="{FF2B5EF4-FFF2-40B4-BE49-F238E27FC236}">
              <a16:creationId xmlns:a16="http://schemas.microsoft.com/office/drawing/2014/main" id="{74C511D2-0E45-4026-8933-B08C0504CA68}"/>
            </a:ext>
          </a:extLst>
        </xdr:cNvPr>
        <xdr:cNvSpPr txBox="1"/>
      </xdr:nvSpPr>
      <xdr:spPr>
        <a:xfrm>
          <a:off x="13500744"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665" name="n_4mainValue【学校施設】&#10;有形固定資産減価償却率">
          <a:extLst>
            <a:ext uri="{FF2B5EF4-FFF2-40B4-BE49-F238E27FC236}">
              <a16:creationId xmlns:a16="http://schemas.microsoft.com/office/drawing/2014/main" id="{8DACA676-DAA4-4421-8EEE-5ED8AE075D57}"/>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BBB77233-C006-4594-B4D5-443603090C1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4C691737-A295-4C25-809F-7CCB02C4154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5FE51AFE-D912-4DCC-A5A2-D43E50BBC5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DA7158D0-6CDB-49BF-81F4-03A3B724EB4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CD22CAF0-8E55-414C-A46A-4C638DEA867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B3535AA8-9C52-41B9-B678-2BF2B386DDC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E504B2EF-3580-40F9-9F77-84C5C742CAB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567B50A-698A-4229-971F-D0ABC8D8F92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34E4FF0B-8EFE-45CA-9338-CCCFD82F80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65153287-A0A0-496C-9724-5BB66584967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FE5CD459-7735-4A0C-9722-B5EF456A5D4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250D3995-1E72-48E9-AAAC-F5BB128E5D83}"/>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49C9F8DB-FB73-4D48-BB92-CB8A427C8AF5}"/>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5E3A8EFD-4BEE-406A-94E6-53583A27F112}"/>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3551A869-28FA-46A4-AE41-0BE4DC28B4CF}"/>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2E965008-1011-44D1-91AD-6C32861213C7}"/>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7BC2305C-F3F8-4149-A270-CB201609FB8F}"/>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5A711A77-FA56-4407-ACB8-9F34ED0C1F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AC6BB04A-A1BF-4C37-9EB3-ECCC664DC70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B5C2C6B9-C296-45D4-AB86-77A99E2BFBD9}"/>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1D6B8981-1402-4FC7-B713-A6D3AF436BA2}"/>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C20616BD-A5F0-40C7-91F1-6636F29673A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4974ABFD-C548-4CD7-9545-885FBCBDE6AE}"/>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52C7776C-C6CD-4544-85E0-71B050EB3BF6}"/>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F531EA01-9224-4DE7-A305-0D212BB0796C}"/>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D5B762E3-1B5C-4720-AEC8-21865B16DDC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2F7E7CF1-5291-4F63-B59F-34965F6F84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9381C703-38E8-44D4-8D06-510AE45E4AA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a:extLst>
            <a:ext uri="{FF2B5EF4-FFF2-40B4-BE49-F238E27FC236}">
              <a16:creationId xmlns:a16="http://schemas.microsoft.com/office/drawing/2014/main" id="{B40BD8EE-DCE6-47D9-B54E-389BB6425111}"/>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a:extLst>
            <a:ext uri="{FF2B5EF4-FFF2-40B4-BE49-F238E27FC236}">
              <a16:creationId xmlns:a16="http://schemas.microsoft.com/office/drawing/2014/main" id="{04AE27CF-F199-453D-9E67-DB8F63F312B9}"/>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a:extLst>
            <a:ext uri="{FF2B5EF4-FFF2-40B4-BE49-F238E27FC236}">
              <a16:creationId xmlns:a16="http://schemas.microsoft.com/office/drawing/2014/main" id="{36BC4F6A-FF3D-4A82-86E3-4F970E85B0BF}"/>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a:extLst>
            <a:ext uri="{FF2B5EF4-FFF2-40B4-BE49-F238E27FC236}">
              <a16:creationId xmlns:a16="http://schemas.microsoft.com/office/drawing/2014/main" id="{02CDB72D-6945-4CFD-B3EF-95E2E31A928D}"/>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a:extLst>
            <a:ext uri="{FF2B5EF4-FFF2-40B4-BE49-F238E27FC236}">
              <a16:creationId xmlns:a16="http://schemas.microsoft.com/office/drawing/2014/main" id="{7BFC94F0-4296-4745-87F4-CC9B24E04350}"/>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699" name="【学校施設】&#10;一人当たり面積平均値テキスト">
          <a:extLst>
            <a:ext uri="{FF2B5EF4-FFF2-40B4-BE49-F238E27FC236}">
              <a16:creationId xmlns:a16="http://schemas.microsoft.com/office/drawing/2014/main" id="{B26C841A-C0FF-4CCD-8319-5A6E2767AD10}"/>
            </a:ext>
          </a:extLst>
        </xdr:cNvPr>
        <xdr:cNvSpPr txBox="1"/>
      </xdr:nvSpPr>
      <xdr:spPr>
        <a:xfrm>
          <a:off x="22199600" y="1018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a:extLst>
            <a:ext uri="{FF2B5EF4-FFF2-40B4-BE49-F238E27FC236}">
              <a16:creationId xmlns:a16="http://schemas.microsoft.com/office/drawing/2014/main" id="{72B38E72-22BC-4533-BE94-7381C0C0B719}"/>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a:extLst>
            <a:ext uri="{FF2B5EF4-FFF2-40B4-BE49-F238E27FC236}">
              <a16:creationId xmlns:a16="http://schemas.microsoft.com/office/drawing/2014/main" id="{62598AEB-308E-4288-BC29-7A719C31AA59}"/>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a:extLst>
            <a:ext uri="{FF2B5EF4-FFF2-40B4-BE49-F238E27FC236}">
              <a16:creationId xmlns:a16="http://schemas.microsoft.com/office/drawing/2014/main" id="{41096A60-6D57-4D38-8BD7-2BAE86B9EB26}"/>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a:extLst>
            <a:ext uri="{FF2B5EF4-FFF2-40B4-BE49-F238E27FC236}">
              <a16:creationId xmlns:a16="http://schemas.microsoft.com/office/drawing/2014/main" id="{EB86AB2B-916A-40C9-8670-D1F5CCD7CCA8}"/>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a:extLst>
            <a:ext uri="{FF2B5EF4-FFF2-40B4-BE49-F238E27FC236}">
              <a16:creationId xmlns:a16="http://schemas.microsoft.com/office/drawing/2014/main" id="{ED5632D1-F4AC-4EAF-82C2-4DA0A32A9900}"/>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8B8E586-1623-4349-B8CA-9D50E021D9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93F82AC-3BF8-40F1-91A3-038D3D57BF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0D511F0-0544-4499-AFDD-8261FCC7E5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AED70567-6107-4C9D-BDDA-FA57A3CF2B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FD86F6F-83E5-4EF2-8AC2-826BA8D0563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110649</xdr:rowOff>
    </xdr:from>
    <xdr:to>
      <xdr:col>116</xdr:col>
      <xdr:colOff>114300</xdr:colOff>
      <xdr:row>61</xdr:row>
      <xdr:rowOff>40799</xdr:rowOff>
    </xdr:to>
    <xdr:sp macro="" textlink="">
      <xdr:nvSpPr>
        <xdr:cNvPr id="710" name="楕円 709">
          <a:extLst>
            <a:ext uri="{FF2B5EF4-FFF2-40B4-BE49-F238E27FC236}">
              <a16:creationId xmlns:a16="http://schemas.microsoft.com/office/drawing/2014/main" id="{4CE2962B-B61A-4F10-AD02-2FFF22E5AF81}"/>
            </a:ext>
          </a:extLst>
        </xdr:cNvPr>
        <xdr:cNvSpPr/>
      </xdr:nvSpPr>
      <xdr:spPr>
        <a:xfrm>
          <a:off x="22110700" y="103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89076</xdr:rowOff>
    </xdr:from>
    <xdr:ext cx="469744" cy="259045"/>
    <xdr:sp macro="" textlink="">
      <xdr:nvSpPr>
        <xdr:cNvPr id="711" name="【学校施設】&#10;一人当たり面積該当値テキスト">
          <a:extLst>
            <a:ext uri="{FF2B5EF4-FFF2-40B4-BE49-F238E27FC236}">
              <a16:creationId xmlns:a16="http://schemas.microsoft.com/office/drawing/2014/main" id="{B8E8DBDF-3D8D-4AC3-9ED6-C9F89A247E46}"/>
            </a:ext>
          </a:extLst>
        </xdr:cNvPr>
        <xdr:cNvSpPr txBox="1"/>
      </xdr:nvSpPr>
      <xdr:spPr>
        <a:xfrm>
          <a:off x="22199600" y="103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124937</xdr:rowOff>
    </xdr:from>
    <xdr:to>
      <xdr:col>112</xdr:col>
      <xdr:colOff>38100</xdr:colOff>
      <xdr:row>61</xdr:row>
      <xdr:rowOff>55087</xdr:rowOff>
    </xdr:to>
    <xdr:sp macro="" textlink="">
      <xdr:nvSpPr>
        <xdr:cNvPr id="712" name="楕円 711">
          <a:extLst>
            <a:ext uri="{FF2B5EF4-FFF2-40B4-BE49-F238E27FC236}">
              <a16:creationId xmlns:a16="http://schemas.microsoft.com/office/drawing/2014/main" id="{91845AB1-ECC2-4123-9863-4F046F6F6352}"/>
            </a:ext>
          </a:extLst>
        </xdr:cNvPr>
        <xdr:cNvSpPr/>
      </xdr:nvSpPr>
      <xdr:spPr>
        <a:xfrm>
          <a:off x="21272500" y="1041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161449</xdr:rowOff>
    </xdr:from>
    <xdr:to>
      <xdr:col>116</xdr:col>
      <xdr:colOff>63500</xdr:colOff>
      <xdr:row>61</xdr:row>
      <xdr:rowOff>4287</xdr:rowOff>
    </xdr:to>
    <xdr:cxnSp macro="">
      <xdr:nvCxnSpPr>
        <xdr:cNvPr id="713" name="直線コネクタ 712">
          <a:extLst>
            <a:ext uri="{FF2B5EF4-FFF2-40B4-BE49-F238E27FC236}">
              <a16:creationId xmlns:a16="http://schemas.microsoft.com/office/drawing/2014/main" id="{F7A99445-C22F-48B4-B3BF-AABB62F3F048}"/>
            </a:ext>
          </a:extLst>
        </xdr:cNvPr>
        <xdr:cNvCxnSpPr/>
      </xdr:nvCxnSpPr>
      <xdr:spPr>
        <a:xfrm flipV="1">
          <a:off x="21323300" y="10448449"/>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117793</xdr:rowOff>
    </xdr:from>
    <xdr:to>
      <xdr:col>107</xdr:col>
      <xdr:colOff>101600</xdr:colOff>
      <xdr:row>61</xdr:row>
      <xdr:rowOff>47943</xdr:rowOff>
    </xdr:to>
    <xdr:sp macro="" textlink="">
      <xdr:nvSpPr>
        <xdr:cNvPr id="714" name="楕円 713">
          <a:extLst>
            <a:ext uri="{FF2B5EF4-FFF2-40B4-BE49-F238E27FC236}">
              <a16:creationId xmlns:a16="http://schemas.microsoft.com/office/drawing/2014/main" id="{9049E5E4-089D-4F75-AC4D-58493974A82F}"/>
            </a:ext>
          </a:extLst>
        </xdr:cNvPr>
        <xdr:cNvSpPr/>
      </xdr:nvSpPr>
      <xdr:spPr>
        <a:xfrm>
          <a:off x="20383500" y="104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168593</xdr:rowOff>
    </xdr:from>
    <xdr:to>
      <xdr:col>111</xdr:col>
      <xdr:colOff>177800</xdr:colOff>
      <xdr:row>61</xdr:row>
      <xdr:rowOff>4287</xdr:rowOff>
    </xdr:to>
    <xdr:cxnSp macro="">
      <xdr:nvCxnSpPr>
        <xdr:cNvPr id="715" name="直線コネクタ 714">
          <a:extLst>
            <a:ext uri="{FF2B5EF4-FFF2-40B4-BE49-F238E27FC236}">
              <a16:creationId xmlns:a16="http://schemas.microsoft.com/office/drawing/2014/main" id="{F0737C7D-F9CB-4050-8494-5D180967C2BE}"/>
            </a:ext>
          </a:extLst>
        </xdr:cNvPr>
        <xdr:cNvCxnSpPr/>
      </xdr:nvCxnSpPr>
      <xdr:spPr>
        <a:xfrm>
          <a:off x="20434300" y="10455593"/>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137795</xdr:rowOff>
    </xdr:from>
    <xdr:to>
      <xdr:col>102</xdr:col>
      <xdr:colOff>165100</xdr:colOff>
      <xdr:row>61</xdr:row>
      <xdr:rowOff>67945</xdr:rowOff>
    </xdr:to>
    <xdr:sp macro="" textlink="">
      <xdr:nvSpPr>
        <xdr:cNvPr id="716" name="楕円 715">
          <a:extLst>
            <a:ext uri="{FF2B5EF4-FFF2-40B4-BE49-F238E27FC236}">
              <a16:creationId xmlns:a16="http://schemas.microsoft.com/office/drawing/2014/main" id="{63BAE719-5475-4323-9747-2E3790FABF29}"/>
            </a:ext>
          </a:extLst>
        </xdr:cNvPr>
        <xdr:cNvSpPr/>
      </xdr:nvSpPr>
      <xdr:spPr>
        <a:xfrm>
          <a:off x="19494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168593</xdr:rowOff>
    </xdr:from>
    <xdr:to>
      <xdr:col>107</xdr:col>
      <xdr:colOff>50800</xdr:colOff>
      <xdr:row>61</xdr:row>
      <xdr:rowOff>17145</xdr:rowOff>
    </xdr:to>
    <xdr:cxnSp macro="">
      <xdr:nvCxnSpPr>
        <xdr:cNvPr id="717" name="直線コネクタ 716">
          <a:extLst>
            <a:ext uri="{FF2B5EF4-FFF2-40B4-BE49-F238E27FC236}">
              <a16:creationId xmlns:a16="http://schemas.microsoft.com/office/drawing/2014/main" id="{CF54FE09-DCF3-4498-9B4E-CE6E6338C1C4}"/>
            </a:ext>
          </a:extLst>
        </xdr:cNvPr>
        <xdr:cNvCxnSpPr/>
      </xdr:nvCxnSpPr>
      <xdr:spPr>
        <a:xfrm flipV="1">
          <a:off x="19545300" y="1045559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147796</xdr:rowOff>
    </xdr:from>
    <xdr:to>
      <xdr:col>98</xdr:col>
      <xdr:colOff>38100</xdr:colOff>
      <xdr:row>61</xdr:row>
      <xdr:rowOff>77946</xdr:rowOff>
    </xdr:to>
    <xdr:sp macro="" textlink="">
      <xdr:nvSpPr>
        <xdr:cNvPr id="718" name="楕円 717">
          <a:extLst>
            <a:ext uri="{FF2B5EF4-FFF2-40B4-BE49-F238E27FC236}">
              <a16:creationId xmlns:a16="http://schemas.microsoft.com/office/drawing/2014/main" id="{4D2F79FE-8EEA-4C4B-B998-63614AE1574E}"/>
            </a:ext>
          </a:extLst>
        </xdr:cNvPr>
        <xdr:cNvSpPr/>
      </xdr:nvSpPr>
      <xdr:spPr>
        <a:xfrm>
          <a:off x="18605500" y="1043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17145</xdr:rowOff>
    </xdr:from>
    <xdr:to>
      <xdr:col>102</xdr:col>
      <xdr:colOff>114300</xdr:colOff>
      <xdr:row>61</xdr:row>
      <xdr:rowOff>27146</xdr:rowOff>
    </xdr:to>
    <xdr:cxnSp macro="">
      <xdr:nvCxnSpPr>
        <xdr:cNvPr id="719" name="直線コネクタ 718">
          <a:extLst>
            <a:ext uri="{FF2B5EF4-FFF2-40B4-BE49-F238E27FC236}">
              <a16:creationId xmlns:a16="http://schemas.microsoft.com/office/drawing/2014/main" id="{F453E741-DFDD-4F43-AC88-1C29D36B27F1}"/>
            </a:ext>
          </a:extLst>
        </xdr:cNvPr>
        <xdr:cNvCxnSpPr/>
      </xdr:nvCxnSpPr>
      <xdr:spPr>
        <a:xfrm flipV="1">
          <a:off x="18656300" y="10475595"/>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720" name="n_1aveValue【学校施設】&#10;一人当たり面積">
          <a:extLst>
            <a:ext uri="{FF2B5EF4-FFF2-40B4-BE49-F238E27FC236}">
              <a16:creationId xmlns:a16="http://schemas.microsoft.com/office/drawing/2014/main" id="{2F2D906C-DEC0-4BBD-BB87-AE69244CF674}"/>
            </a:ext>
          </a:extLst>
        </xdr:cNvPr>
        <xdr:cNvSpPr txBox="1"/>
      </xdr:nvSpPr>
      <xdr:spPr>
        <a:xfrm>
          <a:off x="210757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721" name="n_2aveValue【学校施設】&#10;一人当たり面積">
          <a:extLst>
            <a:ext uri="{FF2B5EF4-FFF2-40B4-BE49-F238E27FC236}">
              <a16:creationId xmlns:a16="http://schemas.microsoft.com/office/drawing/2014/main" id="{9F696FD6-4F61-47B4-B755-B70060AB12DD}"/>
            </a:ext>
          </a:extLst>
        </xdr:cNvPr>
        <xdr:cNvSpPr txBox="1"/>
      </xdr:nvSpPr>
      <xdr:spPr>
        <a:xfrm>
          <a:off x="20199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722" name="n_3aveValue【学校施設】&#10;一人当たり面積">
          <a:extLst>
            <a:ext uri="{FF2B5EF4-FFF2-40B4-BE49-F238E27FC236}">
              <a16:creationId xmlns:a16="http://schemas.microsoft.com/office/drawing/2014/main" id="{FC8498CA-17F0-4786-943A-9E18CC0344DB}"/>
            </a:ext>
          </a:extLst>
        </xdr:cNvPr>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723" name="n_4aveValue【学校施設】&#10;一人当たり面積">
          <a:extLst>
            <a:ext uri="{FF2B5EF4-FFF2-40B4-BE49-F238E27FC236}">
              <a16:creationId xmlns:a16="http://schemas.microsoft.com/office/drawing/2014/main" id="{B4FF81C1-F861-47DC-AE91-BBCE8A66B402}"/>
            </a:ext>
          </a:extLst>
        </xdr:cNvPr>
        <xdr:cNvSpPr txBox="1"/>
      </xdr:nvSpPr>
      <xdr:spPr>
        <a:xfrm>
          <a:off x="18421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46214</xdr:rowOff>
    </xdr:from>
    <xdr:ext cx="469744" cy="259045"/>
    <xdr:sp macro="" textlink="">
      <xdr:nvSpPr>
        <xdr:cNvPr id="724" name="n_1mainValue【学校施設】&#10;一人当たり面積">
          <a:extLst>
            <a:ext uri="{FF2B5EF4-FFF2-40B4-BE49-F238E27FC236}">
              <a16:creationId xmlns:a16="http://schemas.microsoft.com/office/drawing/2014/main" id="{9CC747BD-A63F-44DA-9D5C-56CE7A5492BB}"/>
            </a:ext>
          </a:extLst>
        </xdr:cNvPr>
        <xdr:cNvSpPr txBox="1"/>
      </xdr:nvSpPr>
      <xdr:spPr>
        <a:xfrm>
          <a:off x="21075727" y="1050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39070</xdr:rowOff>
    </xdr:from>
    <xdr:ext cx="469744" cy="259045"/>
    <xdr:sp macro="" textlink="">
      <xdr:nvSpPr>
        <xdr:cNvPr id="725" name="n_2mainValue【学校施設】&#10;一人当たり面積">
          <a:extLst>
            <a:ext uri="{FF2B5EF4-FFF2-40B4-BE49-F238E27FC236}">
              <a16:creationId xmlns:a16="http://schemas.microsoft.com/office/drawing/2014/main" id="{52A02B8A-2FB5-4995-B9A5-D2A5E976EEB1}"/>
            </a:ext>
          </a:extLst>
        </xdr:cNvPr>
        <xdr:cNvSpPr txBox="1"/>
      </xdr:nvSpPr>
      <xdr:spPr>
        <a:xfrm>
          <a:off x="20199427" y="1049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59072</xdr:rowOff>
    </xdr:from>
    <xdr:ext cx="469744" cy="259045"/>
    <xdr:sp macro="" textlink="">
      <xdr:nvSpPr>
        <xdr:cNvPr id="726" name="n_3mainValue【学校施設】&#10;一人当たり面積">
          <a:extLst>
            <a:ext uri="{FF2B5EF4-FFF2-40B4-BE49-F238E27FC236}">
              <a16:creationId xmlns:a16="http://schemas.microsoft.com/office/drawing/2014/main" id="{E677C8BF-DAC3-47E7-AE4B-D51DA486620E}"/>
            </a:ext>
          </a:extLst>
        </xdr:cNvPr>
        <xdr:cNvSpPr txBox="1"/>
      </xdr:nvSpPr>
      <xdr:spPr>
        <a:xfrm>
          <a:off x="19310427" y="1051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69073</xdr:rowOff>
    </xdr:from>
    <xdr:ext cx="469744" cy="259045"/>
    <xdr:sp macro="" textlink="">
      <xdr:nvSpPr>
        <xdr:cNvPr id="727" name="n_4mainValue【学校施設】&#10;一人当たり面積">
          <a:extLst>
            <a:ext uri="{FF2B5EF4-FFF2-40B4-BE49-F238E27FC236}">
              <a16:creationId xmlns:a16="http://schemas.microsoft.com/office/drawing/2014/main" id="{9623004B-7AB6-441A-84E3-37F615BB4288}"/>
            </a:ext>
          </a:extLst>
        </xdr:cNvPr>
        <xdr:cNvSpPr txBox="1"/>
      </xdr:nvSpPr>
      <xdr:spPr>
        <a:xfrm>
          <a:off x="18421427" y="1052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4EA12A89-7CDA-48BA-98E2-9C65A12804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264449FC-49B3-40CB-B6A4-B152CE8C977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C2AA1ED1-0293-45B1-AB2A-99C60FA50FB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A348B9D3-F6DB-419C-B252-0C99EFC7128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30A0ABEA-E0A3-417E-B936-B8309B621D0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736EB43-FE41-4B86-929E-6AF2F866406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9446139F-4761-4EE3-BA6F-0A8B0B895FB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D48378BC-85D0-465F-90DD-ACD82B7712C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E332AB96-BB30-4973-B09E-58A160EAD85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23EFD9E9-4C55-482C-855A-0BCD513AF08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410D170-461D-4490-A7C7-949CA13A176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8F9514D5-62FF-4B76-A6DB-3E4FA1DB8F7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108204D7-7E50-49FC-BEA6-2FDBE6FE3CE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471AB318-AD32-40D0-AE05-BEB8DC125B1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4313EDCE-412D-4A5B-9F32-0BA957E4EF3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60F4F6E6-2917-4980-9A44-310615168EF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BCF72DF6-9E25-46A1-A13B-67B857E8F64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A11A4612-6DCF-4F66-A5E8-0F631298622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733FA92D-0D6C-4A33-AD4D-9E55F40BAC0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F53F5686-1439-4971-8A86-DB528989F8F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F78A6088-50F3-4601-B83C-27366DA08D1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84BB4D61-3EC5-40D4-B8DE-008F8DC9F06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4253B656-071F-4559-82EA-8E7706A2950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B624B83E-C566-4902-9394-EB4FA94081E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C6653C36-2C88-4A59-907A-155989E7D52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C9956839-E7C0-4C9E-867E-8591321588FF}"/>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88341068-3691-4963-88E8-C98699EE016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93E3DD67-216F-4EF7-A299-878C75D3DC5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6" name="【児童館】&#10;有形固定資産減価償却率最大値テキスト">
          <a:extLst>
            <a:ext uri="{FF2B5EF4-FFF2-40B4-BE49-F238E27FC236}">
              <a16:creationId xmlns:a16="http://schemas.microsoft.com/office/drawing/2014/main" id="{6FA39A09-C9B5-4752-AE7B-8747B7F9F3A1}"/>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7" name="直線コネクタ 756">
          <a:extLst>
            <a:ext uri="{FF2B5EF4-FFF2-40B4-BE49-F238E27FC236}">
              <a16:creationId xmlns:a16="http://schemas.microsoft.com/office/drawing/2014/main" id="{85D354BA-AA55-45FC-8A27-3786301E54C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758" name="【児童館】&#10;有形固定資産減価償却率平均値テキスト">
          <a:extLst>
            <a:ext uri="{FF2B5EF4-FFF2-40B4-BE49-F238E27FC236}">
              <a16:creationId xmlns:a16="http://schemas.microsoft.com/office/drawing/2014/main" id="{42259A28-7F5A-4687-91BD-4C1CC935AEFA}"/>
            </a:ext>
          </a:extLst>
        </xdr:cNvPr>
        <xdr:cNvSpPr txBox="1"/>
      </xdr:nvSpPr>
      <xdr:spPr>
        <a:xfrm>
          <a:off x="16357600" y="14056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59" name="フローチャート: 判断 758">
          <a:extLst>
            <a:ext uri="{FF2B5EF4-FFF2-40B4-BE49-F238E27FC236}">
              <a16:creationId xmlns:a16="http://schemas.microsoft.com/office/drawing/2014/main" id="{EAF6E393-27C8-42D2-A34E-794A18134637}"/>
            </a:ext>
          </a:extLst>
        </xdr:cNvPr>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60" name="フローチャート: 判断 759">
          <a:extLst>
            <a:ext uri="{FF2B5EF4-FFF2-40B4-BE49-F238E27FC236}">
              <a16:creationId xmlns:a16="http://schemas.microsoft.com/office/drawing/2014/main" id="{2B8E07ED-4C64-44DF-8E12-7BE2DC4796CF}"/>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61" name="フローチャート: 判断 760">
          <a:extLst>
            <a:ext uri="{FF2B5EF4-FFF2-40B4-BE49-F238E27FC236}">
              <a16:creationId xmlns:a16="http://schemas.microsoft.com/office/drawing/2014/main" id="{691EABDC-A025-4A37-A1D1-A3AC77D9284C}"/>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a:extLst>
            <a:ext uri="{FF2B5EF4-FFF2-40B4-BE49-F238E27FC236}">
              <a16:creationId xmlns:a16="http://schemas.microsoft.com/office/drawing/2014/main" id="{5918215D-3F50-4DDC-82CD-835C230AA4CE}"/>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63" name="フローチャート: 判断 762">
          <a:extLst>
            <a:ext uri="{FF2B5EF4-FFF2-40B4-BE49-F238E27FC236}">
              <a16:creationId xmlns:a16="http://schemas.microsoft.com/office/drawing/2014/main" id="{4D3EA17D-B4ED-488F-AE5D-9170651E960C}"/>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A449B4C-9750-48C3-B983-31E2430F317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607044B-C020-490E-818A-30F13C28671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147B513-BD4E-449D-9D8A-ED858878B0C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F122279A-088F-4430-AC94-73A0F53702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796FD020-9D4E-4B2C-BA0A-97F69643306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47716</xdr:rowOff>
    </xdr:from>
    <xdr:to>
      <xdr:col>85</xdr:col>
      <xdr:colOff>177800</xdr:colOff>
      <xdr:row>85</xdr:row>
      <xdr:rowOff>149316</xdr:rowOff>
    </xdr:to>
    <xdr:sp macro="" textlink="">
      <xdr:nvSpPr>
        <xdr:cNvPr id="769" name="楕円 768">
          <a:extLst>
            <a:ext uri="{FF2B5EF4-FFF2-40B4-BE49-F238E27FC236}">
              <a16:creationId xmlns:a16="http://schemas.microsoft.com/office/drawing/2014/main" id="{FEA04B1A-7E4D-4840-B1A6-543E2F577F80}"/>
            </a:ext>
          </a:extLst>
        </xdr:cNvPr>
        <xdr:cNvSpPr/>
      </xdr:nvSpPr>
      <xdr:spPr>
        <a:xfrm>
          <a:off x="162687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26143</xdr:rowOff>
    </xdr:from>
    <xdr:ext cx="405111" cy="259045"/>
    <xdr:sp macro="" textlink="">
      <xdr:nvSpPr>
        <xdr:cNvPr id="770" name="【児童館】&#10;有形固定資産減価償却率該当値テキスト">
          <a:extLst>
            <a:ext uri="{FF2B5EF4-FFF2-40B4-BE49-F238E27FC236}">
              <a16:creationId xmlns:a16="http://schemas.microsoft.com/office/drawing/2014/main" id="{1AFA37A3-6B9D-4FA6-9F24-F4C64CCEF8D2}"/>
            </a:ext>
          </a:extLst>
        </xdr:cNvPr>
        <xdr:cNvSpPr txBox="1"/>
      </xdr:nvSpPr>
      <xdr:spPr>
        <a:xfrm>
          <a:off x="16357600"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5262</xdr:rowOff>
    </xdr:from>
    <xdr:to>
      <xdr:col>81</xdr:col>
      <xdr:colOff>101600</xdr:colOff>
      <xdr:row>85</xdr:row>
      <xdr:rowOff>106862</xdr:rowOff>
    </xdr:to>
    <xdr:sp macro="" textlink="">
      <xdr:nvSpPr>
        <xdr:cNvPr id="771" name="楕円 770">
          <a:extLst>
            <a:ext uri="{FF2B5EF4-FFF2-40B4-BE49-F238E27FC236}">
              <a16:creationId xmlns:a16="http://schemas.microsoft.com/office/drawing/2014/main" id="{0A7286C3-C360-4C02-807D-D37CABE0B087}"/>
            </a:ext>
          </a:extLst>
        </xdr:cNvPr>
        <xdr:cNvSpPr/>
      </xdr:nvSpPr>
      <xdr:spPr>
        <a:xfrm>
          <a:off x="15430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56062</xdr:rowOff>
    </xdr:from>
    <xdr:to>
      <xdr:col>85</xdr:col>
      <xdr:colOff>127000</xdr:colOff>
      <xdr:row>85</xdr:row>
      <xdr:rowOff>98516</xdr:rowOff>
    </xdr:to>
    <xdr:cxnSp macro="">
      <xdr:nvCxnSpPr>
        <xdr:cNvPr id="772" name="直線コネクタ 771">
          <a:extLst>
            <a:ext uri="{FF2B5EF4-FFF2-40B4-BE49-F238E27FC236}">
              <a16:creationId xmlns:a16="http://schemas.microsoft.com/office/drawing/2014/main" id="{FCF10A07-E04D-4FE7-A387-C15777C9EDBD}"/>
            </a:ext>
          </a:extLst>
        </xdr:cNvPr>
        <xdr:cNvCxnSpPr/>
      </xdr:nvCxnSpPr>
      <xdr:spPr>
        <a:xfrm>
          <a:off x="15481300" y="1462931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126093</xdr:rowOff>
    </xdr:from>
    <xdr:to>
      <xdr:col>76</xdr:col>
      <xdr:colOff>165100</xdr:colOff>
      <xdr:row>85</xdr:row>
      <xdr:rowOff>56243</xdr:rowOff>
    </xdr:to>
    <xdr:sp macro="" textlink="">
      <xdr:nvSpPr>
        <xdr:cNvPr id="773" name="楕円 772">
          <a:extLst>
            <a:ext uri="{FF2B5EF4-FFF2-40B4-BE49-F238E27FC236}">
              <a16:creationId xmlns:a16="http://schemas.microsoft.com/office/drawing/2014/main" id="{96AC48F6-DF66-4DAE-9E4E-22CDC73DA557}"/>
            </a:ext>
          </a:extLst>
        </xdr:cNvPr>
        <xdr:cNvSpPr/>
      </xdr:nvSpPr>
      <xdr:spPr>
        <a:xfrm>
          <a:off x="14541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5443</xdr:rowOff>
    </xdr:from>
    <xdr:to>
      <xdr:col>81</xdr:col>
      <xdr:colOff>50800</xdr:colOff>
      <xdr:row>85</xdr:row>
      <xdr:rowOff>56062</xdr:rowOff>
    </xdr:to>
    <xdr:cxnSp macro="">
      <xdr:nvCxnSpPr>
        <xdr:cNvPr id="774" name="直線コネクタ 773">
          <a:extLst>
            <a:ext uri="{FF2B5EF4-FFF2-40B4-BE49-F238E27FC236}">
              <a16:creationId xmlns:a16="http://schemas.microsoft.com/office/drawing/2014/main" id="{EEF75D54-7F64-4B76-9A5E-80B2FC4F54A1}"/>
            </a:ext>
          </a:extLst>
        </xdr:cNvPr>
        <xdr:cNvCxnSpPr/>
      </xdr:nvCxnSpPr>
      <xdr:spPr>
        <a:xfrm>
          <a:off x="14592300" y="1457869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70576</xdr:rowOff>
    </xdr:from>
    <xdr:to>
      <xdr:col>72</xdr:col>
      <xdr:colOff>38100</xdr:colOff>
      <xdr:row>85</xdr:row>
      <xdr:rowOff>726</xdr:rowOff>
    </xdr:to>
    <xdr:sp macro="" textlink="">
      <xdr:nvSpPr>
        <xdr:cNvPr id="775" name="楕円 774">
          <a:extLst>
            <a:ext uri="{FF2B5EF4-FFF2-40B4-BE49-F238E27FC236}">
              <a16:creationId xmlns:a16="http://schemas.microsoft.com/office/drawing/2014/main" id="{C398B45B-90A8-447A-B17E-620F6B117F2B}"/>
            </a:ext>
          </a:extLst>
        </xdr:cNvPr>
        <xdr:cNvSpPr/>
      </xdr:nvSpPr>
      <xdr:spPr>
        <a:xfrm>
          <a:off x="13652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121376</xdr:rowOff>
    </xdr:from>
    <xdr:to>
      <xdr:col>76</xdr:col>
      <xdr:colOff>114300</xdr:colOff>
      <xdr:row>85</xdr:row>
      <xdr:rowOff>5443</xdr:rowOff>
    </xdr:to>
    <xdr:cxnSp macro="">
      <xdr:nvCxnSpPr>
        <xdr:cNvPr id="776" name="直線コネクタ 775">
          <a:extLst>
            <a:ext uri="{FF2B5EF4-FFF2-40B4-BE49-F238E27FC236}">
              <a16:creationId xmlns:a16="http://schemas.microsoft.com/office/drawing/2014/main" id="{3F2D84C9-790E-4E96-97A7-16BAB5464B37}"/>
            </a:ext>
          </a:extLst>
        </xdr:cNvPr>
        <xdr:cNvCxnSpPr/>
      </xdr:nvCxnSpPr>
      <xdr:spPr>
        <a:xfrm>
          <a:off x="13703300" y="1452317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29755</xdr:rowOff>
    </xdr:from>
    <xdr:to>
      <xdr:col>67</xdr:col>
      <xdr:colOff>101600</xdr:colOff>
      <xdr:row>84</xdr:row>
      <xdr:rowOff>131355</xdr:rowOff>
    </xdr:to>
    <xdr:sp macro="" textlink="">
      <xdr:nvSpPr>
        <xdr:cNvPr id="777" name="楕円 776">
          <a:extLst>
            <a:ext uri="{FF2B5EF4-FFF2-40B4-BE49-F238E27FC236}">
              <a16:creationId xmlns:a16="http://schemas.microsoft.com/office/drawing/2014/main" id="{3C58D2E0-621B-4287-843A-D3633BFDA9B6}"/>
            </a:ext>
          </a:extLst>
        </xdr:cNvPr>
        <xdr:cNvSpPr/>
      </xdr:nvSpPr>
      <xdr:spPr>
        <a:xfrm>
          <a:off x="12763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80555</xdr:rowOff>
    </xdr:from>
    <xdr:to>
      <xdr:col>71</xdr:col>
      <xdr:colOff>177800</xdr:colOff>
      <xdr:row>84</xdr:row>
      <xdr:rowOff>121376</xdr:rowOff>
    </xdr:to>
    <xdr:cxnSp macro="">
      <xdr:nvCxnSpPr>
        <xdr:cNvPr id="778" name="直線コネクタ 777">
          <a:extLst>
            <a:ext uri="{FF2B5EF4-FFF2-40B4-BE49-F238E27FC236}">
              <a16:creationId xmlns:a16="http://schemas.microsoft.com/office/drawing/2014/main" id="{6EB4E237-5DCB-4313-B786-A1A1C0BE83FA}"/>
            </a:ext>
          </a:extLst>
        </xdr:cNvPr>
        <xdr:cNvCxnSpPr/>
      </xdr:nvCxnSpPr>
      <xdr:spPr>
        <a:xfrm>
          <a:off x="12814300" y="144823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779" name="n_1aveValue【児童館】&#10;有形固定資産減価償却率">
          <a:extLst>
            <a:ext uri="{FF2B5EF4-FFF2-40B4-BE49-F238E27FC236}">
              <a16:creationId xmlns:a16="http://schemas.microsoft.com/office/drawing/2014/main" id="{4EE02ECD-8709-4259-A2B2-B04F8F504DF5}"/>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80" name="n_2aveValue【児童館】&#10;有形固定資産減価償却率">
          <a:extLst>
            <a:ext uri="{FF2B5EF4-FFF2-40B4-BE49-F238E27FC236}">
              <a16:creationId xmlns:a16="http://schemas.microsoft.com/office/drawing/2014/main" id="{4007670D-562F-4672-93D0-B10BD37D4895}"/>
            </a:ext>
          </a:extLst>
        </xdr:cNvPr>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781" name="n_3aveValue【児童館】&#10;有形固定資産減価償却率">
          <a:extLst>
            <a:ext uri="{FF2B5EF4-FFF2-40B4-BE49-F238E27FC236}">
              <a16:creationId xmlns:a16="http://schemas.microsoft.com/office/drawing/2014/main" id="{6247456F-8C8C-4677-B3B1-83453B4A7402}"/>
            </a:ext>
          </a:extLst>
        </xdr:cNvPr>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782" name="n_4aveValue【児童館】&#10;有形固定資産減価償却率">
          <a:extLst>
            <a:ext uri="{FF2B5EF4-FFF2-40B4-BE49-F238E27FC236}">
              <a16:creationId xmlns:a16="http://schemas.microsoft.com/office/drawing/2014/main" id="{8DD18625-0A29-423B-AB37-F7179DF0A721}"/>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97989</xdr:rowOff>
    </xdr:from>
    <xdr:ext cx="405111" cy="259045"/>
    <xdr:sp macro="" textlink="">
      <xdr:nvSpPr>
        <xdr:cNvPr id="783" name="n_1mainValue【児童館】&#10;有形固定資産減価償却率">
          <a:extLst>
            <a:ext uri="{FF2B5EF4-FFF2-40B4-BE49-F238E27FC236}">
              <a16:creationId xmlns:a16="http://schemas.microsoft.com/office/drawing/2014/main" id="{BD23F952-87B2-4789-B6FF-796A0FA50D55}"/>
            </a:ext>
          </a:extLst>
        </xdr:cNvPr>
        <xdr:cNvSpPr txBox="1"/>
      </xdr:nvSpPr>
      <xdr:spPr>
        <a:xfrm>
          <a:off x="152660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47370</xdr:rowOff>
    </xdr:from>
    <xdr:ext cx="405111" cy="259045"/>
    <xdr:sp macro="" textlink="">
      <xdr:nvSpPr>
        <xdr:cNvPr id="784" name="n_2mainValue【児童館】&#10;有形固定資産減価償却率">
          <a:extLst>
            <a:ext uri="{FF2B5EF4-FFF2-40B4-BE49-F238E27FC236}">
              <a16:creationId xmlns:a16="http://schemas.microsoft.com/office/drawing/2014/main" id="{FB43D9D1-7857-4DDA-BB56-BA0AD63C8098}"/>
            </a:ext>
          </a:extLst>
        </xdr:cNvPr>
        <xdr:cNvSpPr txBox="1"/>
      </xdr:nvSpPr>
      <xdr:spPr>
        <a:xfrm>
          <a:off x="14389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163303</xdr:rowOff>
    </xdr:from>
    <xdr:ext cx="405111" cy="259045"/>
    <xdr:sp macro="" textlink="">
      <xdr:nvSpPr>
        <xdr:cNvPr id="785" name="n_3mainValue【児童館】&#10;有形固定資産減価償却率">
          <a:extLst>
            <a:ext uri="{FF2B5EF4-FFF2-40B4-BE49-F238E27FC236}">
              <a16:creationId xmlns:a16="http://schemas.microsoft.com/office/drawing/2014/main" id="{C240BF6E-06A9-4BBB-8883-C542A097B3AA}"/>
            </a:ext>
          </a:extLst>
        </xdr:cNvPr>
        <xdr:cNvSpPr txBox="1"/>
      </xdr:nvSpPr>
      <xdr:spPr>
        <a:xfrm>
          <a:off x="135007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122482</xdr:rowOff>
    </xdr:from>
    <xdr:ext cx="405111" cy="259045"/>
    <xdr:sp macro="" textlink="">
      <xdr:nvSpPr>
        <xdr:cNvPr id="786" name="n_4mainValue【児童館】&#10;有形固定資産減価償却率">
          <a:extLst>
            <a:ext uri="{FF2B5EF4-FFF2-40B4-BE49-F238E27FC236}">
              <a16:creationId xmlns:a16="http://schemas.microsoft.com/office/drawing/2014/main" id="{0AC00E4A-8C78-4CDD-842B-151C02828195}"/>
            </a:ext>
          </a:extLst>
        </xdr:cNvPr>
        <xdr:cNvSpPr txBox="1"/>
      </xdr:nvSpPr>
      <xdr:spPr>
        <a:xfrm>
          <a:off x="12611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43A9E796-10C0-48B3-968A-9A86C8BDC6A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3947551E-153B-4757-A98C-BFCB4976757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FCC8F2EB-BA2A-47A9-BE6D-16758AF13A7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B5243636-AF37-4DFC-BCCD-B5830EAEA72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18B16D0D-1D98-4547-A5A5-49F91F1D95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E6394F24-6E00-4CB2-BB4E-14EAA92992A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D416E5A0-32EB-4C76-B2DE-087BECC1FA5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8A0E4B42-65CF-4732-B587-24035833E25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EA270C43-E1B9-4C62-B0F5-81CBA256B66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3CAA04B5-5814-42E6-A3BF-19E34854E47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BA7D4CB6-71CA-42F6-83A2-6AC8E77D1C7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881A3D29-215D-4EB4-9053-9FA0EB523EF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662AF546-64B4-4889-84E4-981FADFEE9C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7A779333-7E36-4DF3-A28A-B2216C7934B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4CE259A4-5118-4317-9F0C-CE4C72D6E05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0E2D8B52-9799-4500-A4AA-56EEE9E44C0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E51E7D43-F033-4CEB-A9E2-FEB283606B0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086396CC-E6D8-4F48-95E0-AFBB3188AE5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BEAC0B96-2233-4170-B2DA-820F17FD457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FEC7CEF9-4E8F-4C6D-B345-ABD7D35CB3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a:extLst>
            <a:ext uri="{FF2B5EF4-FFF2-40B4-BE49-F238E27FC236}">
              <a16:creationId xmlns:a16="http://schemas.microsoft.com/office/drawing/2014/main" id="{9ED8E2E6-FFA8-4CFA-B33C-BE8A22FC9E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808" name="直線コネクタ 807">
          <a:extLst>
            <a:ext uri="{FF2B5EF4-FFF2-40B4-BE49-F238E27FC236}">
              <a16:creationId xmlns:a16="http://schemas.microsoft.com/office/drawing/2014/main" id="{45BFE909-380A-4A9B-8B6D-2DDDC460984E}"/>
            </a:ext>
          </a:extLst>
        </xdr:cNvPr>
        <xdr:cNvCxnSpPr/>
      </xdr:nvCxnSpPr>
      <xdr:spPr>
        <a:xfrm flipV="1">
          <a:off x="22160864"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9" name="【児童館】&#10;一人当たり面積最小値テキスト">
          <a:extLst>
            <a:ext uri="{FF2B5EF4-FFF2-40B4-BE49-F238E27FC236}">
              <a16:creationId xmlns:a16="http://schemas.microsoft.com/office/drawing/2014/main" id="{41A3749E-F3F3-4148-B1B2-92F91E40939F}"/>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0" name="直線コネクタ 809">
          <a:extLst>
            <a:ext uri="{FF2B5EF4-FFF2-40B4-BE49-F238E27FC236}">
              <a16:creationId xmlns:a16="http://schemas.microsoft.com/office/drawing/2014/main" id="{47300A69-16F1-493A-8638-29372A7A2AD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11" name="【児童館】&#10;一人当たり面積最大値テキスト">
          <a:extLst>
            <a:ext uri="{FF2B5EF4-FFF2-40B4-BE49-F238E27FC236}">
              <a16:creationId xmlns:a16="http://schemas.microsoft.com/office/drawing/2014/main" id="{9130E68D-09CE-4979-BC49-D876860028B2}"/>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2" name="直線コネクタ 811">
          <a:extLst>
            <a:ext uri="{FF2B5EF4-FFF2-40B4-BE49-F238E27FC236}">
              <a16:creationId xmlns:a16="http://schemas.microsoft.com/office/drawing/2014/main" id="{6C85CEB7-50C7-48AD-AF98-2ABA9A49948C}"/>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3" name="【児童館】&#10;一人当たり面積平均値テキスト">
          <a:extLst>
            <a:ext uri="{FF2B5EF4-FFF2-40B4-BE49-F238E27FC236}">
              <a16:creationId xmlns:a16="http://schemas.microsoft.com/office/drawing/2014/main" id="{6D8B9136-04FC-4324-B440-46341181A11E}"/>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フローチャート: 判断 813">
          <a:extLst>
            <a:ext uri="{FF2B5EF4-FFF2-40B4-BE49-F238E27FC236}">
              <a16:creationId xmlns:a16="http://schemas.microsoft.com/office/drawing/2014/main" id="{F2620545-0B4E-4DB0-9B46-18C3724A433A}"/>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15" name="フローチャート: 判断 814">
          <a:extLst>
            <a:ext uri="{FF2B5EF4-FFF2-40B4-BE49-F238E27FC236}">
              <a16:creationId xmlns:a16="http://schemas.microsoft.com/office/drawing/2014/main" id="{6258CADE-BA53-481A-BB20-5DBAD1E91166}"/>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フローチャート: 判断 815">
          <a:extLst>
            <a:ext uri="{FF2B5EF4-FFF2-40B4-BE49-F238E27FC236}">
              <a16:creationId xmlns:a16="http://schemas.microsoft.com/office/drawing/2014/main" id="{70B10508-0E39-4D8F-9858-FB9B94508B08}"/>
            </a:ext>
          </a:extLst>
        </xdr:cNvPr>
        <xdr:cNvSpPr/>
      </xdr:nvSpPr>
      <xdr:spPr>
        <a:xfrm>
          <a:off x="20383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フローチャート: 判断 816">
          <a:extLst>
            <a:ext uri="{FF2B5EF4-FFF2-40B4-BE49-F238E27FC236}">
              <a16:creationId xmlns:a16="http://schemas.microsoft.com/office/drawing/2014/main" id="{F7F63A86-4275-4C73-941E-C8433E5D594A}"/>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8" name="フローチャート: 判断 817">
          <a:extLst>
            <a:ext uri="{FF2B5EF4-FFF2-40B4-BE49-F238E27FC236}">
              <a16:creationId xmlns:a16="http://schemas.microsoft.com/office/drawing/2014/main" id="{B8905DB9-8F3A-4C0B-B24F-5AB4D51CF3B5}"/>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3223119-657C-408B-8D1D-F536896D225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615722F-B1C9-48CE-9576-DC1D64FF44B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D54BC64-CD9E-4F25-8D9C-7D1F5113D05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0F51DD9-4EC3-4A05-9A21-42E998C07A6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2CB7D5F-8AE0-46DC-9C33-ED2A44908E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24" name="楕円 823">
          <a:extLst>
            <a:ext uri="{FF2B5EF4-FFF2-40B4-BE49-F238E27FC236}">
              <a16:creationId xmlns:a16="http://schemas.microsoft.com/office/drawing/2014/main" id="{4D6DD2DF-A358-4149-8B2F-74D869A705CD}"/>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825" name="【児童館】&#10;一人当たり面積該当値テキスト">
          <a:extLst>
            <a:ext uri="{FF2B5EF4-FFF2-40B4-BE49-F238E27FC236}">
              <a16:creationId xmlns:a16="http://schemas.microsoft.com/office/drawing/2014/main" id="{9640BC80-897C-4843-B257-280F0C5B8029}"/>
            </a:ext>
          </a:extLst>
        </xdr:cNvPr>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826" name="楕円 825">
          <a:extLst>
            <a:ext uri="{FF2B5EF4-FFF2-40B4-BE49-F238E27FC236}">
              <a16:creationId xmlns:a16="http://schemas.microsoft.com/office/drawing/2014/main" id="{0D655103-C046-4D81-B06A-9D906072287F}"/>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827" name="直線コネクタ 826">
          <a:extLst>
            <a:ext uri="{FF2B5EF4-FFF2-40B4-BE49-F238E27FC236}">
              <a16:creationId xmlns:a16="http://schemas.microsoft.com/office/drawing/2014/main" id="{0C7A7921-F67E-444F-A423-4D9BA9C5B7D7}"/>
            </a:ext>
          </a:extLst>
        </xdr:cNvPr>
        <xdr:cNvCxnSpPr/>
      </xdr:nvCxnSpPr>
      <xdr:spPr>
        <a:xfrm>
          <a:off x="21323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828" name="楕円 827">
          <a:extLst>
            <a:ext uri="{FF2B5EF4-FFF2-40B4-BE49-F238E27FC236}">
              <a16:creationId xmlns:a16="http://schemas.microsoft.com/office/drawing/2014/main" id="{F8EB6559-505F-42D7-96E6-D7D092837E63}"/>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829" name="直線コネクタ 828">
          <a:extLst>
            <a:ext uri="{FF2B5EF4-FFF2-40B4-BE49-F238E27FC236}">
              <a16:creationId xmlns:a16="http://schemas.microsoft.com/office/drawing/2014/main" id="{0FFD0005-1C59-42CC-B330-F578E6390885}"/>
            </a:ext>
          </a:extLst>
        </xdr:cNvPr>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830" name="楕円 829">
          <a:extLst>
            <a:ext uri="{FF2B5EF4-FFF2-40B4-BE49-F238E27FC236}">
              <a16:creationId xmlns:a16="http://schemas.microsoft.com/office/drawing/2014/main" id="{061FAD5A-201F-456D-B028-FB904E3C131B}"/>
            </a:ext>
          </a:extLst>
        </xdr:cNvPr>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831" name="直線コネクタ 830">
          <a:extLst>
            <a:ext uri="{FF2B5EF4-FFF2-40B4-BE49-F238E27FC236}">
              <a16:creationId xmlns:a16="http://schemas.microsoft.com/office/drawing/2014/main" id="{3C5829E7-1E5F-4A59-873D-C280CCD13E27}"/>
            </a:ext>
          </a:extLst>
        </xdr:cNvPr>
        <xdr:cNvCxnSpPr/>
      </xdr:nvCxnSpPr>
      <xdr:spPr>
        <a:xfrm>
          <a:off x="19545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832" name="楕円 831">
          <a:extLst>
            <a:ext uri="{FF2B5EF4-FFF2-40B4-BE49-F238E27FC236}">
              <a16:creationId xmlns:a16="http://schemas.microsoft.com/office/drawing/2014/main" id="{A4896BD5-5D90-4BE8-8512-C942F3CDF08F}"/>
            </a:ext>
          </a:extLst>
        </xdr:cNvPr>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163830</xdr:rowOff>
    </xdr:to>
    <xdr:cxnSp macro="">
      <xdr:nvCxnSpPr>
        <xdr:cNvPr id="833" name="直線コネクタ 832">
          <a:extLst>
            <a:ext uri="{FF2B5EF4-FFF2-40B4-BE49-F238E27FC236}">
              <a16:creationId xmlns:a16="http://schemas.microsoft.com/office/drawing/2014/main" id="{7304CD3E-A44A-4594-8C3B-ABE75BCA1D43}"/>
            </a:ext>
          </a:extLst>
        </xdr:cNvPr>
        <xdr:cNvCxnSpPr/>
      </xdr:nvCxnSpPr>
      <xdr:spPr>
        <a:xfrm>
          <a:off x="18656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34" name="n_1aveValue【児童館】&#10;一人当たり面積">
          <a:extLst>
            <a:ext uri="{FF2B5EF4-FFF2-40B4-BE49-F238E27FC236}">
              <a16:creationId xmlns:a16="http://schemas.microsoft.com/office/drawing/2014/main" id="{C282EA48-19EA-4A3B-806C-C6C8D397410B}"/>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835" name="n_2aveValue【児童館】&#10;一人当たり面積">
          <a:extLst>
            <a:ext uri="{FF2B5EF4-FFF2-40B4-BE49-F238E27FC236}">
              <a16:creationId xmlns:a16="http://schemas.microsoft.com/office/drawing/2014/main" id="{5790AFBD-BD40-45D0-BBCA-22AA7A23FD7F}"/>
            </a:ext>
          </a:extLst>
        </xdr:cNvPr>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6" name="n_3aveValue【児童館】&#10;一人当たり面積">
          <a:extLst>
            <a:ext uri="{FF2B5EF4-FFF2-40B4-BE49-F238E27FC236}">
              <a16:creationId xmlns:a16="http://schemas.microsoft.com/office/drawing/2014/main" id="{097E154F-95A2-4AA0-97FF-3408C01AAC15}"/>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37" name="n_4aveValue【児童館】&#10;一人当たり面積">
          <a:extLst>
            <a:ext uri="{FF2B5EF4-FFF2-40B4-BE49-F238E27FC236}">
              <a16:creationId xmlns:a16="http://schemas.microsoft.com/office/drawing/2014/main" id="{5DFCBE92-6F1C-42E6-9071-1C8EAE6B70FE}"/>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838" name="n_1mainValue【児童館】&#10;一人当たり面積">
          <a:extLst>
            <a:ext uri="{FF2B5EF4-FFF2-40B4-BE49-F238E27FC236}">
              <a16:creationId xmlns:a16="http://schemas.microsoft.com/office/drawing/2014/main" id="{C9742421-32E1-4EC2-9A4E-589028ECD768}"/>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839" name="n_2mainValue【児童館】&#10;一人当たり面積">
          <a:extLst>
            <a:ext uri="{FF2B5EF4-FFF2-40B4-BE49-F238E27FC236}">
              <a16:creationId xmlns:a16="http://schemas.microsoft.com/office/drawing/2014/main" id="{2F798F2E-A24F-4630-B83B-E27539ACC921}"/>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840" name="n_3mainValue【児童館】&#10;一人当たり面積">
          <a:extLst>
            <a:ext uri="{FF2B5EF4-FFF2-40B4-BE49-F238E27FC236}">
              <a16:creationId xmlns:a16="http://schemas.microsoft.com/office/drawing/2014/main" id="{E8ECAD44-704C-47FA-B38E-D978FFF4E6EF}"/>
            </a:ext>
          </a:extLst>
        </xdr:cNvPr>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841" name="n_4mainValue【児童館】&#10;一人当たり面積">
          <a:extLst>
            <a:ext uri="{FF2B5EF4-FFF2-40B4-BE49-F238E27FC236}">
              <a16:creationId xmlns:a16="http://schemas.microsoft.com/office/drawing/2014/main" id="{E01B65FE-B4FB-4539-B3C8-5BA31A758373}"/>
            </a:ext>
          </a:extLst>
        </xdr:cNvPr>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97C3A700-2144-4E35-B2E4-A4DB6F7F25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6B344EFE-C23D-44B8-80E9-D51A670ED6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74BAF93B-86A9-4B59-9C72-4B082F1DDDF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76C65E1A-260A-41AB-BAE6-F5EB2679381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368E3954-76DF-4C93-A641-967E6DFC4B7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D715E9A6-AFFC-405C-820D-B6AA55BAFB7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3B87DEE0-1690-4ADB-86F8-5C005C2F40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A6581837-28C6-41F9-A389-ECA9721AD7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639141B1-FFBD-4CCA-8B84-25B4849C42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2099D321-C095-40DC-BF78-7CA8110F696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97699BC1-8D3A-4025-A7BA-B98306E9895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C18609D1-DC0E-45D7-A957-6F9D64F3EB6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a:extLst>
            <a:ext uri="{FF2B5EF4-FFF2-40B4-BE49-F238E27FC236}">
              <a16:creationId xmlns:a16="http://schemas.microsoft.com/office/drawing/2014/main" id="{6D39C2FA-8345-4D14-99B8-D537610924A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BCEFC48B-1A22-455B-86C0-FAD3296FE52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0FC76AD2-61F0-4558-BE70-508332E5487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92905BD3-1147-4770-A040-883719EBBDA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CDD1F5C4-FE66-4DE9-B7B1-188425F27A3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5E57C509-0BCD-4090-BB4E-6827E388EA2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B74F0830-671E-4002-891E-C6B866B4D27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4966CB4B-E9B1-4F66-8B4C-8C6C3F00075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a:extLst>
            <a:ext uri="{FF2B5EF4-FFF2-40B4-BE49-F238E27FC236}">
              <a16:creationId xmlns:a16="http://schemas.microsoft.com/office/drawing/2014/main" id="{0880AC68-CEB0-481E-B6DF-E31732A556E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D949D656-4EFB-440B-9675-746B3B5542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a:extLst>
            <a:ext uri="{FF2B5EF4-FFF2-40B4-BE49-F238E27FC236}">
              <a16:creationId xmlns:a16="http://schemas.microsoft.com/office/drawing/2014/main" id="{1370EE8B-2E52-4BE4-BC25-2065D573B81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6E788565-483D-44C2-A0FB-284946D781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866" name="直線コネクタ 865">
          <a:extLst>
            <a:ext uri="{FF2B5EF4-FFF2-40B4-BE49-F238E27FC236}">
              <a16:creationId xmlns:a16="http://schemas.microsoft.com/office/drawing/2014/main" id="{79EBD81A-B429-435D-9523-18BECD87CFF9}"/>
            </a:ext>
          </a:extLst>
        </xdr:cNvPr>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公民館】&#10;有形固定資産減価償却率最小値テキスト">
          <a:extLst>
            <a:ext uri="{FF2B5EF4-FFF2-40B4-BE49-F238E27FC236}">
              <a16:creationId xmlns:a16="http://schemas.microsoft.com/office/drawing/2014/main" id="{C585D007-22B4-430C-B582-1336B5F9465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a:extLst>
            <a:ext uri="{FF2B5EF4-FFF2-40B4-BE49-F238E27FC236}">
              <a16:creationId xmlns:a16="http://schemas.microsoft.com/office/drawing/2014/main" id="{64AA632D-3F35-452D-A3D6-30D342502FD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69" name="【公民館】&#10;有形固定資産減価償却率最大値テキスト">
          <a:extLst>
            <a:ext uri="{FF2B5EF4-FFF2-40B4-BE49-F238E27FC236}">
              <a16:creationId xmlns:a16="http://schemas.microsoft.com/office/drawing/2014/main" id="{ED9362DD-2BDF-42B7-8F5E-6AF1C593017F}"/>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70" name="直線コネクタ 869">
          <a:extLst>
            <a:ext uri="{FF2B5EF4-FFF2-40B4-BE49-F238E27FC236}">
              <a16:creationId xmlns:a16="http://schemas.microsoft.com/office/drawing/2014/main" id="{A378CB2C-6FF1-474D-A1B2-D7A446E76DA9}"/>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871" name="【公民館】&#10;有形固定資産減価償却率平均値テキスト">
          <a:extLst>
            <a:ext uri="{FF2B5EF4-FFF2-40B4-BE49-F238E27FC236}">
              <a16:creationId xmlns:a16="http://schemas.microsoft.com/office/drawing/2014/main" id="{1BE01B0B-9D12-4BEB-96C2-3B0B7E6A4172}"/>
            </a:ext>
          </a:extLst>
        </xdr:cNvPr>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2" name="フローチャート: 判断 871">
          <a:extLst>
            <a:ext uri="{FF2B5EF4-FFF2-40B4-BE49-F238E27FC236}">
              <a16:creationId xmlns:a16="http://schemas.microsoft.com/office/drawing/2014/main" id="{0C3EC8AC-F1AF-427B-AC93-5AF6C4469F69}"/>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873" name="フローチャート: 判断 872">
          <a:extLst>
            <a:ext uri="{FF2B5EF4-FFF2-40B4-BE49-F238E27FC236}">
              <a16:creationId xmlns:a16="http://schemas.microsoft.com/office/drawing/2014/main" id="{49E33754-199E-45A2-BFA3-072A7B8FDEDC}"/>
            </a:ext>
          </a:extLst>
        </xdr:cNvPr>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74" name="フローチャート: 判断 873">
          <a:extLst>
            <a:ext uri="{FF2B5EF4-FFF2-40B4-BE49-F238E27FC236}">
              <a16:creationId xmlns:a16="http://schemas.microsoft.com/office/drawing/2014/main" id="{26CDBD89-345A-41BE-9730-D624B32FEBEA}"/>
            </a:ext>
          </a:extLst>
        </xdr:cNvPr>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75" name="フローチャート: 判断 874">
          <a:extLst>
            <a:ext uri="{FF2B5EF4-FFF2-40B4-BE49-F238E27FC236}">
              <a16:creationId xmlns:a16="http://schemas.microsoft.com/office/drawing/2014/main" id="{8BA02D6C-EE2D-4AC4-94B2-25A815493CDE}"/>
            </a:ext>
          </a:extLst>
        </xdr:cNvPr>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876" name="フローチャート: 判断 875">
          <a:extLst>
            <a:ext uri="{FF2B5EF4-FFF2-40B4-BE49-F238E27FC236}">
              <a16:creationId xmlns:a16="http://schemas.microsoft.com/office/drawing/2014/main" id="{E327F153-4498-4804-B779-C5CC9E406BAE}"/>
            </a:ext>
          </a:extLst>
        </xdr:cNvPr>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18A381B-92E5-462A-BA43-43C694483D6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A26F0F8-CE27-4BE4-BEAE-83260B99B9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37434167-A05E-4609-A94C-0EA14A59E8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F962B6E5-F616-4F99-A241-7CFBCC7830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7FB1052E-F730-4B63-B444-1D38F6F1CB5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882" name="楕円 881">
          <a:extLst>
            <a:ext uri="{FF2B5EF4-FFF2-40B4-BE49-F238E27FC236}">
              <a16:creationId xmlns:a16="http://schemas.microsoft.com/office/drawing/2014/main" id="{0A163EF1-847D-44C8-83DA-2213138448F8}"/>
            </a:ext>
          </a:extLst>
        </xdr:cNvPr>
        <xdr:cNvSpPr/>
      </xdr:nvSpPr>
      <xdr:spPr>
        <a:xfrm>
          <a:off x="162687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142891</xdr:rowOff>
    </xdr:from>
    <xdr:ext cx="405111" cy="259045"/>
    <xdr:sp macro="" textlink="">
      <xdr:nvSpPr>
        <xdr:cNvPr id="883" name="【公民館】&#10;有形固定資産減価償却率該当値テキスト">
          <a:extLst>
            <a:ext uri="{FF2B5EF4-FFF2-40B4-BE49-F238E27FC236}">
              <a16:creationId xmlns:a16="http://schemas.microsoft.com/office/drawing/2014/main" id="{92A8BB10-72C7-4B71-AF13-76033A34CE3F}"/>
            </a:ext>
          </a:extLst>
        </xdr:cNvPr>
        <xdr:cNvSpPr txBox="1"/>
      </xdr:nvSpPr>
      <xdr:spPr>
        <a:xfrm>
          <a:off x="16357600"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141605</xdr:rowOff>
    </xdr:from>
    <xdr:to>
      <xdr:col>81</xdr:col>
      <xdr:colOff>101600</xdr:colOff>
      <xdr:row>105</xdr:row>
      <xdr:rowOff>71755</xdr:rowOff>
    </xdr:to>
    <xdr:sp macro="" textlink="">
      <xdr:nvSpPr>
        <xdr:cNvPr id="884" name="楕円 883">
          <a:extLst>
            <a:ext uri="{FF2B5EF4-FFF2-40B4-BE49-F238E27FC236}">
              <a16:creationId xmlns:a16="http://schemas.microsoft.com/office/drawing/2014/main" id="{4378D262-64EA-472F-A781-02357F44F419}"/>
            </a:ext>
          </a:extLst>
        </xdr:cNvPr>
        <xdr:cNvSpPr/>
      </xdr:nvSpPr>
      <xdr:spPr>
        <a:xfrm>
          <a:off x="15430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20955</xdr:rowOff>
    </xdr:from>
    <xdr:to>
      <xdr:col>85</xdr:col>
      <xdr:colOff>127000</xdr:colOff>
      <xdr:row>105</xdr:row>
      <xdr:rowOff>43814</xdr:rowOff>
    </xdr:to>
    <xdr:cxnSp macro="">
      <xdr:nvCxnSpPr>
        <xdr:cNvPr id="885" name="直線コネクタ 884">
          <a:extLst>
            <a:ext uri="{FF2B5EF4-FFF2-40B4-BE49-F238E27FC236}">
              <a16:creationId xmlns:a16="http://schemas.microsoft.com/office/drawing/2014/main" id="{4EA25B6C-612C-489F-90B3-CE2445675D7D}"/>
            </a:ext>
          </a:extLst>
        </xdr:cNvPr>
        <xdr:cNvCxnSpPr/>
      </xdr:nvCxnSpPr>
      <xdr:spPr>
        <a:xfrm>
          <a:off x="15481300" y="180232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19686</xdr:rowOff>
    </xdr:from>
    <xdr:to>
      <xdr:col>76</xdr:col>
      <xdr:colOff>165100</xdr:colOff>
      <xdr:row>105</xdr:row>
      <xdr:rowOff>121286</xdr:rowOff>
    </xdr:to>
    <xdr:sp macro="" textlink="">
      <xdr:nvSpPr>
        <xdr:cNvPr id="886" name="楕円 885">
          <a:extLst>
            <a:ext uri="{FF2B5EF4-FFF2-40B4-BE49-F238E27FC236}">
              <a16:creationId xmlns:a16="http://schemas.microsoft.com/office/drawing/2014/main" id="{91D1BAC9-F0A4-4049-ACAC-EAC728DB2205}"/>
            </a:ext>
          </a:extLst>
        </xdr:cNvPr>
        <xdr:cNvSpPr/>
      </xdr:nvSpPr>
      <xdr:spPr>
        <a:xfrm>
          <a:off x="14541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20955</xdr:rowOff>
    </xdr:from>
    <xdr:to>
      <xdr:col>81</xdr:col>
      <xdr:colOff>50800</xdr:colOff>
      <xdr:row>105</xdr:row>
      <xdr:rowOff>70486</xdr:rowOff>
    </xdr:to>
    <xdr:cxnSp macro="">
      <xdr:nvCxnSpPr>
        <xdr:cNvPr id="887" name="直線コネクタ 886">
          <a:extLst>
            <a:ext uri="{FF2B5EF4-FFF2-40B4-BE49-F238E27FC236}">
              <a16:creationId xmlns:a16="http://schemas.microsoft.com/office/drawing/2014/main" id="{D1B409B6-40AB-435B-8A15-F062648FA8F0}"/>
            </a:ext>
          </a:extLst>
        </xdr:cNvPr>
        <xdr:cNvCxnSpPr/>
      </xdr:nvCxnSpPr>
      <xdr:spPr>
        <a:xfrm flipV="1">
          <a:off x="14592300" y="180232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141605</xdr:rowOff>
    </xdr:from>
    <xdr:to>
      <xdr:col>72</xdr:col>
      <xdr:colOff>38100</xdr:colOff>
      <xdr:row>105</xdr:row>
      <xdr:rowOff>71755</xdr:rowOff>
    </xdr:to>
    <xdr:sp macro="" textlink="">
      <xdr:nvSpPr>
        <xdr:cNvPr id="888" name="楕円 887">
          <a:extLst>
            <a:ext uri="{FF2B5EF4-FFF2-40B4-BE49-F238E27FC236}">
              <a16:creationId xmlns:a16="http://schemas.microsoft.com/office/drawing/2014/main" id="{10EF870E-C8B0-495D-B077-436BE048859E}"/>
            </a:ext>
          </a:extLst>
        </xdr:cNvPr>
        <xdr:cNvSpPr/>
      </xdr:nvSpPr>
      <xdr:spPr>
        <a:xfrm>
          <a:off x="13652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20955</xdr:rowOff>
    </xdr:from>
    <xdr:to>
      <xdr:col>76</xdr:col>
      <xdr:colOff>114300</xdr:colOff>
      <xdr:row>105</xdr:row>
      <xdr:rowOff>70486</xdr:rowOff>
    </xdr:to>
    <xdr:cxnSp macro="">
      <xdr:nvCxnSpPr>
        <xdr:cNvPr id="889" name="直線コネクタ 888">
          <a:extLst>
            <a:ext uri="{FF2B5EF4-FFF2-40B4-BE49-F238E27FC236}">
              <a16:creationId xmlns:a16="http://schemas.microsoft.com/office/drawing/2014/main" id="{B0B68EA8-F4C0-4AF7-A980-54DF113647D8}"/>
            </a:ext>
          </a:extLst>
        </xdr:cNvPr>
        <xdr:cNvCxnSpPr/>
      </xdr:nvCxnSpPr>
      <xdr:spPr>
        <a:xfrm>
          <a:off x="13703300" y="180232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105411</xdr:rowOff>
    </xdr:from>
    <xdr:to>
      <xdr:col>67</xdr:col>
      <xdr:colOff>101600</xdr:colOff>
      <xdr:row>105</xdr:row>
      <xdr:rowOff>35561</xdr:rowOff>
    </xdr:to>
    <xdr:sp macro="" textlink="">
      <xdr:nvSpPr>
        <xdr:cNvPr id="890" name="楕円 889">
          <a:extLst>
            <a:ext uri="{FF2B5EF4-FFF2-40B4-BE49-F238E27FC236}">
              <a16:creationId xmlns:a16="http://schemas.microsoft.com/office/drawing/2014/main" id="{914F1CA1-0809-4641-ADBE-93E6434EB13D}"/>
            </a:ext>
          </a:extLst>
        </xdr:cNvPr>
        <xdr:cNvSpPr/>
      </xdr:nvSpPr>
      <xdr:spPr>
        <a:xfrm>
          <a:off x="1276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156211</xdr:rowOff>
    </xdr:from>
    <xdr:to>
      <xdr:col>71</xdr:col>
      <xdr:colOff>177800</xdr:colOff>
      <xdr:row>105</xdr:row>
      <xdr:rowOff>20955</xdr:rowOff>
    </xdr:to>
    <xdr:cxnSp macro="">
      <xdr:nvCxnSpPr>
        <xdr:cNvPr id="891" name="直線コネクタ 890">
          <a:extLst>
            <a:ext uri="{FF2B5EF4-FFF2-40B4-BE49-F238E27FC236}">
              <a16:creationId xmlns:a16="http://schemas.microsoft.com/office/drawing/2014/main" id="{36A5FF73-82E4-41E9-8B76-3F1712A80FEB}"/>
            </a:ext>
          </a:extLst>
        </xdr:cNvPr>
        <xdr:cNvCxnSpPr/>
      </xdr:nvCxnSpPr>
      <xdr:spPr>
        <a:xfrm>
          <a:off x="12814300" y="179870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892" name="n_1aveValue【公民館】&#10;有形固定資産減価償却率">
          <a:extLst>
            <a:ext uri="{FF2B5EF4-FFF2-40B4-BE49-F238E27FC236}">
              <a16:creationId xmlns:a16="http://schemas.microsoft.com/office/drawing/2014/main" id="{DA110DF5-B6DE-4C3D-B7BE-C4DD7C34BE26}"/>
            </a:ext>
          </a:extLst>
        </xdr:cNvPr>
        <xdr:cNvSpPr txBox="1"/>
      </xdr:nvSpPr>
      <xdr:spPr>
        <a:xfrm>
          <a:off x="15266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893" name="n_2aveValue【公民館】&#10;有形固定資産減価償却率">
          <a:extLst>
            <a:ext uri="{FF2B5EF4-FFF2-40B4-BE49-F238E27FC236}">
              <a16:creationId xmlns:a16="http://schemas.microsoft.com/office/drawing/2014/main" id="{56274401-4084-4F96-B840-DDDD989BCDAD}"/>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894" name="n_3aveValue【公民館】&#10;有形固定資産減価償却率">
          <a:extLst>
            <a:ext uri="{FF2B5EF4-FFF2-40B4-BE49-F238E27FC236}">
              <a16:creationId xmlns:a16="http://schemas.microsoft.com/office/drawing/2014/main" id="{3279C089-F0F2-4AED-9131-004219A8EFAF}"/>
            </a:ext>
          </a:extLst>
        </xdr:cNvPr>
        <xdr:cNvSpPr txBox="1"/>
      </xdr:nvSpPr>
      <xdr:spPr>
        <a:xfrm>
          <a:off x="13500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895" name="n_4aveValue【公民館】&#10;有形固定資産減価償却率">
          <a:extLst>
            <a:ext uri="{FF2B5EF4-FFF2-40B4-BE49-F238E27FC236}">
              <a16:creationId xmlns:a16="http://schemas.microsoft.com/office/drawing/2014/main" id="{29DA6890-E746-4A45-90DB-70D821BF90F2}"/>
            </a:ext>
          </a:extLst>
        </xdr:cNvPr>
        <xdr:cNvSpPr txBox="1"/>
      </xdr:nvSpPr>
      <xdr:spPr>
        <a:xfrm>
          <a:off x="12611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62882</xdr:rowOff>
    </xdr:from>
    <xdr:ext cx="405111" cy="259045"/>
    <xdr:sp macro="" textlink="">
      <xdr:nvSpPr>
        <xdr:cNvPr id="896" name="n_1mainValue【公民館】&#10;有形固定資産減価償却率">
          <a:extLst>
            <a:ext uri="{FF2B5EF4-FFF2-40B4-BE49-F238E27FC236}">
              <a16:creationId xmlns:a16="http://schemas.microsoft.com/office/drawing/2014/main" id="{4F9473A1-BA59-424B-907D-789A85FCEDFC}"/>
            </a:ext>
          </a:extLst>
        </xdr:cNvPr>
        <xdr:cNvSpPr txBox="1"/>
      </xdr:nvSpPr>
      <xdr:spPr>
        <a:xfrm>
          <a:off x="15266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112413</xdr:rowOff>
    </xdr:from>
    <xdr:ext cx="405111" cy="259045"/>
    <xdr:sp macro="" textlink="">
      <xdr:nvSpPr>
        <xdr:cNvPr id="897" name="n_2mainValue【公民館】&#10;有形固定資産減価償却率">
          <a:extLst>
            <a:ext uri="{FF2B5EF4-FFF2-40B4-BE49-F238E27FC236}">
              <a16:creationId xmlns:a16="http://schemas.microsoft.com/office/drawing/2014/main" id="{1D2A3C9F-B727-47D4-91ED-33098C7E57EA}"/>
            </a:ext>
          </a:extLst>
        </xdr:cNvPr>
        <xdr:cNvSpPr txBox="1"/>
      </xdr:nvSpPr>
      <xdr:spPr>
        <a:xfrm>
          <a:off x="14389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62882</xdr:rowOff>
    </xdr:from>
    <xdr:ext cx="405111" cy="259045"/>
    <xdr:sp macro="" textlink="">
      <xdr:nvSpPr>
        <xdr:cNvPr id="898" name="n_3mainValue【公民館】&#10;有形固定資産減価償却率">
          <a:extLst>
            <a:ext uri="{FF2B5EF4-FFF2-40B4-BE49-F238E27FC236}">
              <a16:creationId xmlns:a16="http://schemas.microsoft.com/office/drawing/2014/main" id="{29EC05BC-6601-452B-9675-52ECAB937657}"/>
            </a:ext>
          </a:extLst>
        </xdr:cNvPr>
        <xdr:cNvSpPr txBox="1"/>
      </xdr:nvSpPr>
      <xdr:spPr>
        <a:xfrm>
          <a:off x="13500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899" name="n_4mainValue【公民館】&#10;有形固定資産減価償却率">
          <a:extLst>
            <a:ext uri="{FF2B5EF4-FFF2-40B4-BE49-F238E27FC236}">
              <a16:creationId xmlns:a16="http://schemas.microsoft.com/office/drawing/2014/main" id="{BDACADC9-4B23-4E5B-BE22-8CF6090E691A}"/>
            </a:ext>
          </a:extLst>
        </xdr:cNvPr>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BED1FD65-A0C1-47C4-8777-A8396E75D41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80EF9A22-DFB8-4F9B-A130-98EF7C03AD6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C2A24269-F8F9-4D9D-A316-225734F141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F124D0FC-DBD7-45EE-B5B7-F4D82F32959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288202CF-CA75-46FF-A81D-11B7EFF3DD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6A6DD3A3-6830-44B5-82F7-205B203A54E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334B8C50-01F0-48BB-AAE0-F3BB04A8238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C3A34C18-1D07-40F2-87AB-3D9FF5BFB7A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80295D61-D7AB-4B7B-88AE-3A5660CFA0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E4D31E0F-DA96-4CF5-B7B3-0260C8AE37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EF64AC15-70A0-47FA-8B58-128C1394B8A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6423113C-0E43-4C06-9B1C-40486C63915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25F9AB5D-70A3-4390-AF79-BF842D741D3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63B6AEE0-85E8-4022-A047-F167A5497D7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8E69F996-A064-467F-8F9B-48E9B8EF5C4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6C1ADCE9-9404-406B-9571-4636970F70C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89D3049C-D83B-4278-9414-9E4683DA1FB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B0BB8C5C-F7A5-4429-A43E-47D9E48B3D5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5FC66EB4-D765-4B7C-97B7-C4F4C7FE3D2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C99C067C-8D20-428F-AEF0-D53541186F6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A78E27F8-795C-45FB-8694-7135F23110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BE98A992-9660-4F2F-A629-101380A466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5B8BEAD3-75B6-416D-B3BC-19C8546A29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923" name="直線コネクタ 922">
          <a:extLst>
            <a:ext uri="{FF2B5EF4-FFF2-40B4-BE49-F238E27FC236}">
              <a16:creationId xmlns:a16="http://schemas.microsoft.com/office/drawing/2014/main" id="{7FC0CFFB-1290-4DB3-86E1-0B0AC565DCBA}"/>
            </a:ext>
          </a:extLst>
        </xdr:cNvPr>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4" name="【公民館】&#10;一人当たり面積最小値テキスト">
          <a:extLst>
            <a:ext uri="{FF2B5EF4-FFF2-40B4-BE49-F238E27FC236}">
              <a16:creationId xmlns:a16="http://schemas.microsoft.com/office/drawing/2014/main" id="{10B4AA1B-6C4B-4BC9-8998-59B713959573}"/>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5" name="直線コネクタ 924">
          <a:extLst>
            <a:ext uri="{FF2B5EF4-FFF2-40B4-BE49-F238E27FC236}">
              <a16:creationId xmlns:a16="http://schemas.microsoft.com/office/drawing/2014/main" id="{A7BE0D61-538A-40D3-A5B5-5456F165B1C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926" name="【公民館】&#10;一人当たり面積最大値テキスト">
          <a:extLst>
            <a:ext uri="{FF2B5EF4-FFF2-40B4-BE49-F238E27FC236}">
              <a16:creationId xmlns:a16="http://schemas.microsoft.com/office/drawing/2014/main" id="{690AC765-ABF7-4A46-873C-163991E850A3}"/>
            </a:ext>
          </a:extLst>
        </xdr:cNvPr>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927" name="直線コネクタ 926">
          <a:extLst>
            <a:ext uri="{FF2B5EF4-FFF2-40B4-BE49-F238E27FC236}">
              <a16:creationId xmlns:a16="http://schemas.microsoft.com/office/drawing/2014/main" id="{872A1E78-12B1-4111-A7C5-5F4934672B1E}"/>
            </a:ext>
          </a:extLst>
        </xdr:cNvPr>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8" name="【公民館】&#10;一人当たり面積平均値テキスト">
          <a:extLst>
            <a:ext uri="{FF2B5EF4-FFF2-40B4-BE49-F238E27FC236}">
              <a16:creationId xmlns:a16="http://schemas.microsoft.com/office/drawing/2014/main" id="{0650077A-A7A3-493A-B21A-B8888D194E95}"/>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4C77C7C2-8213-4ECE-8212-315F221A585F}"/>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98D53BCE-E517-43DC-9998-2E25CAAA4996}"/>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1" name="フローチャート: 判断 930">
          <a:extLst>
            <a:ext uri="{FF2B5EF4-FFF2-40B4-BE49-F238E27FC236}">
              <a16:creationId xmlns:a16="http://schemas.microsoft.com/office/drawing/2014/main" id="{387094C5-CFC6-4556-8B8A-538BFE61F7B9}"/>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2" name="フローチャート: 判断 931">
          <a:extLst>
            <a:ext uri="{FF2B5EF4-FFF2-40B4-BE49-F238E27FC236}">
              <a16:creationId xmlns:a16="http://schemas.microsoft.com/office/drawing/2014/main" id="{747B70F5-D933-4922-A2ED-C1C9DBF7CD3D}"/>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4317FE67-CCE6-46AF-94B8-F92508879219}"/>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3D2B37E-8659-428A-AB91-9F461EB90F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1253408-03C8-4378-B0AB-9ED37D0AA6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E1C1419-4BE4-48AA-999B-FCC2DECC1F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2940FD5-0B92-48E0-93A7-4E2C1500583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B961A78-0EB3-45F7-8F84-F52679EF47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939" name="楕円 938">
          <a:extLst>
            <a:ext uri="{FF2B5EF4-FFF2-40B4-BE49-F238E27FC236}">
              <a16:creationId xmlns:a16="http://schemas.microsoft.com/office/drawing/2014/main" id="{EF3E2B9A-930E-4880-A7E4-53DCC2052809}"/>
            </a:ext>
          </a:extLst>
        </xdr:cNvPr>
        <xdr:cNvSpPr/>
      </xdr:nvSpPr>
      <xdr:spPr>
        <a:xfrm>
          <a:off x="22110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940" name="【公民館】&#10;一人当たり面積該当値テキスト">
          <a:extLst>
            <a:ext uri="{FF2B5EF4-FFF2-40B4-BE49-F238E27FC236}">
              <a16:creationId xmlns:a16="http://schemas.microsoft.com/office/drawing/2014/main" id="{DE2F6207-A6E0-4E12-8070-F73211690C29}"/>
            </a:ext>
          </a:extLst>
        </xdr:cNvPr>
        <xdr:cNvSpPr txBox="1"/>
      </xdr:nvSpPr>
      <xdr:spPr>
        <a:xfrm>
          <a:off x="22199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132080</xdr:rowOff>
    </xdr:from>
    <xdr:to>
      <xdr:col>112</xdr:col>
      <xdr:colOff>38100</xdr:colOff>
      <xdr:row>107</xdr:row>
      <xdr:rowOff>62230</xdr:rowOff>
    </xdr:to>
    <xdr:sp macro="" textlink="">
      <xdr:nvSpPr>
        <xdr:cNvPr id="941" name="楕円 940">
          <a:extLst>
            <a:ext uri="{FF2B5EF4-FFF2-40B4-BE49-F238E27FC236}">
              <a16:creationId xmlns:a16="http://schemas.microsoft.com/office/drawing/2014/main" id="{67F72BE9-87A3-4795-A3A3-F0CAED18B71F}"/>
            </a:ext>
          </a:extLst>
        </xdr:cNvPr>
        <xdr:cNvSpPr/>
      </xdr:nvSpPr>
      <xdr:spPr>
        <a:xfrm>
          <a:off x="21272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xdr:rowOff>
    </xdr:from>
    <xdr:to>
      <xdr:col>116</xdr:col>
      <xdr:colOff>63500</xdr:colOff>
      <xdr:row>107</xdr:row>
      <xdr:rowOff>11430</xdr:rowOff>
    </xdr:to>
    <xdr:cxnSp macro="">
      <xdr:nvCxnSpPr>
        <xdr:cNvPr id="942" name="直線コネクタ 941">
          <a:extLst>
            <a:ext uri="{FF2B5EF4-FFF2-40B4-BE49-F238E27FC236}">
              <a16:creationId xmlns:a16="http://schemas.microsoft.com/office/drawing/2014/main" id="{8D362D66-AF73-4DBC-BE78-6FF6362BD0B2}"/>
            </a:ext>
          </a:extLst>
        </xdr:cNvPr>
        <xdr:cNvCxnSpPr/>
      </xdr:nvCxnSpPr>
      <xdr:spPr>
        <a:xfrm>
          <a:off x="21323300" y="1835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132080</xdr:rowOff>
    </xdr:from>
    <xdr:to>
      <xdr:col>107</xdr:col>
      <xdr:colOff>101600</xdr:colOff>
      <xdr:row>107</xdr:row>
      <xdr:rowOff>62230</xdr:rowOff>
    </xdr:to>
    <xdr:sp macro="" textlink="">
      <xdr:nvSpPr>
        <xdr:cNvPr id="943" name="楕円 942">
          <a:extLst>
            <a:ext uri="{FF2B5EF4-FFF2-40B4-BE49-F238E27FC236}">
              <a16:creationId xmlns:a16="http://schemas.microsoft.com/office/drawing/2014/main" id="{6B8FFD92-149C-4A1F-A6F3-E8640D356F08}"/>
            </a:ext>
          </a:extLst>
        </xdr:cNvPr>
        <xdr:cNvSpPr/>
      </xdr:nvSpPr>
      <xdr:spPr>
        <a:xfrm>
          <a:off x="20383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11430</xdr:rowOff>
    </xdr:from>
    <xdr:to>
      <xdr:col>111</xdr:col>
      <xdr:colOff>177800</xdr:colOff>
      <xdr:row>107</xdr:row>
      <xdr:rowOff>11430</xdr:rowOff>
    </xdr:to>
    <xdr:cxnSp macro="">
      <xdr:nvCxnSpPr>
        <xdr:cNvPr id="944" name="直線コネクタ 943">
          <a:extLst>
            <a:ext uri="{FF2B5EF4-FFF2-40B4-BE49-F238E27FC236}">
              <a16:creationId xmlns:a16="http://schemas.microsoft.com/office/drawing/2014/main" id="{5C1F813D-EAAE-4DF5-BF9A-DF2918327326}"/>
            </a:ext>
          </a:extLst>
        </xdr:cNvPr>
        <xdr:cNvCxnSpPr/>
      </xdr:nvCxnSpPr>
      <xdr:spPr>
        <a:xfrm>
          <a:off x="20434300" y="1835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132080</xdr:rowOff>
    </xdr:from>
    <xdr:to>
      <xdr:col>102</xdr:col>
      <xdr:colOff>165100</xdr:colOff>
      <xdr:row>107</xdr:row>
      <xdr:rowOff>62230</xdr:rowOff>
    </xdr:to>
    <xdr:sp macro="" textlink="">
      <xdr:nvSpPr>
        <xdr:cNvPr id="945" name="楕円 944">
          <a:extLst>
            <a:ext uri="{FF2B5EF4-FFF2-40B4-BE49-F238E27FC236}">
              <a16:creationId xmlns:a16="http://schemas.microsoft.com/office/drawing/2014/main" id="{90FCDE0F-1313-426B-A9BC-05904C691566}"/>
            </a:ext>
          </a:extLst>
        </xdr:cNvPr>
        <xdr:cNvSpPr/>
      </xdr:nvSpPr>
      <xdr:spPr>
        <a:xfrm>
          <a:off x="19494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xdr:rowOff>
    </xdr:from>
    <xdr:to>
      <xdr:col>107</xdr:col>
      <xdr:colOff>50800</xdr:colOff>
      <xdr:row>107</xdr:row>
      <xdr:rowOff>11430</xdr:rowOff>
    </xdr:to>
    <xdr:cxnSp macro="">
      <xdr:nvCxnSpPr>
        <xdr:cNvPr id="946" name="直線コネクタ 945">
          <a:extLst>
            <a:ext uri="{FF2B5EF4-FFF2-40B4-BE49-F238E27FC236}">
              <a16:creationId xmlns:a16="http://schemas.microsoft.com/office/drawing/2014/main" id="{8C7718A3-A8E7-4534-A9D3-C89124BE2BCC}"/>
            </a:ext>
          </a:extLst>
        </xdr:cNvPr>
        <xdr:cNvCxnSpPr/>
      </xdr:nvCxnSpPr>
      <xdr:spPr>
        <a:xfrm>
          <a:off x="19545300" y="1835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132080</xdr:rowOff>
    </xdr:from>
    <xdr:to>
      <xdr:col>98</xdr:col>
      <xdr:colOff>38100</xdr:colOff>
      <xdr:row>107</xdr:row>
      <xdr:rowOff>62230</xdr:rowOff>
    </xdr:to>
    <xdr:sp macro="" textlink="">
      <xdr:nvSpPr>
        <xdr:cNvPr id="947" name="楕円 946">
          <a:extLst>
            <a:ext uri="{FF2B5EF4-FFF2-40B4-BE49-F238E27FC236}">
              <a16:creationId xmlns:a16="http://schemas.microsoft.com/office/drawing/2014/main" id="{8932537C-22F2-46F2-9175-DB4270ECFFE8}"/>
            </a:ext>
          </a:extLst>
        </xdr:cNvPr>
        <xdr:cNvSpPr/>
      </xdr:nvSpPr>
      <xdr:spPr>
        <a:xfrm>
          <a:off x="18605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11430</xdr:rowOff>
    </xdr:from>
    <xdr:to>
      <xdr:col>102</xdr:col>
      <xdr:colOff>114300</xdr:colOff>
      <xdr:row>107</xdr:row>
      <xdr:rowOff>11430</xdr:rowOff>
    </xdr:to>
    <xdr:cxnSp macro="">
      <xdr:nvCxnSpPr>
        <xdr:cNvPr id="948" name="直線コネクタ 947">
          <a:extLst>
            <a:ext uri="{FF2B5EF4-FFF2-40B4-BE49-F238E27FC236}">
              <a16:creationId xmlns:a16="http://schemas.microsoft.com/office/drawing/2014/main" id="{6608C1E5-92BC-477E-8BA8-96D39AB567EB}"/>
            </a:ext>
          </a:extLst>
        </xdr:cNvPr>
        <xdr:cNvCxnSpPr/>
      </xdr:nvCxnSpPr>
      <xdr:spPr>
        <a:xfrm>
          <a:off x="18656300" y="1835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49" name="n_1aveValue【公民館】&#10;一人当たり面積">
          <a:extLst>
            <a:ext uri="{FF2B5EF4-FFF2-40B4-BE49-F238E27FC236}">
              <a16:creationId xmlns:a16="http://schemas.microsoft.com/office/drawing/2014/main" id="{943B71B2-9510-484A-B2C2-D9C26BF57911}"/>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50" name="n_2aveValue【公民館】&#10;一人当たり面積">
          <a:extLst>
            <a:ext uri="{FF2B5EF4-FFF2-40B4-BE49-F238E27FC236}">
              <a16:creationId xmlns:a16="http://schemas.microsoft.com/office/drawing/2014/main" id="{B83E430A-CE17-4B62-BFAA-E395E7BA35AC}"/>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51" name="n_3aveValue【公民館】&#10;一人当たり面積">
          <a:extLst>
            <a:ext uri="{FF2B5EF4-FFF2-40B4-BE49-F238E27FC236}">
              <a16:creationId xmlns:a16="http://schemas.microsoft.com/office/drawing/2014/main" id="{87EDBE19-3037-4B78-898F-BE72DD17F66D}"/>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公民館】&#10;一人当たり面積">
          <a:extLst>
            <a:ext uri="{FF2B5EF4-FFF2-40B4-BE49-F238E27FC236}">
              <a16:creationId xmlns:a16="http://schemas.microsoft.com/office/drawing/2014/main" id="{1876A9A2-4D18-47E6-ADBA-1D1625CCE79E}"/>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53357</xdr:rowOff>
    </xdr:from>
    <xdr:ext cx="469744" cy="259045"/>
    <xdr:sp macro="" textlink="">
      <xdr:nvSpPr>
        <xdr:cNvPr id="953" name="n_1mainValue【公民館】&#10;一人当たり面積">
          <a:extLst>
            <a:ext uri="{FF2B5EF4-FFF2-40B4-BE49-F238E27FC236}">
              <a16:creationId xmlns:a16="http://schemas.microsoft.com/office/drawing/2014/main" id="{7574F81B-5567-47A7-AB7E-2A29AF836B72}"/>
            </a:ext>
          </a:extLst>
        </xdr:cNvPr>
        <xdr:cNvSpPr txBox="1"/>
      </xdr:nvSpPr>
      <xdr:spPr>
        <a:xfrm>
          <a:off x="21075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53357</xdr:rowOff>
    </xdr:from>
    <xdr:ext cx="469744" cy="259045"/>
    <xdr:sp macro="" textlink="">
      <xdr:nvSpPr>
        <xdr:cNvPr id="954" name="n_2mainValue【公民館】&#10;一人当たり面積">
          <a:extLst>
            <a:ext uri="{FF2B5EF4-FFF2-40B4-BE49-F238E27FC236}">
              <a16:creationId xmlns:a16="http://schemas.microsoft.com/office/drawing/2014/main" id="{C0E3DCD7-C7F8-4333-84AE-D386B19803ED}"/>
            </a:ext>
          </a:extLst>
        </xdr:cNvPr>
        <xdr:cNvSpPr txBox="1"/>
      </xdr:nvSpPr>
      <xdr:spPr>
        <a:xfrm>
          <a:off x="20199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53357</xdr:rowOff>
    </xdr:from>
    <xdr:ext cx="469744" cy="259045"/>
    <xdr:sp macro="" textlink="">
      <xdr:nvSpPr>
        <xdr:cNvPr id="955" name="n_3mainValue【公民館】&#10;一人当たり面積">
          <a:extLst>
            <a:ext uri="{FF2B5EF4-FFF2-40B4-BE49-F238E27FC236}">
              <a16:creationId xmlns:a16="http://schemas.microsoft.com/office/drawing/2014/main" id="{B696ACEF-B228-4897-9985-27D18F114325}"/>
            </a:ext>
          </a:extLst>
        </xdr:cNvPr>
        <xdr:cNvSpPr txBox="1"/>
      </xdr:nvSpPr>
      <xdr:spPr>
        <a:xfrm>
          <a:off x="19310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53357</xdr:rowOff>
    </xdr:from>
    <xdr:ext cx="469744" cy="259045"/>
    <xdr:sp macro="" textlink="">
      <xdr:nvSpPr>
        <xdr:cNvPr id="956" name="n_4mainValue【公民館】&#10;一人当たり面積">
          <a:extLst>
            <a:ext uri="{FF2B5EF4-FFF2-40B4-BE49-F238E27FC236}">
              <a16:creationId xmlns:a16="http://schemas.microsoft.com/office/drawing/2014/main" id="{9D9E47E3-6885-4DDE-880F-6C754D9209F4}"/>
            </a:ext>
          </a:extLst>
        </xdr:cNvPr>
        <xdr:cNvSpPr txBox="1"/>
      </xdr:nvSpPr>
      <xdr:spPr>
        <a:xfrm>
          <a:off x="18421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950AD74C-B623-4C0C-8D19-8C566C0E05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C8D80F40-E8DA-4BB3-A932-99342CDCD61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354053B-DFDE-4A98-872B-9E87B93EB5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有形固定資産減価償却率が特に低くなっているのは、公営住宅と港湾・漁港である。その理由として、公営住宅については、平成２０年度から合併前の５町地域で地域活性化住宅の建設に取り組んでおり、また、子育て仕様住戸や子育て支援住宅の整備を平成２５年度から進めていることが考えられる。また、港湾・漁港については、耐用年数（５０年）の半分を経過していない比較的新しい施設が多いことなどが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8DB29E6-A45D-4DED-A4E7-8286CECE5C1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E92555-B90E-40BB-9796-DA63589EEA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3330C6-BA8B-41F3-A6B6-AB38F507258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72954D-1778-4687-A543-738B3088F7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5EA754-4673-4A92-B972-E110EB0F3F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FD6D7C-90B9-42A2-929D-D273358FBEC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E45AF8-2B1E-470C-9863-35B51777BD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E1B71C-53AB-4735-98B3-4AA942D6950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94848A-F86F-4D26-8574-DBC73F5A4B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C2481C-4DED-4EC7-B85A-EE2FD37B9A9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597,834
594,149
547.61
293,890,590
284,550,019
6,854,960
136,943,985
254,284,336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2C3630-582E-4F04-B8E2-DB7EC0D1276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B6A880-28F5-4C90-AC59-947976DF41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7AE612-ADA8-4C40-8717-4442B8E494D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4CBE3C-777D-4ED5-BAC7-1C8ADF8809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CFA3358-B0DB-4DB4-8E92-28C92EFBDE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28B219-CC0D-459D-BB48-251BD6F0624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9DB7FB-BACC-47E1-AE3C-45789FAA11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4C1ED5-6EE3-49E2-B2DA-47178B32D2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11D444-DF5A-4B75-885C-3FE0379C13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DA329A-9A5F-4CE3-BB5E-9EE3581840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055DF9-8831-4925-B2A8-C060AB252E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F0246B-7C6E-442B-A014-8CCDB7382A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A4B0A6-4FED-47D9-A884-54BC5343B23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68D63A4-F930-4031-942F-8184305F194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28257A6-4AB4-4E88-8DE0-43B3CBCAFD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17AFBD8-08A6-4EB0-903E-24A0768C6E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BB3EB2-54D6-4737-A7A9-CA18184CA4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ADE036-477D-4785-857E-3D73DEB2BBF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33F842-6F0A-46C3-97B8-E84F3970450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D36AA1-E509-408F-B518-C367CF29F6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C432AD4-3C1D-4872-975C-51FA9FD18F9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7E2481-12BF-49E8-AC3B-ED2CFB0C06B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665088-B3DE-4991-9476-539D058604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B40151-4516-4D50-9F66-61E49F03CDD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A6DAABD-7672-44BE-9BBF-6ED9B40ECD2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06D5C8-4B65-4629-AB38-B7B635903D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346B47-A9F5-4CEF-B197-9B91630BA55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1CC44D-9B58-4191-B7F7-5A37AF7A3E8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FBAF6E-6B85-444B-A96A-46D92F62B33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8A8C07-5144-4703-A4BE-7E7F6EFEC6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BA8450-CC53-4510-9DE8-861339C0525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D52749-97CF-4C97-95C8-662BEB4DF90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E62110A-B3BD-426B-9676-118CD103C10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DEA2CFD-2C09-421E-97C0-BF6AAE65A6D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F7A2FDF-C469-4A12-9CEA-06A4944C812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57D93BD-A7B1-458B-A0CF-E42D41039D2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0BAD75B-1968-4C7D-AE33-6423D814A78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F1EE3EC-723C-4A25-84F0-61A6E41C5B2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C63B0DF-E724-45B6-8D06-9AE5787E0E9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557D771-0BE0-43A7-93E8-488A6571570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31E533D-55AD-4414-8949-48A4321D8B6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08E7666-4384-4825-9488-5DADE91667A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15267B0-0B95-49A9-A261-C6C91629B1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B7C609D-7A9A-4040-9AE0-DDA6212D8EF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920D7F34-6BF8-427F-AEAB-EAE07DAF581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3A4ACACD-8DDF-4283-BD9A-5C91837AE5E5}"/>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48AF2AA4-9AD0-46DF-BCAE-4587459C9B6E}"/>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44293BBE-0C97-47C7-AC79-8F3298B211AA}"/>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27CCC4AA-360B-4FB8-A64F-7BF24238197B}"/>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C97C0914-BF9A-4305-B789-863B3451642E}"/>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B502B2CC-7D43-4AB6-A586-241FB0EE86E4}"/>
            </a:ext>
          </a:extLst>
        </xdr:cNvPr>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F6D396C5-CD37-4CF6-A9E5-5C4B8BDAF4EA}"/>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1C71683B-6B4E-4843-AE1C-5CE4FB826CEC}"/>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669D3B91-EDCF-455B-8E84-9B09E4F1FCAD}"/>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08A66FB9-4C26-49AE-977B-A6103A6CFC68}"/>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2D31F5C5-7368-4E6E-B486-2678D5DC81AC}"/>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192240F-9703-41A4-8DB7-A8F3FB7548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0E8A55-A7A9-4DE0-BF6C-F10DA1CEF3E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053CFE-ECDD-4F72-8119-FA6D69919AE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44AFBD3-2297-45D0-B699-8DD43BBD49E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74887F5-E06B-4038-8AFD-E87160BF65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74930</xdr:rowOff>
    </xdr:from>
    <xdr:to>
      <xdr:col>24</xdr:col>
      <xdr:colOff>114300</xdr:colOff>
      <xdr:row>37</xdr:row>
      <xdr:rowOff>5080</xdr:rowOff>
    </xdr:to>
    <xdr:sp macro="" textlink="">
      <xdr:nvSpPr>
        <xdr:cNvPr id="73" name="楕円 72">
          <a:extLst>
            <a:ext uri="{FF2B5EF4-FFF2-40B4-BE49-F238E27FC236}">
              <a16:creationId xmlns:a16="http://schemas.microsoft.com/office/drawing/2014/main" id="{6A07E7DA-D4A8-4802-A2D7-D886A8A69C7A}"/>
            </a:ext>
          </a:extLst>
        </xdr:cNvPr>
        <xdr:cNvSpPr/>
      </xdr:nvSpPr>
      <xdr:spPr>
        <a:xfrm>
          <a:off x="4584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53357</xdr:rowOff>
    </xdr:from>
    <xdr:ext cx="405111" cy="259045"/>
    <xdr:sp macro="" textlink="">
      <xdr:nvSpPr>
        <xdr:cNvPr id="74" name="【図書館】&#10;有形固定資産減価償却率該当値テキスト">
          <a:extLst>
            <a:ext uri="{FF2B5EF4-FFF2-40B4-BE49-F238E27FC236}">
              <a16:creationId xmlns:a16="http://schemas.microsoft.com/office/drawing/2014/main" id="{302DA24D-F741-45FE-9DF8-40460EA330D6}"/>
            </a:ext>
          </a:extLst>
        </xdr:cNvPr>
        <xdr:cNvSpPr txBox="1"/>
      </xdr:nvSpPr>
      <xdr:spPr>
        <a:xfrm>
          <a:off x="4673600"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36830</xdr:rowOff>
    </xdr:from>
    <xdr:to>
      <xdr:col>20</xdr:col>
      <xdr:colOff>38100</xdr:colOff>
      <xdr:row>36</xdr:row>
      <xdr:rowOff>138430</xdr:rowOff>
    </xdr:to>
    <xdr:sp macro="" textlink="">
      <xdr:nvSpPr>
        <xdr:cNvPr id="75" name="楕円 74">
          <a:extLst>
            <a:ext uri="{FF2B5EF4-FFF2-40B4-BE49-F238E27FC236}">
              <a16:creationId xmlns:a16="http://schemas.microsoft.com/office/drawing/2014/main" id="{AC34B123-1A9E-463C-B62A-E2336673FD97}"/>
            </a:ext>
          </a:extLst>
        </xdr:cNvPr>
        <xdr:cNvSpPr/>
      </xdr:nvSpPr>
      <xdr:spPr>
        <a:xfrm>
          <a:off x="3746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87630</xdr:rowOff>
    </xdr:from>
    <xdr:to>
      <xdr:col>24</xdr:col>
      <xdr:colOff>63500</xdr:colOff>
      <xdr:row>36</xdr:row>
      <xdr:rowOff>125730</xdr:rowOff>
    </xdr:to>
    <xdr:cxnSp macro="">
      <xdr:nvCxnSpPr>
        <xdr:cNvPr id="76" name="直線コネクタ 75">
          <a:extLst>
            <a:ext uri="{FF2B5EF4-FFF2-40B4-BE49-F238E27FC236}">
              <a16:creationId xmlns:a16="http://schemas.microsoft.com/office/drawing/2014/main" id="{663115FB-EABD-4FD3-AC35-3516D1BB35B6}"/>
            </a:ext>
          </a:extLst>
        </xdr:cNvPr>
        <xdr:cNvCxnSpPr/>
      </xdr:nvCxnSpPr>
      <xdr:spPr>
        <a:xfrm>
          <a:off x="3797300" y="62598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a:extLst>
            <a:ext uri="{FF2B5EF4-FFF2-40B4-BE49-F238E27FC236}">
              <a16:creationId xmlns:a16="http://schemas.microsoft.com/office/drawing/2014/main" id="{4ACBB654-C6FF-4657-9981-03F423122642}"/>
            </a:ext>
          </a:extLst>
        </xdr:cNvPr>
        <xdr:cNvSpPr/>
      </xdr:nvSpPr>
      <xdr:spPr>
        <a:xfrm>
          <a:off x="2857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87630</xdr:rowOff>
    </xdr:from>
    <xdr:to>
      <xdr:col>19</xdr:col>
      <xdr:colOff>177800</xdr:colOff>
      <xdr:row>38</xdr:row>
      <xdr:rowOff>97155</xdr:rowOff>
    </xdr:to>
    <xdr:cxnSp macro="">
      <xdr:nvCxnSpPr>
        <xdr:cNvPr id="78" name="直線コネクタ 77">
          <a:extLst>
            <a:ext uri="{FF2B5EF4-FFF2-40B4-BE49-F238E27FC236}">
              <a16:creationId xmlns:a16="http://schemas.microsoft.com/office/drawing/2014/main" id="{2F128E6A-1FEC-479E-B2B7-8DABB41DBC5B}"/>
            </a:ext>
          </a:extLst>
        </xdr:cNvPr>
        <xdr:cNvCxnSpPr/>
      </xdr:nvCxnSpPr>
      <xdr:spPr>
        <a:xfrm flipV="1">
          <a:off x="2908300" y="6259830"/>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168275</xdr:rowOff>
    </xdr:from>
    <xdr:to>
      <xdr:col>10</xdr:col>
      <xdr:colOff>165100</xdr:colOff>
      <xdr:row>38</xdr:row>
      <xdr:rowOff>98425</xdr:rowOff>
    </xdr:to>
    <xdr:sp macro="" textlink="">
      <xdr:nvSpPr>
        <xdr:cNvPr id="79" name="楕円 78">
          <a:extLst>
            <a:ext uri="{FF2B5EF4-FFF2-40B4-BE49-F238E27FC236}">
              <a16:creationId xmlns:a16="http://schemas.microsoft.com/office/drawing/2014/main" id="{D5A9B320-4FFA-4C1F-9043-8222E6B9F37E}"/>
            </a:ext>
          </a:extLst>
        </xdr:cNvPr>
        <xdr:cNvSpPr/>
      </xdr:nvSpPr>
      <xdr:spPr>
        <a:xfrm>
          <a:off x="1968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47625</xdr:rowOff>
    </xdr:from>
    <xdr:to>
      <xdr:col>15</xdr:col>
      <xdr:colOff>50800</xdr:colOff>
      <xdr:row>38</xdr:row>
      <xdr:rowOff>97155</xdr:rowOff>
    </xdr:to>
    <xdr:cxnSp macro="">
      <xdr:nvCxnSpPr>
        <xdr:cNvPr id="80" name="直線コネクタ 79">
          <a:extLst>
            <a:ext uri="{FF2B5EF4-FFF2-40B4-BE49-F238E27FC236}">
              <a16:creationId xmlns:a16="http://schemas.microsoft.com/office/drawing/2014/main" id="{EACA9609-9156-4DFE-A9D4-FB2A2D8168DE}"/>
            </a:ext>
          </a:extLst>
        </xdr:cNvPr>
        <xdr:cNvCxnSpPr/>
      </xdr:nvCxnSpPr>
      <xdr:spPr>
        <a:xfrm>
          <a:off x="2019300" y="65627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149225</xdr:rowOff>
    </xdr:from>
    <xdr:to>
      <xdr:col>6</xdr:col>
      <xdr:colOff>38100</xdr:colOff>
      <xdr:row>38</xdr:row>
      <xdr:rowOff>79375</xdr:rowOff>
    </xdr:to>
    <xdr:sp macro="" textlink="">
      <xdr:nvSpPr>
        <xdr:cNvPr id="81" name="楕円 80">
          <a:extLst>
            <a:ext uri="{FF2B5EF4-FFF2-40B4-BE49-F238E27FC236}">
              <a16:creationId xmlns:a16="http://schemas.microsoft.com/office/drawing/2014/main" id="{F02A5ACC-7C78-4FD4-820E-B6463E7EABBD}"/>
            </a:ext>
          </a:extLst>
        </xdr:cNvPr>
        <xdr:cNvSpPr/>
      </xdr:nvSpPr>
      <xdr:spPr>
        <a:xfrm>
          <a:off x="1079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28575</xdr:rowOff>
    </xdr:from>
    <xdr:to>
      <xdr:col>10</xdr:col>
      <xdr:colOff>114300</xdr:colOff>
      <xdr:row>38</xdr:row>
      <xdr:rowOff>47625</xdr:rowOff>
    </xdr:to>
    <xdr:cxnSp macro="">
      <xdr:nvCxnSpPr>
        <xdr:cNvPr id="82" name="直線コネクタ 81">
          <a:extLst>
            <a:ext uri="{FF2B5EF4-FFF2-40B4-BE49-F238E27FC236}">
              <a16:creationId xmlns:a16="http://schemas.microsoft.com/office/drawing/2014/main" id="{F8FEFE4A-E3D8-4C52-AAD1-2306BEF10A99}"/>
            </a:ext>
          </a:extLst>
        </xdr:cNvPr>
        <xdr:cNvCxnSpPr/>
      </xdr:nvCxnSpPr>
      <xdr:spPr>
        <a:xfrm>
          <a:off x="1130300" y="65436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3BC6B283-EAD9-481B-BE0C-055269D392B3}"/>
            </a:ext>
          </a:extLst>
        </xdr:cNvPr>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1C87E388-1858-4AB1-95E4-DA862ED5B211}"/>
            </a:ext>
          </a:extLst>
        </xdr:cNvPr>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9B08A03C-6A15-4FA6-B912-4226FD066EFA}"/>
            </a:ext>
          </a:extLst>
        </xdr:cNvPr>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CBDC889B-01D9-4C16-AE9B-5A4745FFB88B}"/>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129557</xdr:rowOff>
    </xdr:from>
    <xdr:ext cx="405111" cy="259045"/>
    <xdr:sp macro="" textlink="">
      <xdr:nvSpPr>
        <xdr:cNvPr id="87" name="n_1mainValue【図書館】&#10;有形固定資産減価償却率">
          <a:extLst>
            <a:ext uri="{FF2B5EF4-FFF2-40B4-BE49-F238E27FC236}">
              <a16:creationId xmlns:a16="http://schemas.microsoft.com/office/drawing/2014/main" id="{AE774932-DA8F-4733-B1EC-6E7854FE320F}"/>
            </a:ext>
          </a:extLst>
        </xdr:cNvPr>
        <xdr:cNvSpPr txBox="1"/>
      </xdr:nvSpPr>
      <xdr:spPr>
        <a:xfrm>
          <a:off x="35820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図書館】&#10;有形固定資産減価償却率">
          <a:extLst>
            <a:ext uri="{FF2B5EF4-FFF2-40B4-BE49-F238E27FC236}">
              <a16:creationId xmlns:a16="http://schemas.microsoft.com/office/drawing/2014/main" id="{87F66FC4-F9F6-43B4-BE3D-1976BEDAB00F}"/>
            </a:ext>
          </a:extLst>
        </xdr:cNvPr>
        <xdr:cNvSpPr txBox="1"/>
      </xdr:nvSpPr>
      <xdr:spPr>
        <a:xfrm>
          <a:off x="2705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89552</xdr:rowOff>
    </xdr:from>
    <xdr:ext cx="405111" cy="259045"/>
    <xdr:sp macro="" textlink="">
      <xdr:nvSpPr>
        <xdr:cNvPr id="89" name="n_3mainValue【図書館】&#10;有形固定資産減価償却率">
          <a:extLst>
            <a:ext uri="{FF2B5EF4-FFF2-40B4-BE49-F238E27FC236}">
              <a16:creationId xmlns:a16="http://schemas.microsoft.com/office/drawing/2014/main" id="{1C362F86-F9C3-4B9E-94F3-580464F417EF}"/>
            </a:ext>
          </a:extLst>
        </xdr:cNvPr>
        <xdr:cNvSpPr txBox="1"/>
      </xdr:nvSpPr>
      <xdr:spPr>
        <a:xfrm>
          <a:off x="1816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70502</xdr:rowOff>
    </xdr:from>
    <xdr:ext cx="405111" cy="259045"/>
    <xdr:sp macro="" textlink="">
      <xdr:nvSpPr>
        <xdr:cNvPr id="90" name="n_4mainValue【図書館】&#10;有形固定資産減価償却率">
          <a:extLst>
            <a:ext uri="{FF2B5EF4-FFF2-40B4-BE49-F238E27FC236}">
              <a16:creationId xmlns:a16="http://schemas.microsoft.com/office/drawing/2014/main" id="{9D485D9F-26B3-444B-BEC3-DB8BEE650F94}"/>
            </a:ext>
          </a:extLst>
        </xdr:cNvPr>
        <xdr:cNvSpPr txBox="1"/>
      </xdr:nvSpPr>
      <xdr:spPr>
        <a:xfrm>
          <a:off x="927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0327D1B-3467-454A-A6A5-798EBF0E68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2167508-F3FC-4B1D-A2C3-4374AB9722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B6D7D14-C3EB-47A9-AF94-F181ADC799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465D33A-0731-42E9-BAFB-0B0F666F070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03278DE-C379-4F59-BA7E-BC4511C884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460240B-A8A1-4590-9720-9138C2C0C6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76D5D7C-5404-4F9B-AAB7-AFE21DD714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A6EF611-5CD6-4B6F-833A-4BD058132B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57783C1-2A7D-4658-BE94-1BC4B114E99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FE73A19-DADC-4019-B63A-D1532AEAD0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DF5B05FE-35B5-421A-B680-3E21B60B015B}"/>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09D59526-BA3E-4689-8392-E12C8EFCF6AA}"/>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9D732AA6-7D8D-4B16-8B19-E3A8407129E2}"/>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3DF4CBBA-A585-48BD-8CFA-AF25A7C92ABF}"/>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FE98501C-2221-4DEE-B46F-F5C2B1B877EE}"/>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F0F6AC8E-B2F3-4BF0-868E-460FAAC9E3F5}"/>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A304834C-BE64-4B22-866F-1E8A7E2A482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65D9D0A4-3DF8-41DE-B2CE-2D2BBA7E0E3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C3EB3085-1EF3-4C79-B212-D3E72F1C3716}"/>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B5D0A07B-4009-44DB-944A-31CA3A2CDF65}"/>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8222ED83-D809-4158-970C-8F9611FBD2C2}"/>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E6F5C41A-BEBE-4294-ACED-52F999BB359F}"/>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26EAA7C6-23B6-4675-96CC-E414471AD44E}"/>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D40399C7-D73A-4A12-8D0F-806508BF3ACC}"/>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700FD046-C659-485D-86D9-B69136D290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0BE8CF99-0B03-4943-89C0-FD1C5E8DBF7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2C6D94F3-DA6B-4511-A631-7FAC4064163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3F73065E-BD69-4D7A-9331-FE85C554FE4A}"/>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526671BD-6D63-48E9-8F74-9CE71C65E582}"/>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408CABFA-3198-4453-8B5D-BAE6061F70A2}"/>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438E7A0A-808E-4C50-A6DC-9A315DB867FB}"/>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2760916F-214B-4ED8-B2CB-C8AD82862799}"/>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50C68110-B709-4CE9-9E98-DADBC9688576}"/>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9928D10D-1072-4745-85A4-FC142D841245}"/>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03B15544-28E0-4341-89A9-58BE815E2F7F}"/>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357F7C2B-D028-422F-8133-744DEA1F981F}"/>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36E0D6C3-674F-45F2-A0FD-8A47A161312A}"/>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848D5D17-4DE1-4807-A20C-B6E468B51BAB}"/>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A920BA1-3238-4739-AA25-3BCC696884C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B558D68-42DA-404E-A10E-2D77A9D2F36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4D17EC5-8433-4D96-98F8-B6CD208720D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C4C7078-C7A3-45AC-AEFB-AD827EFCFB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AFEA3AF3-F4E6-45A9-952F-9CC9A76D066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4" name="楕円 133">
          <a:extLst>
            <a:ext uri="{FF2B5EF4-FFF2-40B4-BE49-F238E27FC236}">
              <a16:creationId xmlns:a16="http://schemas.microsoft.com/office/drawing/2014/main" id="{195FECBA-7620-41C0-B7A3-02CB1B26032C}"/>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5" name="【図書館】&#10;一人当たり面積該当値テキスト">
          <a:extLst>
            <a:ext uri="{FF2B5EF4-FFF2-40B4-BE49-F238E27FC236}">
              <a16:creationId xmlns:a16="http://schemas.microsoft.com/office/drawing/2014/main" id="{946998E4-066B-47EB-A022-D198A4601A2B}"/>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6" name="楕円 135">
          <a:extLst>
            <a:ext uri="{FF2B5EF4-FFF2-40B4-BE49-F238E27FC236}">
              <a16:creationId xmlns:a16="http://schemas.microsoft.com/office/drawing/2014/main" id="{03D6D3C7-E292-49C3-869B-7F35DE6DCEAB}"/>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7" name="直線コネクタ 136">
          <a:extLst>
            <a:ext uri="{FF2B5EF4-FFF2-40B4-BE49-F238E27FC236}">
              <a16:creationId xmlns:a16="http://schemas.microsoft.com/office/drawing/2014/main" id="{47B5EACD-276D-4390-A3E9-90AE66883615}"/>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8" name="楕円 137">
          <a:extLst>
            <a:ext uri="{FF2B5EF4-FFF2-40B4-BE49-F238E27FC236}">
              <a16:creationId xmlns:a16="http://schemas.microsoft.com/office/drawing/2014/main" id="{E29C0B7F-DF26-4802-9476-193AF785CE50}"/>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133350</xdr:rowOff>
    </xdr:to>
    <xdr:cxnSp macro="">
      <xdr:nvCxnSpPr>
        <xdr:cNvPr id="139" name="直線コネクタ 138">
          <a:extLst>
            <a:ext uri="{FF2B5EF4-FFF2-40B4-BE49-F238E27FC236}">
              <a16:creationId xmlns:a16="http://schemas.microsoft.com/office/drawing/2014/main" id="{64BDA39A-8643-44DE-B82F-CE40561A5570}"/>
            </a:ext>
          </a:extLst>
        </xdr:cNvPr>
        <xdr:cNvCxnSpPr/>
      </xdr:nvCxnSpPr>
      <xdr:spPr>
        <a:xfrm flipV="1">
          <a:off x="8750300" y="6705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40" name="楕円 139">
          <a:extLst>
            <a:ext uri="{FF2B5EF4-FFF2-40B4-BE49-F238E27FC236}">
              <a16:creationId xmlns:a16="http://schemas.microsoft.com/office/drawing/2014/main" id="{58D85FA6-5BF7-4431-BE8C-38202F2145CD}"/>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41" name="直線コネクタ 140">
          <a:extLst>
            <a:ext uri="{FF2B5EF4-FFF2-40B4-BE49-F238E27FC236}">
              <a16:creationId xmlns:a16="http://schemas.microsoft.com/office/drawing/2014/main" id="{C996CAA2-357B-41E0-9EAD-2D1CB61DE3A3}"/>
            </a:ext>
          </a:extLst>
        </xdr:cNvPr>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42" name="楕円 141">
          <a:extLst>
            <a:ext uri="{FF2B5EF4-FFF2-40B4-BE49-F238E27FC236}">
              <a16:creationId xmlns:a16="http://schemas.microsoft.com/office/drawing/2014/main" id="{D1AC3693-24E1-42B2-9A3F-361AC75E4E38}"/>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43" name="直線コネクタ 142">
          <a:extLst>
            <a:ext uri="{FF2B5EF4-FFF2-40B4-BE49-F238E27FC236}">
              <a16:creationId xmlns:a16="http://schemas.microsoft.com/office/drawing/2014/main" id="{1018794D-14B0-4FFE-8DEC-5DDB18932DD7}"/>
            </a:ext>
          </a:extLst>
        </xdr:cNvPr>
        <xdr:cNvCxnSpPr/>
      </xdr:nvCxnSpPr>
      <xdr:spPr>
        <a:xfrm>
          <a:off x="6972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413926BD-5D79-42B3-81CC-3D3FEFCBBD8B}"/>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32B96C38-FA02-49ED-A3EE-F9C37695188D}"/>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D285C941-EE22-49EF-A393-88708A92447A}"/>
            </a:ext>
          </a:extLst>
        </xdr:cNvPr>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7A1D87F4-AFC1-42F5-B99A-DD99E7ED9EDA}"/>
            </a:ext>
          </a:extLst>
        </xdr:cNvPr>
        <xdr:cNvSpPr txBox="1"/>
      </xdr:nvSpPr>
      <xdr:spPr>
        <a:xfrm>
          <a:off x="6737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8" name="n_1mainValue【図書館】&#10;一人当たり面積">
          <a:extLst>
            <a:ext uri="{FF2B5EF4-FFF2-40B4-BE49-F238E27FC236}">
              <a16:creationId xmlns:a16="http://schemas.microsoft.com/office/drawing/2014/main" id="{2924691D-9371-4BE2-BE21-811777F5AD91}"/>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9" name="n_2mainValue【図書館】&#10;一人当たり面積">
          <a:extLst>
            <a:ext uri="{FF2B5EF4-FFF2-40B4-BE49-F238E27FC236}">
              <a16:creationId xmlns:a16="http://schemas.microsoft.com/office/drawing/2014/main" id="{98DBCE46-5597-4188-9C53-C5685321ADA4}"/>
            </a:ext>
          </a:extLst>
        </xdr:cNvPr>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50" name="n_3mainValue【図書館】&#10;一人当たり面積">
          <a:extLst>
            <a:ext uri="{FF2B5EF4-FFF2-40B4-BE49-F238E27FC236}">
              <a16:creationId xmlns:a16="http://schemas.microsoft.com/office/drawing/2014/main" id="{513E8B61-A216-491A-A117-B3A9DBEE2889}"/>
            </a:ext>
          </a:extLst>
        </xdr:cNvPr>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51" name="n_4mainValue【図書館】&#10;一人当たり面積">
          <a:extLst>
            <a:ext uri="{FF2B5EF4-FFF2-40B4-BE49-F238E27FC236}">
              <a16:creationId xmlns:a16="http://schemas.microsoft.com/office/drawing/2014/main" id="{0CC69B95-2720-4C2F-ACBB-E069122934CA}"/>
            </a:ext>
          </a:extLst>
        </xdr:cNvPr>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1A68BC4A-53A8-4904-A646-19C1F43953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BC0A8A90-0239-4A74-BE94-8638497EF6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F5B0BA7-CB7D-4076-8AD3-8D2615583B5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FC09A0A9-9C0B-46E1-BFE3-CC7CADF6658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5FF43194-190D-4452-BCA7-B55CD03BFE4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489DB30D-E4C3-47C6-A467-A36D2E9F03A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AC681FD9-31BA-4264-92E5-5118D4F8A8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49FEDEE7-0CAA-4978-9203-5E5F4EAF606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3ADB4F46-4845-45B0-8845-22841C389DA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8ADDF8E2-6C27-499B-94ED-603D3AD5EAA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83583C45-36B6-4950-B828-B75FC3493C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B3F85423-5216-45C4-A032-22DE9357E90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258B6B53-ECB7-4952-8A47-90FB8BB7AA7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717F6469-C5C5-4B3F-B871-9A438C49AEE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CAB0D194-23E8-481E-902E-D01E41EEEB9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83E4CEDC-28A3-4861-AD79-844C1852C58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2C7EECC4-595B-4456-9798-243A19B7353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2B9EDFE3-6C9F-4101-BBCE-9BB937C271E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1445D341-15F3-48D5-87B9-C776533465A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6CF1C892-BB45-4A22-8C82-670A276270F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BA8FC2CA-2740-4603-9948-61A9E43C8B4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ACCFCC9-5DE8-4703-BA8C-B9E1D6F5C82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41D8C5DF-4EBB-4CF5-A95C-50627261465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9DC4E9E9-2BB9-4568-8212-BE9DF0ED3E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3D13551E-FDB5-4277-A9EE-0CAF6498F4F2}"/>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0F9CB0AB-93FB-409C-A330-F43E1CB43167}"/>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80A1253E-A82D-4417-B9C5-70AD348AE0D4}"/>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D98B6ECF-3E51-4A18-81A8-13135D05B983}"/>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72F2ADD1-FDA2-41BB-8F83-BB4745F1E66B}"/>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7B9B7FBA-C789-42F6-A9DE-A44CDD068D43}"/>
            </a:ext>
          </a:extLst>
        </xdr:cNvPr>
        <xdr:cNvSpPr txBox="1"/>
      </xdr:nvSpPr>
      <xdr:spPr>
        <a:xfrm>
          <a:off x="4673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D1D43285-C266-4111-820F-58F737E06180}"/>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AE965986-E811-404C-9C4D-8E4DF1D451F2}"/>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BDDD9BC0-0CCD-4C8E-8521-C490526E1658}"/>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2A47EA44-AE99-4E7E-88CF-DF6BC218BD94}"/>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A7DED00D-81FD-4A5B-A2E2-9D071A951D3B}"/>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B06697B-47CC-4C86-9B5B-48AA011735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82B5849-AAEF-44C1-B75E-6ED03F38DB7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AE08F2E-2313-4D0B-ACA5-82ED5B9E805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01A9980-CC84-49F9-A23B-623150A24E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73320A8-C4F7-48B8-A73C-BE2293CD8E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92" name="楕円 191">
          <a:extLst>
            <a:ext uri="{FF2B5EF4-FFF2-40B4-BE49-F238E27FC236}">
              <a16:creationId xmlns:a16="http://schemas.microsoft.com/office/drawing/2014/main" id="{D5BDCEA2-BED5-41C3-83C3-308880E8092F}"/>
            </a:ext>
          </a:extLst>
        </xdr:cNvPr>
        <xdr:cNvSpPr/>
      </xdr:nvSpPr>
      <xdr:spPr>
        <a:xfrm>
          <a:off x="4584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19702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C41E399E-5D26-4B50-A57A-B7E72EC872B8}"/>
            </a:ext>
          </a:extLst>
        </xdr:cNvPr>
        <xdr:cNvSpPr txBox="1"/>
      </xdr:nvSpPr>
      <xdr:spPr>
        <a:xfrm>
          <a:off x="46736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122555</xdr:rowOff>
    </xdr:from>
    <xdr:to>
      <xdr:col>20</xdr:col>
      <xdr:colOff>38100</xdr:colOff>
      <xdr:row>59</xdr:row>
      <xdr:rowOff>52705</xdr:rowOff>
    </xdr:to>
    <xdr:sp macro="" textlink="">
      <xdr:nvSpPr>
        <xdr:cNvPr id="194" name="楕円 193">
          <a:extLst>
            <a:ext uri="{FF2B5EF4-FFF2-40B4-BE49-F238E27FC236}">
              <a16:creationId xmlns:a16="http://schemas.microsoft.com/office/drawing/2014/main" id="{CA84876B-A315-4DEC-80A4-3B323F98AABD}"/>
            </a:ext>
          </a:extLst>
        </xdr:cNvPr>
        <xdr:cNvSpPr/>
      </xdr:nvSpPr>
      <xdr:spPr>
        <a:xfrm>
          <a:off x="3746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xdr:rowOff>
    </xdr:from>
    <xdr:to>
      <xdr:col>24</xdr:col>
      <xdr:colOff>63500</xdr:colOff>
      <xdr:row>59</xdr:row>
      <xdr:rowOff>47625</xdr:rowOff>
    </xdr:to>
    <xdr:cxnSp macro="">
      <xdr:nvCxnSpPr>
        <xdr:cNvPr id="195" name="直線コネクタ 194">
          <a:extLst>
            <a:ext uri="{FF2B5EF4-FFF2-40B4-BE49-F238E27FC236}">
              <a16:creationId xmlns:a16="http://schemas.microsoft.com/office/drawing/2014/main" id="{621C3DF0-0B97-464C-8A4D-0FF00A47D71B}"/>
            </a:ext>
          </a:extLst>
        </xdr:cNvPr>
        <xdr:cNvCxnSpPr/>
      </xdr:nvCxnSpPr>
      <xdr:spPr>
        <a:xfrm>
          <a:off x="3797300" y="101174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88265</xdr:rowOff>
    </xdr:from>
    <xdr:to>
      <xdr:col>15</xdr:col>
      <xdr:colOff>101600</xdr:colOff>
      <xdr:row>59</xdr:row>
      <xdr:rowOff>18415</xdr:rowOff>
    </xdr:to>
    <xdr:sp macro="" textlink="">
      <xdr:nvSpPr>
        <xdr:cNvPr id="196" name="楕円 195">
          <a:extLst>
            <a:ext uri="{FF2B5EF4-FFF2-40B4-BE49-F238E27FC236}">
              <a16:creationId xmlns:a16="http://schemas.microsoft.com/office/drawing/2014/main" id="{381BE243-D8E3-4414-B152-1A12135999B7}"/>
            </a:ext>
          </a:extLst>
        </xdr:cNvPr>
        <xdr:cNvSpPr/>
      </xdr:nvSpPr>
      <xdr:spPr>
        <a:xfrm>
          <a:off x="2857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139065</xdr:rowOff>
    </xdr:from>
    <xdr:to>
      <xdr:col>19</xdr:col>
      <xdr:colOff>177800</xdr:colOff>
      <xdr:row>59</xdr:row>
      <xdr:rowOff>1905</xdr:rowOff>
    </xdr:to>
    <xdr:cxnSp macro="">
      <xdr:nvCxnSpPr>
        <xdr:cNvPr id="197" name="直線コネクタ 196">
          <a:extLst>
            <a:ext uri="{FF2B5EF4-FFF2-40B4-BE49-F238E27FC236}">
              <a16:creationId xmlns:a16="http://schemas.microsoft.com/office/drawing/2014/main" id="{B02A41AD-7877-4D46-AF32-F55E6FA2DC2B}"/>
            </a:ext>
          </a:extLst>
        </xdr:cNvPr>
        <xdr:cNvCxnSpPr/>
      </xdr:nvCxnSpPr>
      <xdr:spPr>
        <a:xfrm>
          <a:off x="2908300" y="100831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53975</xdr:rowOff>
    </xdr:from>
    <xdr:to>
      <xdr:col>10</xdr:col>
      <xdr:colOff>165100</xdr:colOff>
      <xdr:row>58</xdr:row>
      <xdr:rowOff>155575</xdr:rowOff>
    </xdr:to>
    <xdr:sp macro="" textlink="">
      <xdr:nvSpPr>
        <xdr:cNvPr id="198" name="楕円 197">
          <a:extLst>
            <a:ext uri="{FF2B5EF4-FFF2-40B4-BE49-F238E27FC236}">
              <a16:creationId xmlns:a16="http://schemas.microsoft.com/office/drawing/2014/main" id="{3B6AC6A9-8FB7-4F15-B8C8-312944B6782C}"/>
            </a:ext>
          </a:extLst>
        </xdr:cNvPr>
        <xdr:cNvSpPr/>
      </xdr:nvSpPr>
      <xdr:spPr>
        <a:xfrm>
          <a:off x="1968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104775</xdr:rowOff>
    </xdr:from>
    <xdr:to>
      <xdr:col>15</xdr:col>
      <xdr:colOff>50800</xdr:colOff>
      <xdr:row>58</xdr:row>
      <xdr:rowOff>139065</xdr:rowOff>
    </xdr:to>
    <xdr:cxnSp macro="">
      <xdr:nvCxnSpPr>
        <xdr:cNvPr id="199" name="直線コネクタ 198">
          <a:extLst>
            <a:ext uri="{FF2B5EF4-FFF2-40B4-BE49-F238E27FC236}">
              <a16:creationId xmlns:a16="http://schemas.microsoft.com/office/drawing/2014/main" id="{25DBFEC2-FAEF-4871-BE9C-FFE4C9BF786A}"/>
            </a:ext>
          </a:extLst>
        </xdr:cNvPr>
        <xdr:cNvCxnSpPr/>
      </xdr:nvCxnSpPr>
      <xdr:spPr>
        <a:xfrm>
          <a:off x="2019300" y="100488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15875</xdr:rowOff>
    </xdr:from>
    <xdr:to>
      <xdr:col>6</xdr:col>
      <xdr:colOff>38100</xdr:colOff>
      <xdr:row>58</xdr:row>
      <xdr:rowOff>117475</xdr:rowOff>
    </xdr:to>
    <xdr:sp macro="" textlink="">
      <xdr:nvSpPr>
        <xdr:cNvPr id="200" name="楕円 199">
          <a:extLst>
            <a:ext uri="{FF2B5EF4-FFF2-40B4-BE49-F238E27FC236}">
              <a16:creationId xmlns:a16="http://schemas.microsoft.com/office/drawing/2014/main" id="{F1CAA982-FE0D-4716-B2AC-DD980AC69B80}"/>
            </a:ext>
          </a:extLst>
        </xdr:cNvPr>
        <xdr:cNvSpPr/>
      </xdr:nvSpPr>
      <xdr:spPr>
        <a:xfrm>
          <a:off x="1079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66675</xdr:rowOff>
    </xdr:from>
    <xdr:to>
      <xdr:col>10</xdr:col>
      <xdr:colOff>114300</xdr:colOff>
      <xdr:row>58</xdr:row>
      <xdr:rowOff>104775</xdr:rowOff>
    </xdr:to>
    <xdr:cxnSp macro="">
      <xdr:nvCxnSpPr>
        <xdr:cNvPr id="201" name="直線コネクタ 200">
          <a:extLst>
            <a:ext uri="{FF2B5EF4-FFF2-40B4-BE49-F238E27FC236}">
              <a16:creationId xmlns:a16="http://schemas.microsoft.com/office/drawing/2014/main" id="{0D074B5D-17AD-4CDE-B189-FDF7EAFA7C8E}"/>
            </a:ext>
          </a:extLst>
        </xdr:cNvPr>
        <xdr:cNvCxnSpPr/>
      </xdr:nvCxnSpPr>
      <xdr:spPr>
        <a:xfrm>
          <a:off x="1130300" y="10010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a:extLst>
            <a:ext uri="{FF2B5EF4-FFF2-40B4-BE49-F238E27FC236}">
              <a16:creationId xmlns:a16="http://schemas.microsoft.com/office/drawing/2014/main" id="{67F05483-2388-45BC-B518-6DCED526F286}"/>
            </a:ext>
          </a:extLst>
        </xdr:cNvPr>
        <xdr:cNvSpPr txBox="1"/>
      </xdr:nvSpPr>
      <xdr:spPr>
        <a:xfrm>
          <a:off x="3582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3" name="n_2aveValue【体育館・プール】&#10;有形固定資産減価償却率">
          <a:extLst>
            <a:ext uri="{FF2B5EF4-FFF2-40B4-BE49-F238E27FC236}">
              <a16:creationId xmlns:a16="http://schemas.microsoft.com/office/drawing/2014/main" id="{9980B9FF-CD5E-40E5-82C8-385509375B53}"/>
            </a:ext>
          </a:extLst>
        </xdr:cNvPr>
        <xdr:cNvSpPr txBox="1"/>
      </xdr:nvSpPr>
      <xdr:spPr>
        <a:xfrm>
          <a:off x="2705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a:extLst>
            <a:ext uri="{FF2B5EF4-FFF2-40B4-BE49-F238E27FC236}">
              <a16:creationId xmlns:a16="http://schemas.microsoft.com/office/drawing/2014/main" id="{3E29DE11-A2B0-4A21-859F-D37E8BA0C6D0}"/>
            </a:ext>
          </a:extLst>
        </xdr:cNvPr>
        <xdr:cNvSpPr txBox="1"/>
      </xdr:nvSpPr>
      <xdr:spPr>
        <a:xfrm>
          <a:off x="1816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a:extLst>
            <a:ext uri="{FF2B5EF4-FFF2-40B4-BE49-F238E27FC236}">
              <a16:creationId xmlns:a16="http://schemas.microsoft.com/office/drawing/2014/main" id="{597458E6-6BDE-42FE-9E88-3257AA4D5727}"/>
            </a:ext>
          </a:extLst>
        </xdr:cNvPr>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69232</xdr:rowOff>
    </xdr:from>
    <xdr:ext cx="405111" cy="259045"/>
    <xdr:sp macro="" textlink="">
      <xdr:nvSpPr>
        <xdr:cNvPr id="206" name="n_1mainValue【体育館・プール】&#10;有形固定資産減価償却率">
          <a:extLst>
            <a:ext uri="{FF2B5EF4-FFF2-40B4-BE49-F238E27FC236}">
              <a16:creationId xmlns:a16="http://schemas.microsoft.com/office/drawing/2014/main" id="{B315006C-01AC-4F61-B266-5B564D45D67C}"/>
            </a:ext>
          </a:extLst>
        </xdr:cNvPr>
        <xdr:cNvSpPr txBox="1"/>
      </xdr:nvSpPr>
      <xdr:spPr>
        <a:xfrm>
          <a:off x="3582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34942</xdr:rowOff>
    </xdr:from>
    <xdr:ext cx="405111" cy="259045"/>
    <xdr:sp macro="" textlink="">
      <xdr:nvSpPr>
        <xdr:cNvPr id="207" name="n_2mainValue【体育館・プール】&#10;有形固定資産減価償却率">
          <a:extLst>
            <a:ext uri="{FF2B5EF4-FFF2-40B4-BE49-F238E27FC236}">
              <a16:creationId xmlns:a16="http://schemas.microsoft.com/office/drawing/2014/main" id="{D8A7A174-0316-4059-AA88-7A8DCDFAECC2}"/>
            </a:ext>
          </a:extLst>
        </xdr:cNvPr>
        <xdr:cNvSpPr txBox="1"/>
      </xdr:nvSpPr>
      <xdr:spPr>
        <a:xfrm>
          <a:off x="2705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652</xdr:rowOff>
    </xdr:from>
    <xdr:ext cx="405111" cy="259045"/>
    <xdr:sp macro="" textlink="">
      <xdr:nvSpPr>
        <xdr:cNvPr id="208" name="n_3mainValue【体育館・プール】&#10;有形固定資産減価償却率">
          <a:extLst>
            <a:ext uri="{FF2B5EF4-FFF2-40B4-BE49-F238E27FC236}">
              <a16:creationId xmlns:a16="http://schemas.microsoft.com/office/drawing/2014/main" id="{98D9DC1A-D0AC-41F3-B0DF-C1FFE246EBB7}"/>
            </a:ext>
          </a:extLst>
        </xdr:cNvPr>
        <xdr:cNvSpPr txBox="1"/>
      </xdr:nvSpPr>
      <xdr:spPr>
        <a:xfrm>
          <a:off x="1816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134002</xdr:rowOff>
    </xdr:from>
    <xdr:ext cx="405111" cy="259045"/>
    <xdr:sp macro="" textlink="">
      <xdr:nvSpPr>
        <xdr:cNvPr id="209" name="n_4mainValue【体育館・プール】&#10;有形固定資産減価償却率">
          <a:extLst>
            <a:ext uri="{FF2B5EF4-FFF2-40B4-BE49-F238E27FC236}">
              <a16:creationId xmlns:a16="http://schemas.microsoft.com/office/drawing/2014/main" id="{988420E5-1BF8-4D3E-8043-755A282D9211}"/>
            </a:ext>
          </a:extLst>
        </xdr:cNvPr>
        <xdr:cNvSpPr txBox="1"/>
      </xdr:nvSpPr>
      <xdr:spPr>
        <a:xfrm>
          <a:off x="927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28767736-666C-4EEA-A3B3-216A2FB2EEF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836A9E04-69CC-4F6F-83D4-B64CBBDA79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4CE80966-0727-44F7-901D-92560E2EBE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6D1468F3-6A26-4EE1-A48B-329A195B21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D4832613-0DE2-4B09-9165-DA0C2F2FCD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19231BF5-E43B-4312-B291-912D3E73F8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79B93BE-5B04-48C0-882E-B075C93CC36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3F7C1666-3583-4B66-94E5-110A8282DF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2E82AA36-AE7A-44A3-B385-27CD15D4DA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821A0939-7E28-4B7A-BB31-79C040EBF99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3A347FC4-50D4-4D96-9648-C963CB5CF06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7E7A7526-6C73-44C5-9946-E178528F0D1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2BD3192D-54E0-4470-83DD-7A3807D7F7D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4A6323D2-2FDA-4845-815E-EB57E74B57C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42D3BB40-8931-4C44-ABBE-E6B429B3042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0FC3F9A6-BF72-4127-B08F-3A305322799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60DC8883-7810-46A6-A615-6507CBE7FDD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8A3C90CA-C895-4BBC-A091-A1634E3C9F4A}"/>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BEEF40F-DF34-4C63-951B-524CEC1B51E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C6A12C7A-20D9-464A-A764-2027DEDA4B5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82E33EE1-4979-4AF9-A4C2-5DD25DACF3F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7935B987-32DA-43F7-82EC-DC870F28A220}"/>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B620587C-9F2F-448A-829A-1B1F52FDA8B2}"/>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3264BC5C-D740-4BA5-ADFB-AA8E45049719}"/>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447ED4C5-B740-47ED-9B7A-15F8590E2851}"/>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E36A3AAB-8D82-42B2-961D-EC20D6DC9C06}"/>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5351</xdr:rowOff>
    </xdr:from>
    <xdr:ext cx="469744" cy="259045"/>
    <xdr:sp macro="" textlink="">
      <xdr:nvSpPr>
        <xdr:cNvPr id="236" name="【体育館・プール】&#10;一人当たり面積平均値テキスト">
          <a:extLst>
            <a:ext uri="{FF2B5EF4-FFF2-40B4-BE49-F238E27FC236}">
              <a16:creationId xmlns:a16="http://schemas.microsoft.com/office/drawing/2014/main" id="{26F851BF-8338-46FD-A30A-1E4F678C4BD9}"/>
            </a:ext>
          </a:extLst>
        </xdr:cNvPr>
        <xdr:cNvSpPr txBox="1"/>
      </xdr:nvSpPr>
      <xdr:spPr>
        <a:xfrm>
          <a:off x="10515600" y="1063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5B515FDE-7026-432C-ADAA-514006DC2E99}"/>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6EC9FFCB-3F7A-4C04-BC5D-A241DBB3AE6B}"/>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06500513-4DF9-40F1-9473-5DE228E33595}"/>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2B9DFA7A-B491-4A30-853E-A04F86C66F5F}"/>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4CEAEB2A-D06C-4F37-A60C-53D121708C9C}"/>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D037CD4-8158-4326-A077-B77ADE67FDD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8E267B3-315C-429A-A7EF-C57753EFAB9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8597F0-446D-4C33-A4BE-7782877D595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D751ACA-FAD4-4A61-9BEF-D87B63C14DB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0E9AF46-A9D9-426C-8645-48879BD051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132080</xdr:rowOff>
    </xdr:from>
    <xdr:to>
      <xdr:col>55</xdr:col>
      <xdr:colOff>50800</xdr:colOff>
      <xdr:row>62</xdr:row>
      <xdr:rowOff>62230</xdr:rowOff>
    </xdr:to>
    <xdr:sp macro="" textlink="">
      <xdr:nvSpPr>
        <xdr:cNvPr id="247" name="楕円 246">
          <a:extLst>
            <a:ext uri="{FF2B5EF4-FFF2-40B4-BE49-F238E27FC236}">
              <a16:creationId xmlns:a16="http://schemas.microsoft.com/office/drawing/2014/main" id="{7CE4369D-7938-4F36-BA96-4834927F3A4D}"/>
            </a:ext>
          </a:extLst>
        </xdr:cNvPr>
        <xdr:cNvSpPr/>
      </xdr:nvSpPr>
      <xdr:spPr>
        <a:xfrm>
          <a:off x="10426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154957</xdr:rowOff>
    </xdr:from>
    <xdr:ext cx="469744" cy="259045"/>
    <xdr:sp macro="" textlink="">
      <xdr:nvSpPr>
        <xdr:cNvPr id="248" name="【体育館・プール】&#10;一人当たり面積該当値テキスト">
          <a:extLst>
            <a:ext uri="{FF2B5EF4-FFF2-40B4-BE49-F238E27FC236}">
              <a16:creationId xmlns:a16="http://schemas.microsoft.com/office/drawing/2014/main" id="{B4BC6C9D-6ED6-4E1F-80DA-07BD2E31B5E2}"/>
            </a:ext>
          </a:extLst>
        </xdr:cNvPr>
        <xdr:cNvSpPr txBox="1"/>
      </xdr:nvSpPr>
      <xdr:spPr>
        <a:xfrm>
          <a:off x="10515600"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134366</xdr:rowOff>
    </xdr:from>
    <xdr:to>
      <xdr:col>50</xdr:col>
      <xdr:colOff>165100</xdr:colOff>
      <xdr:row>62</xdr:row>
      <xdr:rowOff>64516</xdr:rowOff>
    </xdr:to>
    <xdr:sp macro="" textlink="">
      <xdr:nvSpPr>
        <xdr:cNvPr id="249" name="楕円 248">
          <a:extLst>
            <a:ext uri="{FF2B5EF4-FFF2-40B4-BE49-F238E27FC236}">
              <a16:creationId xmlns:a16="http://schemas.microsoft.com/office/drawing/2014/main" id="{62F2307E-1246-4ABC-A5D3-D5529CB93B32}"/>
            </a:ext>
          </a:extLst>
        </xdr:cNvPr>
        <xdr:cNvSpPr/>
      </xdr:nvSpPr>
      <xdr:spPr>
        <a:xfrm>
          <a:off x="9588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xdr:rowOff>
    </xdr:from>
    <xdr:to>
      <xdr:col>55</xdr:col>
      <xdr:colOff>0</xdr:colOff>
      <xdr:row>62</xdr:row>
      <xdr:rowOff>13716</xdr:rowOff>
    </xdr:to>
    <xdr:cxnSp macro="">
      <xdr:nvCxnSpPr>
        <xdr:cNvPr id="250" name="直線コネクタ 249">
          <a:extLst>
            <a:ext uri="{FF2B5EF4-FFF2-40B4-BE49-F238E27FC236}">
              <a16:creationId xmlns:a16="http://schemas.microsoft.com/office/drawing/2014/main" id="{76AE31E7-2F8B-4948-A43B-27322B33816B}"/>
            </a:ext>
          </a:extLst>
        </xdr:cNvPr>
        <xdr:cNvCxnSpPr/>
      </xdr:nvCxnSpPr>
      <xdr:spPr>
        <a:xfrm flipV="1">
          <a:off x="9639300" y="1064133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132080</xdr:rowOff>
    </xdr:from>
    <xdr:to>
      <xdr:col>46</xdr:col>
      <xdr:colOff>38100</xdr:colOff>
      <xdr:row>62</xdr:row>
      <xdr:rowOff>62230</xdr:rowOff>
    </xdr:to>
    <xdr:sp macro="" textlink="">
      <xdr:nvSpPr>
        <xdr:cNvPr id="251" name="楕円 250">
          <a:extLst>
            <a:ext uri="{FF2B5EF4-FFF2-40B4-BE49-F238E27FC236}">
              <a16:creationId xmlns:a16="http://schemas.microsoft.com/office/drawing/2014/main" id="{0263D1A1-84E8-4503-AFFD-4DEE57ED1B29}"/>
            </a:ext>
          </a:extLst>
        </xdr:cNvPr>
        <xdr:cNvSpPr/>
      </xdr:nvSpPr>
      <xdr:spPr>
        <a:xfrm>
          <a:off x="869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xdr:rowOff>
    </xdr:from>
    <xdr:to>
      <xdr:col>50</xdr:col>
      <xdr:colOff>114300</xdr:colOff>
      <xdr:row>62</xdr:row>
      <xdr:rowOff>13716</xdr:rowOff>
    </xdr:to>
    <xdr:cxnSp macro="">
      <xdr:nvCxnSpPr>
        <xdr:cNvPr id="252" name="直線コネクタ 251">
          <a:extLst>
            <a:ext uri="{FF2B5EF4-FFF2-40B4-BE49-F238E27FC236}">
              <a16:creationId xmlns:a16="http://schemas.microsoft.com/office/drawing/2014/main" id="{CCBE885F-888A-4815-938C-8BFE674F52CF}"/>
            </a:ext>
          </a:extLst>
        </xdr:cNvPr>
        <xdr:cNvCxnSpPr/>
      </xdr:nvCxnSpPr>
      <xdr:spPr>
        <a:xfrm>
          <a:off x="8750300" y="106413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127508</xdr:rowOff>
    </xdr:from>
    <xdr:to>
      <xdr:col>41</xdr:col>
      <xdr:colOff>101600</xdr:colOff>
      <xdr:row>62</xdr:row>
      <xdr:rowOff>57658</xdr:rowOff>
    </xdr:to>
    <xdr:sp macro="" textlink="">
      <xdr:nvSpPr>
        <xdr:cNvPr id="253" name="楕円 252">
          <a:extLst>
            <a:ext uri="{FF2B5EF4-FFF2-40B4-BE49-F238E27FC236}">
              <a16:creationId xmlns:a16="http://schemas.microsoft.com/office/drawing/2014/main" id="{3DE4B817-3BD7-4E2A-82BC-3C6E41F05C79}"/>
            </a:ext>
          </a:extLst>
        </xdr:cNvPr>
        <xdr:cNvSpPr/>
      </xdr:nvSpPr>
      <xdr:spPr>
        <a:xfrm>
          <a:off x="7810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xdr:rowOff>
    </xdr:from>
    <xdr:to>
      <xdr:col>45</xdr:col>
      <xdr:colOff>177800</xdr:colOff>
      <xdr:row>62</xdr:row>
      <xdr:rowOff>11430</xdr:rowOff>
    </xdr:to>
    <xdr:cxnSp macro="">
      <xdr:nvCxnSpPr>
        <xdr:cNvPr id="254" name="直線コネクタ 253">
          <a:extLst>
            <a:ext uri="{FF2B5EF4-FFF2-40B4-BE49-F238E27FC236}">
              <a16:creationId xmlns:a16="http://schemas.microsoft.com/office/drawing/2014/main" id="{B5AFB235-FC8D-4309-A1FF-936D1791AE22}"/>
            </a:ext>
          </a:extLst>
        </xdr:cNvPr>
        <xdr:cNvCxnSpPr/>
      </xdr:nvCxnSpPr>
      <xdr:spPr>
        <a:xfrm>
          <a:off x="7861300" y="106367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125222</xdr:rowOff>
    </xdr:from>
    <xdr:to>
      <xdr:col>36</xdr:col>
      <xdr:colOff>165100</xdr:colOff>
      <xdr:row>62</xdr:row>
      <xdr:rowOff>55372</xdr:rowOff>
    </xdr:to>
    <xdr:sp macro="" textlink="">
      <xdr:nvSpPr>
        <xdr:cNvPr id="255" name="楕円 254">
          <a:extLst>
            <a:ext uri="{FF2B5EF4-FFF2-40B4-BE49-F238E27FC236}">
              <a16:creationId xmlns:a16="http://schemas.microsoft.com/office/drawing/2014/main" id="{3181D292-D3CD-4CBE-9AFF-0E628D374655}"/>
            </a:ext>
          </a:extLst>
        </xdr:cNvPr>
        <xdr:cNvSpPr/>
      </xdr:nvSpPr>
      <xdr:spPr>
        <a:xfrm>
          <a:off x="6921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4572</xdr:rowOff>
    </xdr:from>
    <xdr:to>
      <xdr:col>41</xdr:col>
      <xdr:colOff>50800</xdr:colOff>
      <xdr:row>62</xdr:row>
      <xdr:rowOff>6858</xdr:rowOff>
    </xdr:to>
    <xdr:cxnSp macro="">
      <xdr:nvCxnSpPr>
        <xdr:cNvPr id="256" name="直線コネクタ 255">
          <a:extLst>
            <a:ext uri="{FF2B5EF4-FFF2-40B4-BE49-F238E27FC236}">
              <a16:creationId xmlns:a16="http://schemas.microsoft.com/office/drawing/2014/main" id="{CA3BF0C8-98FC-4DEF-BD04-0A49DD6544F7}"/>
            </a:ext>
          </a:extLst>
        </xdr:cNvPr>
        <xdr:cNvCxnSpPr/>
      </xdr:nvCxnSpPr>
      <xdr:spPr>
        <a:xfrm>
          <a:off x="6972300" y="1063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121937</xdr:rowOff>
    </xdr:from>
    <xdr:ext cx="469744" cy="259045"/>
    <xdr:sp macro="" textlink="">
      <xdr:nvSpPr>
        <xdr:cNvPr id="257" name="n_1aveValue【体育館・プール】&#10;一人当たり面積">
          <a:extLst>
            <a:ext uri="{FF2B5EF4-FFF2-40B4-BE49-F238E27FC236}">
              <a16:creationId xmlns:a16="http://schemas.microsoft.com/office/drawing/2014/main" id="{44AC7B9B-0C47-4BA5-86E1-D6BEE2DAAFF4}"/>
            </a:ext>
          </a:extLst>
        </xdr:cNvPr>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a:extLst>
            <a:ext uri="{FF2B5EF4-FFF2-40B4-BE49-F238E27FC236}">
              <a16:creationId xmlns:a16="http://schemas.microsoft.com/office/drawing/2014/main" id="{069F53A2-9794-465C-AE20-3E231ECBBCF2}"/>
            </a:ext>
          </a:extLst>
        </xdr:cNvPr>
        <xdr:cNvSpPr txBox="1"/>
      </xdr:nvSpPr>
      <xdr:spPr>
        <a:xfrm>
          <a:off x="8515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9" name="n_3aveValue【体育館・プール】&#10;一人当たり面積">
          <a:extLst>
            <a:ext uri="{FF2B5EF4-FFF2-40B4-BE49-F238E27FC236}">
              <a16:creationId xmlns:a16="http://schemas.microsoft.com/office/drawing/2014/main" id="{C69D6DDB-C8BF-4D8A-9BC8-AF94FA53DB44}"/>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60" name="n_4aveValue【体育館・プール】&#10;一人当たり面積">
          <a:extLst>
            <a:ext uri="{FF2B5EF4-FFF2-40B4-BE49-F238E27FC236}">
              <a16:creationId xmlns:a16="http://schemas.microsoft.com/office/drawing/2014/main" id="{DA8C2584-36D0-4715-8F76-BEABAF884ACA}"/>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81043</xdr:rowOff>
    </xdr:from>
    <xdr:ext cx="469744" cy="259045"/>
    <xdr:sp macro="" textlink="">
      <xdr:nvSpPr>
        <xdr:cNvPr id="261" name="n_1mainValue【体育館・プール】&#10;一人当たり面積">
          <a:extLst>
            <a:ext uri="{FF2B5EF4-FFF2-40B4-BE49-F238E27FC236}">
              <a16:creationId xmlns:a16="http://schemas.microsoft.com/office/drawing/2014/main" id="{64C809D6-A07C-4228-8FA7-0B648108C015}"/>
            </a:ext>
          </a:extLst>
        </xdr:cNvPr>
        <xdr:cNvSpPr txBox="1"/>
      </xdr:nvSpPr>
      <xdr:spPr>
        <a:xfrm>
          <a:off x="9391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78757</xdr:rowOff>
    </xdr:from>
    <xdr:ext cx="469744" cy="259045"/>
    <xdr:sp macro="" textlink="">
      <xdr:nvSpPr>
        <xdr:cNvPr id="262" name="n_2mainValue【体育館・プール】&#10;一人当たり面積">
          <a:extLst>
            <a:ext uri="{FF2B5EF4-FFF2-40B4-BE49-F238E27FC236}">
              <a16:creationId xmlns:a16="http://schemas.microsoft.com/office/drawing/2014/main" id="{5EEA30F9-17D4-4AB7-A890-8437AF4217A6}"/>
            </a:ext>
          </a:extLst>
        </xdr:cNvPr>
        <xdr:cNvSpPr txBox="1"/>
      </xdr:nvSpPr>
      <xdr:spPr>
        <a:xfrm>
          <a:off x="8515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74185</xdr:rowOff>
    </xdr:from>
    <xdr:ext cx="469744" cy="259045"/>
    <xdr:sp macro="" textlink="">
      <xdr:nvSpPr>
        <xdr:cNvPr id="263" name="n_3mainValue【体育館・プール】&#10;一人当たり面積">
          <a:extLst>
            <a:ext uri="{FF2B5EF4-FFF2-40B4-BE49-F238E27FC236}">
              <a16:creationId xmlns:a16="http://schemas.microsoft.com/office/drawing/2014/main" id="{99373AE5-F304-4020-A565-2532BEB21431}"/>
            </a:ext>
          </a:extLst>
        </xdr:cNvPr>
        <xdr:cNvSpPr txBox="1"/>
      </xdr:nvSpPr>
      <xdr:spPr>
        <a:xfrm>
          <a:off x="76264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71899</xdr:rowOff>
    </xdr:from>
    <xdr:ext cx="469744" cy="259045"/>
    <xdr:sp macro="" textlink="">
      <xdr:nvSpPr>
        <xdr:cNvPr id="264" name="n_4mainValue【体育館・プール】&#10;一人当たり面積">
          <a:extLst>
            <a:ext uri="{FF2B5EF4-FFF2-40B4-BE49-F238E27FC236}">
              <a16:creationId xmlns:a16="http://schemas.microsoft.com/office/drawing/2014/main" id="{F2F4F72A-157B-4FF3-BABB-7518B740A2F5}"/>
            </a:ext>
          </a:extLst>
        </xdr:cNvPr>
        <xdr:cNvSpPr txBox="1"/>
      </xdr:nvSpPr>
      <xdr:spPr>
        <a:xfrm>
          <a:off x="6737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F0B3E9D-DB43-43FF-A60F-BD3A2FC79C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D86C11B-BCAE-4296-B731-D4D7C51D0D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5570476-8445-443F-BD8E-BA660082307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9D769AF-74D2-46C6-8205-94782AEB44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32B5789-E2A4-4714-9034-F858C38CA7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29EAB08F-89F4-477F-AC4F-100292FB245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74E74BA-2590-4EC1-97B9-0738EE2C5E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C290CD3-B317-4F0B-A307-65BD0732840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7888672-EFF3-4B09-8B24-8A3051BCDD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B9C7279-7E46-4266-8944-6E97467B9F5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C2D32E42-AE72-4815-84CB-8D3347F66F8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7228DE8E-9F8C-4787-A30B-0DA2CCE1396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FD3A7EA2-AFC9-4E68-A36F-5A750A7852A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1A124B19-E1EA-4A30-BF6F-7C61B7E0CAC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7A8840C0-FA96-4A20-AE85-3A4649DF44A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29E522E5-8DD9-4BED-BED5-85FBD11C877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CB5F81CC-5FD5-4F11-BDB9-9949151C436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5BC211DE-5890-4263-B674-E66118C9FC3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2704149D-33FE-4706-8A55-73530A45264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5E041F27-A153-4750-B33D-EBA589B357D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3B9D96F5-008D-49B7-B697-4A799B40B4F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FFE2950-2991-425D-91AF-53389511112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1553D0F4-DB35-44DB-AB21-F6D5055505FA}"/>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E102158E-ECDD-487A-918B-469E5CE30389}"/>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D30BC8A9-9BE7-4882-A7FB-13AC1A922E82}"/>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8A00FAE3-5016-45B1-A006-34BEAADC51E9}"/>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363012AE-6D56-4131-A49F-185A8CD980E2}"/>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18305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F3FFFA17-77DD-498A-8AE4-D73D9AA81A35}"/>
            </a:ext>
          </a:extLst>
        </xdr:cNvPr>
        <xdr:cNvSpPr txBox="1"/>
      </xdr:nvSpPr>
      <xdr:spPr>
        <a:xfrm>
          <a:off x="4673600" y="13734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E6FD785F-08A0-4EBF-A13A-BF6A02CAC309}"/>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6B93E60D-2A95-4931-8D82-569AEA928A45}"/>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40098C18-1642-423A-9A0A-BB9CECF7DB1E}"/>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A3CBEF4A-4158-4BAE-BA4E-9C065FB7B4E1}"/>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5C428EDC-C4D5-4DAB-9E3D-695900759524}"/>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56A1117-0BF0-4F9A-818B-8CD30EAC209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A7DF00-CEFB-4B4C-834A-EE40EAE82C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8DADEE3-302C-44B9-A908-92A69DF62E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4DD984E-7AA4-4808-B9DB-B1A3E36F43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6A9B9A4-18E1-4F49-82F7-1673634ADC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131318</xdr:rowOff>
    </xdr:from>
    <xdr:to>
      <xdr:col>24</xdr:col>
      <xdr:colOff>114300</xdr:colOff>
      <xdr:row>80</xdr:row>
      <xdr:rowOff>61468</xdr:rowOff>
    </xdr:to>
    <xdr:sp macro="" textlink="">
      <xdr:nvSpPr>
        <xdr:cNvPr id="303" name="楕円 302">
          <a:extLst>
            <a:ext uri="{FF2B5EF4-FFF2-40B4-BE49-F238E27FC236}">
              <a16:creationId xmlns:a16="http://schemas.microsoft.com/office/drawing/2014/main" id="{670C2133-6E58-4C08-8AD2-AFC35AF646A7}"/>
            </a:ext>
          </a:extLst>
        </xdr:cNvPr>
        <xdr:cNvSpPr/>
      </xdr:nvSpPr>
      <xdr:spPr>
        <a:xfrm>
          <a:off x="45847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154195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6A6724F8-A7AC-443F-8B77-AF9220DCE569}"/>
            </a:ext>
          </a:extLst>
        </xdr:cNvPr>
        <xdr:cNvSpPr txBox="1"/>
      </xdr:nvSpPr>
      <xdr:spPr>
        <a:xfrm>
          <a:off x="4673600" y="1352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90170</xdr:rowOff>
    </xdr:from>
    <xdr:to>
      <xdr:col>20</xdr:col>
      <xdr:colOff>38100</xdr:colOff>
      <xdr:row>80</xdr:row>
      <xdr:rowOff>20320</xdr:rowOff>
    </xdr:to>
    <xdr:sp macro="" textlink="">
      <xdr:nvSpPr>
        <xdr:cNvPr id="305" name="楕円 304">
          <a:extLst>
            <a:ext uri="{FF2B5EF4-FFF2-40B4-BE49-F238E27FC236}">
              <a16:creationId xmlns:a16="http://schemas.microsoft.com/office/drawing/2014/main" id="{DFEDDDBB-F0CE-49C4-AA6A-844CB67956A3}"/>
            </a:ext>
          </a:extLst>
        </xdr:cNvPr>
        <xdr:cNvSpPr/>
      </xdr:nvSpPr>
      <xdr:spPr>
        <a:xfrm>
          <a:off x="3746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140970</xdr:rowOff>
    </xdr:from>
    <xdr:to>
      <xdr:col>24</xdr:col>
      <xdr:colOff>63500</xdr:colOff>
      <xdr:row>80</xdr:row>
      <xdr:rowOff>10668</xdr:rowOff>
    </xdr:to>
    <xdr:cxnSp macro="">
      <xdr:nvCxnSpPr>
        <xdr:cNvPr id="306" name="直線コネクタ 305">
          <a:extLst>
            <a:ext uri="{FF2B5EF4-FFF2-40B4-BE49-F238E27FC236}">
              <a16:creationId xmlns:a16="http://schemas.microsoft.com/office/drawing/2014/main" id="{416D97C2-D8DE-4C08-94BB-D91868AF0D8D}"/>
            </a:ext>
          </a:extLst>
        </xdr:cNvPr>
        <xdr:cNvCxnSpPr/>
      </xdr:nvCxnSpPr>
      <xdr:spPr>
        <a:xfrm>
          <a:off x="3797300" y="136855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51308</xdr:rowOff>
    </xdr:from>
    <xdr:to>
      <xdr:col>15</xdr:col>
      <xdr:colOff>101600</xdr:colOff>
      <xdr:row>79</xdr:row>
      <xdr:rowOff>152908</xdr:rowOff>
    </xdr:to>
    <xdr:sp macro="" textlink="">
      <xdr:nvSpPr>
        <xdr:cNvPr id="307" name="楕円 306">
          <a:extLst>
            <a:ext uri="{FF2B5EF4-FFF2-40B4-BE49-F238E27FC236}">
              <a16:creationId xmlns:a16="http://schemas.microsoft.com/office/drawing/2014/main" id="{9CEFAD2D-0EF5-4E64-BE25-660BA671E338}"/>
            </a:ext>
          </a:extLst>
        </xdr:cNvPr>
        <xdr:cNvSpPr/>
      </xdr:nvSpPr>
      <xdr:spPr>
        <a:xfrm>
          <a:off x="2857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102108</xdr:rowOff>
    </xdr:from>
    <xdr:to>
      <xdr:col>19</xdr:col>
      <xdr:colOff>177800</xdr:colOff>
      <xdr:row>79</xdr:row>
      <xdr:rowOff>140970</xdr:rowOff>
    </xdr:to>
    <xdr:cxnSp macro="">
      <xdr:nvCxnSpPr>
        <xdr:cNvPr id="308" name="直線コネクタ 307">
          <a:extLst>
            <a:ext uri="{FF2B5EF4-FFF2-40B4-BE49-F238E27FC236}">
              <a16:creationId xmlns:a16="http://schemas.microsoft.com/office/drawing/2014/main" id="{5A5E6641-24BF-4D9B-8D2D-8875E029A55F}"/>
            </a:ext>
          </a:extLst>
        </xdr:cNvPr>
        <xdr:cNvCxnSpPr/>
      </xdr:nvCxnSpPr>
      <xdr:spPr>
        <a:xfrm>
          <a:off x="2908300" y="136466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17018</xdr:rowOff>
    </xdr:from>
    <xdr:to>
      <xdr:col>10</xdr:col>
      <xdr:colOff>165100</xdr:colOff>
      <xdr:row>79</xdr:row>
      <xdr:rowOff>118618</xdr:rowOff>
    </xdr:to>
    <xdr:sp macro="" textlink="">
      <xdr:nvSpPr>
        <xdr:cNvPr id="309" name="楕円 308">
          <a:extLst>
            <a:ext uri="{FF2B5EF4-FFF2-40B4-BE49-F238E27FC236}">
              <a16:creationId xmlns:a16="http://schemas.microsoft.com/office/drawing/2014/main" id="{66F3251B-7D1A-4893-A657-088AAA960E88}"/>
            </a:ext>
          </a:extLst>
        </xdr:cNvPr>
        <xdr:cNvSpPr/>
      </xdr:nvSpPr>
      <xdr:spPr>
        <a:xfrm>
          <a:off x="1968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67818</xdr:rowOff>
    </xdr:from>
    <xdr:to>
      <xdr:col>15</xdr:col>
      <xdr:colOff>50800</xdr:colOff>
      <xdr:row>79</xdr:row>
      <xdr:rowOff>102108</xdr:rowOff>
    </xdr:to>
    <xdr:cxnSp macro="">
      <xdr:nvCxnSpPr>
        <xdr:cNvPr id="310" name="直線コネクタ 309">
          <a:extLst>
            <a:ext uri="{FF2B5EF4-FFF2-40B4-BE49-F238E27FC236}">
              <a16:creationId xmlns:a16="http://schemas.microsoft.com/office/drawing/2014/main" id="{C37C0F0F-F269-4EAB-8357-3943135FA4FD}"/>
            </a:ext>
          </a:extLst>
        </xdr:cNvPr>
        <xdr:cNvCxnSpPr/>
      </xdr:nvCxnSpPr>
      <xdr:spPr>
        <a:xfrm>
          <a:off x="2019300" y="1361236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53594</xdr:rowOff>
    </xdr:from>
    <xdr:to>
      <xdr:col>6</xdr:col>
      <xdr:colOff>38100</xdr:colOff>
      <xdr:row>79</xdr:row>
      <xdr:rowOff>155194</xdr:rowOff>
    </xdr:to>
    <xdr:sp macro="" textlink="">
      <xdr:nvSpPr>
        <xdr:cNvPr id="311" name="楕円 310">
          <a:extLst>
            <a:ext uri="{FF2B5EF4-FFF2-40B4-BE49-F238E27FC236}">
              <a16:creationId xmlns:a16="http://schemas.microsoft.com/office/drawing/2014/main" id="{2027BB75-5ADF-4FF9-8958-EA6A3620A49C}"/>
            </a:ext>
          </a:extLst>
        </xdr:cNvPr>
        <xdr:cNvSpPr/>
      </xdr:nvSpPr>
      <xdr:spPr>
        <a:xfrm>
          <a:off x="1079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67818</xdr:rowOff>
    </xdr:from>
    <xdr:to>
      <xdr:col>10</xdr:col>
      <xdr:colOff>114300</xdr:colOff>
      <xdr:row>79</xdr:row>
      <xdr:rowOff>104394</xdr:rowOff>
    </xdr:to>
    <xdr:cxnSp macro="">
      <xdr:nvCxnSpPr>
        <xdr:cNvPr id="312" name="直線コネクタ 311">
          <a:extLst>
            <a:ext uri="{FF2B5EF4-FFF2-40B4-BE49-F238E27FC236}">
              <a16:creationId xmlns:a16="http://schemas.microsoft.com/office/drawing/2014/main" id="{28848624-A76F-4754-8CC6-3115AEEE01BC}"/>
            </a:ext>
          </a:extLst>
        </xdr:cNvPr>
        <xdr:cNvCxnSpPr/>
      </xdr:nvCxnSpPr>
      <xdr:spPr>
        <a:xfrm flipV="1">
          <a:off x="1130300" y="13612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105173</xdr:rowOff>
    </xdr:from>
    <xdr:ext cx="405111" cy="259045"/>
    <xdr:sp macro="" textlink="">
      <xdr:nvSpPr>
        <xdr:cNvPr id="313" name="n_1aveValue【福祉施設】&#10;有形固定資産減価償却率">
          <a:extLst>
            <a:ext uri="{FF2B5EF4-FFF2-40B4-BE49-F238E27FC236}">
              <a16:creationId xmlns:a16="http://schemas.microsoft.com/office/drawing/2014/main" id="{46B93DA2-E35D-41A7-99E7-F7F8AE2B08B7}"/>
            </a:ext>
          </a:extLst>
        </xdr:cNvPr>
        <xdr:cNvSpPr txBox="1"/>
      </xdr:nvSpPr>
      <xdr:spPr>
        <a:xfrm>
          <a:off x="35820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68597</xdr:rowOff>
    </xdr:from>
    <xdr:ext cx="405111" cy="259045"/>
    <xdr:sp macro="" textlink="">
      <xdr:nvSpPr>
        <xdr:cNvPr id="314" name="n_2aveValue【福祉施設】&#10;有形固定資産減価償却率">
          <a:extLst>
            <a:ext uri="{FF2B5EF4-FFF2-40B4-BE49-F238E27FC236}">
              <a16:creationId xmlns:a16="http://schemas.microsoft.com/office/drawing/2014/main" id="{59D31ADB-3ECD-43D9-913F-060FDDA97CEC}"/>
            </a:ext>
          </a:extLst>
        </xdr:cNvPr>
        <xdr:cNvSpPr txBox="1"/>
      </xdr:nvSpPr>
      <xdr:spPr>
        <a:xfrm>
          <a:off x="2705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32021</xdr:rowOff>
    </xdr:from>
    <xdr:ext cx="405111" cy="259045"/>
    <xdr:sp macro="" textlink="">
      <xdr:nvSpPr>
        <xdr:cNvPr id="315" name="n_3aveValue【福祉施設】&#10;有形固定資産減価償却率">
          <a:extLst>
            <a:ext uri="{FF2B5EF4-FFF2-40B4-BE49-F238E27FC236}">
              <a16:creationId xmlns:a16="http://schemas.microsoft.com/office/drawing/2014/main" id="{A69528E0-E816-4C82-BFC5-1095AECD4EB8}"/>
            </a:ext>
          </a:extLst>
        </xdr:cNvPr>
        <xdr:cNvSpPr txBox="1"/>
      </xdr:nvSpPr>
      <xdr:spPr>
        <a:xfrm>
          <a:off x="1816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16" name="n_4aveValue【福祉施設】&#10;有形固定資産減価償却率">
          <a:extLst>
            <a:ext uri="{FF2B5EF4-FFF2-40B4-BE49-F238E27FC236}">
              <a16:creationId xmlns:a16="http://schemas.microsoft.com/office/drawing/2014/main" id="{D1589CFE-A5E4-420B-B3DF-A779BADC16FE}"/>
            </a:ext>
          </a:extLst>
        </xdr:cNvPr>
        <xdr:cNvSpPr txBox="1"/>
      </xdr:nvSpPr>
      <xdr:spPr>
        <a:xfrm>
          <a:off x="927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36847</xdr:rowOff>
    </xdr:from>
    <xdr:ext cx="405111" cy="259045"/>
    <xdr:sp macro="" textlink="">
      <xdr:nvSpPr>
        <xdr:cNvPr id="317" name="n_1mainValue【福祉施設】&#10;有形固定資産減価償却率">
          <a:extLst>
            <a:ext uri="{FF2B5EF4-FFF2-40B4-BE49-F238E27FC236}">
              <a16:creationId xmlns:a16="http://schemas.microsoft.com/office/drawing/2014/main" id="{F993CCE9-6324-497A-83D4-B8DA60228FD2}"/>
            </a:ext>
          </a:extLst>
        </xdr:cNvPr>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318" name="n_2mainValue【福祉施設】&#10;有形固定資産減価償却率">
          <a:extLst>
            <a:ext uri="{FF2B5EF4-FFF2-40B4-BE49-F238E27FC236}">
              <a16:creationId xmlns:a16="http://schemas.microsoft.com/office/drawing/2014/main" id="{17A4FCEE-CA2F-435D-BE7C-09A46422C230}"/>
            </a:ext>
          </a:extLst>
        </xdr:cNvPr>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135145</xdr:rowOff>
    </xdr:from>
    <xdr:ext cx="405111" cy="259045"/>
    <xdr:sp macro="" textlink="">
      <xdr:nvSpPr>
        <xdr:cNvPr id="319" name="n_3mainValue【福祉施設】&#10;有形固定資産減価償却率">
          <a:extLst>
            <a:ext uri="{FF2B5EF4-FFF2-40B4-BE49-F238E27FC236}">
              <a16:creationId xmlns:a16="http://schemas.microsoft.com/office/drawing/2014/main" id="{758E56F7-301D-464A-96F8-D73BD483C1F4}"/>
            </a:ext>
          </a:extLst>
        </xdr:cNvPr>
        <xdr:cNvSpPr txBox="1"/>
      </xdr:nvSpPr>
      <xdr:spPr>
        <a:xfrm>
          <a:off x="18167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271</xdr:rowOff>
    </xdr:from>
    <xdr:ext cx="405111" cy="259045"/>
    <xdr:sp macro="" textlink="">
      <xdr:nvSpPr>
        <xdr:cNvPr id="320" name="n_4mainValue【福祉施設】&#10;有形固定資産減価償却率">
          <a:extLst>
            <a:ext uri="{FF2B5EF4-FFF2-40B4-BE49-F238E27FC236}">
              <a16:creationId xmlns:a16="http://schemas.microsoft.com/office/drawing/2014/main" id="{DA51783F-9317-4068-91DB-8CF741371CB0}"/>
            </a:ext>
          </a:extLst>
        </xdr:cNvPr>
        <xdr:cNvSpPr txBox="1"/>
      </xdr:nvSpPr>
      <xdr:spPr>
        <a:xfrm>
          <a:off x="927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DFEED93-9700-43E0-A378-37FEB14E98B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60A9169-6D94-4D4B-9CE7-4F70EF899FF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6F3078B-95F6-4000-9C78-FA95E328E36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0EC4511-13A0-4A29-B177-B40DC1BE8F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056C402-914A-4B2B-B069-B961364307D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EDA1F8B-CEE4-4B60-B6F5-D1415E3D15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36A5986-51C4-463E-B0BF-7775B0D62C6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BF74E43-DC03-42D2-843F-5364630478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A13B2AE-629B-418A-BDDC-C19FCF5507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76E49A2-29FC-4AFB-8909-3CE28CEB543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87D976CF-D76A-4A99-8279-DAD6475E847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A8EEAA1-E8EC-46A3-8906-44E0F33FCE3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5AE537B0-CC26-4405-B42E-7A76F283E1F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735B7433-D22B-41BF-9B8A-B836487092E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C2D4FF5A-BD51-4819-8FD9-620F9C98F9E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BB5958F5-4429-4AF4-A5F3-335B4038558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1069E5C9-48BD-4515-AF8E-9E6EE4A0B15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A43DC435-EA39-42C8-9869-C326C09450E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2094E502-5096-4055-A76A-C12CDCFFB64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DEAA5C7-6CCD-449B-B39E-A970201A22A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79788BF6-C8E0-4D27-9A9E-F21DE5C4A59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E749714A-501E-46F6-B2EF-2958A1C8DDD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D071CE6-B930-42CE-9D18-AAF48312D75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4524CCB-1504-4C97-8216-B545A799673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A92E403A-16C9-4339-9F60-E929448DB7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3B676D80-8FBF-4BE5-A386-A1BD0C3BD43E}"/>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FA769CC0-703F-4065-8A06-1ADF6C56D197}"/>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40C95E09-F4AD-4E59-92DF-B468C58A55AF}"/>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36DA8204-3AC5-4153-AC45-943D33A24FB4}"/>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686A2C17-7A21-4F01-9F8C-D78FA2EE506C}"/>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a:extLst>
            <a:ext uri="{FF2B5EF4-FFF2-40B4-BE49-F238E27FC236}">
              <a16:creationId xmlns:a16="http://schemas.microsoft.com/office/drawing/2014/main" id="{4725719F-C2B3-4BEE-8322-996242AC009A}"/>
            </a:ext>
          </a:extLst>
        </xdr:cNvPr>
        <xdr:cNvSpPr txBox="1"/>
      </xdr:nvSpPr>
      <xdr:spPr>
        <a:xfrm>
          <a:off x="10515600" y="14137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36FC5D0F-41F5-40AF-BB58-12E9016C3299}"/>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3A77C91A-6EFB-4A50-94ED-3B80368AE647}"/>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519FB163-8C01-48F0-B125-0E890A02C1BD}"/>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41C690E0-4F58-4ACD-8135-E73DEE192788}"/>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C90F8FAD-E2C1-4489-AD67-F416DB2407B0}"/>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9A2923A-85B3-4C06-9D9F-923E94B2D60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324EBDE-F814-4483-9300-F142271B62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08D0310-91CD-4FE2-A231-E1E61153D88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E398CCF-3C44-420A-B156-533B1E6CF3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031BF37-2848-4AFE-A7D9-077D0B31430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62" name="楕円 361">
          <a:extLst>
            <a:ext uri="{FF2B5EF4-FFF2-40B4-BE49-F238E27FC236}">
              <a16:creationId xmlns:a16="http://schemas.microsoft.com/office/drawing/2014/main" id="{DED7E942-6257-4B5D-9376-B5ABDF1B136B}"/>
            </a:ext>
          </a:extLst>
        </xdr:cNvPr>
        <xdr:cNvSpPr/>
      </xdr:nvSpPr>
      <xdr:spPr>
        <a:xfrm>
          <a:off x="10426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63" name="【福祉施設】&#10;一人当たり面積該当値テキスト">
          <a:extLst>
            <a:ext uri="{FF2B5EF4-FFF2-40B4-BE49-F238E27FC236}">
              <a16:creationId xmlns:a16="http://schemas.microsoft.com/office/drawing/2014/main" id="{6BFA4057-320E-4239-B99B-64331CD4E4ED}"/>
            </a:ext>
          </a:extLst>
        </xdr:cNvPr>
        <xdr:cNvSpPr txBox="1"/>
      </xdr:nvSpPr>
      <xdr:spPr>
        <a:xfrm>
          <a:off x="1051560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58057</xdr:rowOff>
    </xdr:from>
    <xdr:to>
      <xdr:col>50</xdr:col>
      <xdr:colOff>165100</xdr:colOff>
      <xdr:row>84</xdr:row>
      <xdr:rowOff>159657</xdr:rowOff>
    </xdr:to>
    <xdr:sp macro="" textlink="">
      <xdr:nvSpPr>
        <xdr:cNvPr id="364" name="楕円 363">
          <a:extLst>
            <a:ext uri="{FF2B5EF4-FFF2-40B4-BE49-F238E27FC236}">
              <a16:creationId xmlns:a16="http://schemas.microsoft.com/office/drawing/2014/main" id="{161952FC-FA09-4690-8F42-C8EA3710B6D2}"/>
            </a:ext>
          </a:extLst>
        </xdr:cNvPr>
        <xdr:cNvSpPr/>
      </xdr:nvSpPr>
      <xdr:spPr>
        <a:xfrm>
          <a:off x="9588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108857</xdr:rowOff>
    </xdr:to>
    <xdr:cxnSp macro="">
      <xdr:nvCxnSpPr>
        <xdr:cNvPr id="365" name="直線コネクタ 364">
          <a:extLst>
            <a:ext uri="{FF2B5EF4-FFF2-40B4-BE49-F238E27FC236}">
              <a16:creationId xmlns:a16="http://schemas.microsoft.com/office/drawing/2014/main" id="{44D03A79-993F-46C5-97D3-E629C2E6D659}"/>
            </a:ext>
          </a:extLst>
        </xdr:cNvPr>
        <xdr:cNvCxnSpPr/>
      </xdr:nvCxnSpPr>
      <xdr:spPr>
        <a:xfrm>
          <a:off x="9639300" y="14510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58057</xdr:rowOff>
    </xdr:from>
    <xdr:to>
      <xdr:col>46</xdr:col>
      <xdr:colOff>38100</xdr:colOff>
      <xdr:row>84</xdr:row>
      <xdr:rowOff>159657</xdr:rowOff>
    </xdr:to>
    <xdr:sp macro="" textlink="">
      <xdr:nvSpPr>
        <xdr:cNvPr id="366" name="楕円 365">
          <a:extLst>
            <a:ext uri="{FF2B5EF4-FFF2-40B4-BE49-F238E27FC236}">
              <a16:creationId xmlns:a16="http://schemas.microsoft.com/office/drawing/2014/main" id="{B1E32390-D5CC-42F0-9B90-15C0EFBAD6F0}"/>
            </a:ext>
          </a:extLst>
        </xdr:cNvPr>
        <xdr:cNvSpPr/>
      </xdr:nvSpPr>
      <xdr:spPr>
        <a:xfrm>
          <a:off x="8699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108857</xdr:rowOff>
    </xdr:from>
    <xdr:to>
      <xdr:col>50</xdr:col>
      <xdr:colOff>114300</xdr:colOff>
      <xdr:row>84</xdr:row>
      <xdr:rowOff>108857</xdr:rowOff>
    </xdr:to>
    <xdr:cxnSp macro="">
      <xdr:nvCxnSpPr>
        <xdr:cNvPr id="367" name="直線コネクタ 366">
          <a:extLst>
            <a:ext uri="{FF2B5EF4-FFF2-40B4-BE49-F238E27FC236}">
              <a16:creationId xmlns:a16="http://schemas.microsoft.com/office/drawing/2014/main" id="{7BBAC471-BECA-4FC6-94FF-15C4D8CE7E34}"/>
            </a:ext>
          </a:extLst>
        </xdr:cNvPr>
        <xdr:cNvCxnSpPr/>
      </xdr:nvCxnSpPr>
      <xdr:spPr>
        <a:xfrm>
          <a:off x="8750300" y="1451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58057</xdr:rowOff>
    </xdr:from>
    <xdr:to>
      <xdr:col>41</xdr:col>
      <xdr:colOff>101600</xdr:colOff>
      <xdr:row>84</xdr:row>
      <xdr:rowOff>159657</xdr:rowOff>
    </xdr:to>
    <xdr:sp macro="" textlink="">
      <xdr:nvSpPr>
        <xdr:cNvPr id="368" name="楕円 367">
          <a:extLst>
            <a:ext uri="{FF2B5EF4-FFF2-40B4-BE49-F238E27FC236}">
              <a16:creationId xmlns:a16="http://schemas.microsoft.com/office/drawing/2014/main" id="{168FB51B-E03E-4719-B4D6-0B223E1BCD4A}"/>
            </a:ext>
          </a:extLst>
        </xdr:cNvPr>
        <xdr:cNvSpPr/>
      </xdr:nvSpPr>
      <xdr:spPr>
        <a:xfrm>
          <a:off x="7810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108857</xdr:rowOff>
    </xdr:from>
    <xdr:to>
      <xdr:col>45</xdr:col>
      <xdr:colOff>177800</xdr:colOff>
      <xdr:row>84</xdr:row>
      <xdr:rowOff>108857</xdr:rowOff>
    </xdr:to>
    <xdr:cxnSp macro="">
      <xdr:nvCxnSpPr>
        <xdr:cNvPr id="369" name="直線コネクタ 368">
          <a:extLst>
            <a:ext uri="{FF2B5EF4-FFF2-40B4-BE49-F238E27FC236}">
              <a16:creationId xmlns:a16="http://schemas.microsoft.com/office/drawing/2014/main" id="{43F8F404-2C05-495F-B6F1-1C81632E232C}"/>
            </a:ext>
          </a:extLst>
        </xdr:cNvPr>
        <xdr:cNvCxnSpPr/>
      </xdr:nvCxnSpPr>
      <xdr:spPr>
        <a:xfrm>
          <a:off x="7861300" y="1451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70" name="楕円 369">
          <a:extLst>
            <a:ext uri="{FF2B5EF4-FFF2-40B4-BE49-F238E27FC236}">
              <a16:creationId xmlns:a16="http://schemas.microsoft.com/office/drawing/2014/main" id="{5201A13D-1D47-41DB-8482-C7C98C89B07E}"/>
            </a:ext>
          </a:extLst>
        </xdr:cNvPr>
        <xdr:cNvSpPr/>
      </xdr:nvSpPr>
      <xdr:spPr>
        <a:xfrm>
          <a:off x="6921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32657</xdr:rowOff>
    </xdr:from>
    <xdr:to>
      <xdr:col>41</xdr:col>
      <xdr:colOff>50800</xdr:colOff>
      <xdr:row>84</xdr:row>
      <xdr:rowOff>108857</xdr:rowOff>
    </xdr:to>
    <xdr:cxnSp macro="">
      <xdr:nvCxnSpPr>
        <xdr:cNvPr id="371" name="直線コネクタ 370">
          <a:extLst>
            <a:ext uri="{FF2B5EF4-FFF2-40B4-BE49-F238E27FC236}">
              <a16:creationId xmlns:a16="http://schemas.microsoft.com/office/drawing/2014/main" id="{47758A97-5093-4BD7-8CB3-784EAA1734C3}"/>
            </a:ext>
          </a:extLst>
        </xdr:cNvPr>
        <xdr:cNvCxnSpPr/>
      </xdr:nvCxnSpPr>
      <xdr:spPr>
        <a:xfrm>
          <a:off x="6972300" y="144344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a:extLst>
            <a:ext uri="{FF2B5EF4-FFF2-40B4-BE49-F238E27FC236}">
              <a16:creationId xmlns:a16="http://schemas.microsoft.com/office/drawing/2014/main" id="{FE3E85FA-71D2-479E-81E5-EB8A9611B861}"/>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a:extLst>
            <a:ext uri="{FF2B5EF4-FFF2-40B4-BE49-F238E27FC236}">
              <a16:creationId xmlns:a16="http://schemas.microsoft.com/office/drawing/2014/main" id="{6C6F942C-7E3D-4643-970A-964CFCA0F336}"/>
            </a:ext>
          </a:extLst>
        </xdr:cNvPr>
        <xdr:cNvSpPr txBox="1"/>
      </xdr:nvSpPr>
      <xdr:spPr>
        <a:xfrm>
          <a:off x="8515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a:extLst>
            <a:ext uri="{FF2B5EF4-FFF2-40B4-BE49-F238E27FC236}">
              <a16:creationId xmlns:a16="http://schemas.microsoft.com/office/drawing/2014/main" id="{95758357-78DE-4EAD-893E-6EEA74330690}"/>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a:extLst>
            <a:ext uri="{FF2B5EF4-FFF2-40B4-BE49-F238E27FC236}">
              <a16:creationId xmlns:a16="http://schemas.microsoft.com/office/drawing/2014/main" id="{9EF1EB59-29F2-4DDB-B98E-AA465D668C72}"/>
            </a:ext>
          </a:extLst>
        </xdr:cNvPr>
        <xdr:cNvSpPr txBox="1"/>
      </xdr:nvSpPr>
      <xdr:spPr>
        <a:xfrm>
          <a:off x="6737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150784</xdr:rowOff>
    </xdr:from>
    <xdr:ext cx="469744" cy="259045"/>
    <xdr:sp macro="" textlink="">
      <xdr:nvSpPr>
        <xdr:cNvPr id="376" name="n_1mainValue【福祉施設】&#10;一人当たり面積">
          <a:extLst>
            <a:ext uri="{FF2B5EF4-FFF2-40B4-BE49-F238E27FC236}">
              <a16:creationId xmlns:a16="http://schemas.microsoft.com/office/drawing/2014/main" id="{4C47BCBE-CACF-4A4E-A75E-3950D13B63FE}"/>
            </a:ext>
          </a:extLst>
        </xdr:cNvPr>
        <xdr:cNvSpPr txBox="1"/>
      </xdr:nvSpPr>
      <xdr:spPr>
        <a:xfrm>
          <a:off x="93917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150784</xdr:rowOff>
    </xdr:from>
    <xdr:ext cx="469744" cy="259045"/>
    <xdr:sp macro="" textlink="">
      <xdr:nvSpPr>
        <xdr:cNvPr id="377" name="n_2mainValue【福祉施設】&#10;一人当たり面積">
          <a:extLst>
            <a:ext uri="{FF2B5EF4-FFF2-40B4-BE49-F238E27FC236}">
              <a16:creationId xmlns:a16="http://schemas.microsoft.com/office/drawing/2014/main" id="{AA12DC0E-F749-4B1D-A3AA-6DB54210B644}"/>
            </a:ext>
          </a:extLst>
        </xdr:cNvPr>
        <xdr:cNvSpPr txBox="1"/>
      </xdr:nvSpPr>
      <xdr:spPr>
        <a:xfrm>
          <a:off x="85154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150784</xdr:rowOff>
    </xdr:from>
    <xdr:ext cx="469744" cy="259045"/>
    <xdr:sp macro="" textlink="">
      <xdr:nvSpPr>
        <xdr:cNvPr id="378" name="n_3mainValue【福祉施設】&#10;一人当たり面積">
          <a:extLst>
            <a:ext uri="{FF2B5EF4-FFF2-40B4-BE49-F238E27FC236}">
              <a16:creationId xmlns:a16="http://schemas.microsoft.com/office/drawing/2014/main" id="{5135CC2C-CB0E-413C-9C6B-70D19328F2BB}"/>
            </a:ext>
          </a:extLst>
        </xdr:cNvPr>
        <xdr:cNvSpPr txBox="1"/>
      </xdr:nvSpPr>
      <xdr:spPr>
        <a:xfrm>
          <a:off x="76264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9" name="n_4mainValue【福祉施設】&#10;一人当たり面積">
          <a:extLst>
            <a:ext uri="{FF2B5EF4-FFF2-40B4-BE49-F238E27FC236}">
              <a16:creationId xmlns:a16="http://schemas.microsoft.com/office/drawing/2014/main" id="{D10EFDE5-8732-4B42-B427-09F9526C4500}"/>
            </a:ext>
          </a:extLst>
        </xdr:cNvPr>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6B94672-EB22-47E3-87D1-F7959FC0549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FBA44B0-8852-488F-89C8-C252326E2D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A8E7348-15CC-45DE-BC49-EA03BE7078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960146C-EDD1-42A6-96BA-B07C9AA049F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58254BC1-8803-4C84-BD18-C45F26D5A66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19B77E18-A41A-4D4B-A954-30DE9249A78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FE2FA81-B84E-4B2B-9109-31670005EAA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7E29244-EA2B-4DD4-AC5B-A29C79BE995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ED617BEC-C3F2-4461-93B8-B52FC4BC2E5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C0F852A6-E125-463E-9984-F51E6B4AFEF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E38F8AA5-ACD4-4121-8223-4ACA82DB57B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9BC4ED1C-4880-46D4-9B38-95A8253C208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FF20B5B0-96B3-4060-A5BA-8AED93721F1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24EFBEAB-9332-418B-9152-62BF6C01DCA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1EA3F3EC-1B9E-4306-8A7D-080810005BA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F1D6ED57-65BD-4274-8E4C-5B4A1A22C88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16E4697B-4482-4577-9CF3-F262FE6DB18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2C6B3BCF-D721-4727-A270-D57E61F48E2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C3AFD7F4-AAF0-48A9-BC80-42162A2DA18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C693D133-51FC-470F-92E3-335CCA074E3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1A89FA30-9F2B-4785-92D6-AFA3302FD3C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9C2B65D6-2C66-48A7-8BEC-C73A2C1EF55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D9234D7D-8F3E-4C7C-8BCD-91170522D7C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F5D794F3-029E-4796-8FE1-65522E4226F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9C769815-7A18-473D-B823-B468CF320A10}"/>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7BAEF3B-8C1A-4F34-911C-982630646B0F}"/>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DB1F161B-DDBB-4773-950F-998AB5D1D54E}"/>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CAB10F9C-34F2-4207-BE36-B6CC01393CFF}"/>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9ECB56DE-579B-48C2-A370-0E737967CDD3}"/>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7550DBEB-586C-4EA5-94F9-A5453676D4DB}"/>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421D6901-49B2-407E-9F01-05E48AA6B3CC}"/>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F67D20D5-5BD5-483A-8416-5E2B6F405F14}"/>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3B44284A-4728-4644-860A-9CC49A237072}"/>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91F7BAF3-1661-4B05-8E9B-2564EA215D33}"/>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320B6A79-4C30-43B3-BD30-661E5D0C0924}"/>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E7E83F1-A5FE-4F44-914A-DFE10B1B91B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C511A65-AE2B-4BB0-BDD2-36EE4693204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761A099-80DA-4CAF-8E23-6B66D2DA7B8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5ABD1D9-720B-4777-A7CC-7CF78F4BFCF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394E8E4-A36D-42EB-BE92-C5C3A56F0AD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55880</xdr:rowOff>
    </xdr:from>
    <xdr:to>
      <xdr:col>24</xdr:col>
      <xdr:colOff>114300</xdr:colOff>
      <xdr:row>106</xdr:row>
      <xdr:rowOff>157480</xdr:rowOff>
    </xdr:to>
    <xdr:sp macro="" textlink="">
      <xdr:nvSpPr>
        <xdr:cNvPr id="420" name="楕円 419">
          <a:extLst>
            <a:ext uri="{FF2B5EF4-FFF2-40B4-BE49-F238E27FC236}">
              <a16:creationId xmlns:a16="http://schemas.microsoft.com/office/drawing/2014/main" id="{65E0E57B-09FD-4C2D-91CE-D04597A1CDA9}"/>
            </a:ext>
          </a:extLst>
        </xdr:cNvPr>
        <xdr:cNvSpPr/>
      </xdr:nvSpPr>
      <xdr:spPr>
        <a:xfrm>
          <a:off x="4584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34307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856882BA-35F7-4786-9012-48ED4FC62496}"/>
            </a:ext>
          </a:extLst>
        </xdr:cNvPr>
        <xdr:cNvSpPr txBox="1"/>
      </xdr:nvSpPr>
      <xdr:spPr>
        <a:xfrm>
          <a:off x="4673600"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31114</xdr:rowOff>
    </xdr:from>
    <xdr:to>
      <xdr:col>20</xdr:col>
      <xdr:colOff>38100</xdr:colOff>
      <xdr:row>106</xdr:row>
      <xdr:rowOff>132714</xdr:rowOff>
    </xdr:to>
    <xdr:sp macro="" textlink="">
      <xdr:nvSpPr>
        <xdr:cNvPr id="422" name="楕円 421">
          <a:extLst>
            <a:ext uri="{FF2B5EF4-FFF2-40B4-BE49-F238E27FC236}">
              <a16:creationId xmlns:a16="http://schemas.microsoft.com/office/drawing/2014/main" id="{0AF368B7-7244-4D66-A542-AD25DAFB8319}"/>
            </a:ext>
          </a:extLst>
        </xdr:cNvPr>
        <xdr:cNvSpPr/>
      </xdr:nvSpPr>
      <xdr:spPr>
        <a:xfrm>
          <a:off x="3746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81914</xdr:rowOff>
    </xdr:from>
    <xdr:to>
      <xdr:col>24</xdr:col>
      <xdr:colOff>63500</xdr:colOff>
      <xdr:row>106</xdr:row>
      <xdr:rowOff>106680</xdr:rowOff>
    </xdr:to>
    <xdr:cxnSp macro="">
      <xdr:nvCxnSpPr>
        <xdr:cNvPr id="423" name="直線コネクタ 422">
          <a:extLst>
            <a:ext uri="{FF2B5EF4-FFF2-40B4-BE49-F238E27FC236}">
              <a16:creationId xmlns:a16="http://schemas.microsoft.com/office/drawing/2014/main" id="{953BB322-B030-498A-9E69-370759C82164}"/>
            </a:ext>
          </a:extLst>
        </xdr:cNvPr>
        <xdr:cNvCxnSpPr/>
      </xdr:nvCxnSpPr>
      <xdr:spPr>
        <a:xfrm>
          <a:off x="3797300" y="182556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151130</xdr:rowOff>
    </xdr:from>
    <xdr:to>
      <xdr:col>15</xdr:col>
      <xdr:colOff>101600</xdr:colOff>
      <xdr:row>106</xdr:row>
      <xdr:rowOff>81280</xdr:rowOff>
    </xdr:to>
    <xdr:sp macro="" textlink="">
      <xdr:nvSpPr>
        <xdr:cNvPr id="424" name="楕円 423">
          <a:extLst>
            <a:ext uri="{FF2B5EF4-FFF2-40B4-BE49-F238E27FC236}">
              <a16:creationId xmlns:a16="http://schemas.microsoft.com/office/drawing/2014/main" id="{3A87F4C2-0F6E-403E-A80B-D394EBA4AF62}"/>
            </a:ext>
          </a:extLst>
        </xdr:cNvPr>
        <xdr:cNvSpPr/>
      </xdr:nvSpPr>
      <xdr:spPr>
        <a:xfrm>
          <a:off x="2857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30480</xdr:rowOff>
    </xdr:from>
    <xdr:to>
      <xdr:col>19</xdr:col>
      <xdr:colOff>177800</xdr:colOff>
      <xdr:row>106</xdr:row>
      <xdr:rowOff>81914</xdr:rowOff>
    </xdr:to>
    <xdr:cxnSp macro="">
      <xdr:nvCxnSpPr>
        <xdr:cNvPr id="425" name="直線コネクタ 424">
          <a:extLst>
            <a:ext uri="{FF2B5EF4-FFF2-40B4-BE49-F238E27FC236}">
              <a16:creationId xmlns:a16="http://schemas.microsoft.com/office/drawing/2014/main" id="{2F705F7D-5A7F-48C9-9CBC-7FB54304B17D}"/>
            </a:ext>
          </a:extLst>
        </xdr:cNvPr>
        <xdr:cNvCxnSpPr/>
      </xdr:nvCxnSpPr>
      <xdr:spPr>
        <a:xfrm>
          <a:off x="2908300" y="1820418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426" name="楕円 425">
          <a:extLst>
            <a:ext uri="{FF2B5EF4-FFF2-40B4-BE49-F238E27FC236}">
              <a16:creationId xmlns:a16="http://schemas.microsoft.com/office/drawing/2014/main" id="{ACE064E0-2C65-4BA4-9CB0-6B506BDADE98}"/>
            </a:ext>
          </a:extLst>
        </xdr:cNvPr>
        <xdr:cNvSpPr/>
      </xdr:nvSpPr>
      <xdr:spPr>
        <a:xfrm>
          <a:off x="1968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11430</xdr:rowOff>
    </xdr:from>
    <xdr:to>
      <xdr:col>15</xdr:col>
      <xdr:colOff>50800</xdr:colOff>
      <xdr:row>106</xdr:row>
      <xdr:rowOff>30480</xdr:rowOff>
    </xdr:to>
    <xdr:cxnSp macro="">
      <xdr:nvCxnSpPr>
        <xdr:cNvPr id="427" name="直線コネクタ 426">
          <a:extLst>
            <a:ext uri="{FF2B5EF4-FFF2-40B4-BE49-F238E27FC236}">
              <a16:creationId xmlns:a16="http://schemas.microsoft.com/office/drawing/2014/main" id="{F7FB7451-099F-4DF1-9DA4-CE83A035331A}"/>
            </a:ext>
          </a:extLst>
        </xdr:cNvPr>
        <xdr:cNvCxnSpPr/>
      </xdr:nvCxnSpPr>
      <xdr:spPr>
        <a:xfrm>
          <a:off x="2019300" y="18185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107314</xdr:rowOff>
    </xdr:from>
    <xdr:to>
      <xdr:col>6</xdr:col>
      <xdr:colOff>38100</xdr:colOff>
      <xdr:row>106</xdr:row>
      <xdr:rowOff>37464</xdr:rowOff>
    </xdr:to>
    <xdr:sp macro="" textlink="">
      <xdr:nvSpPr>
        <xdr:cNvPr id="428" name="楕円 427">
          <a:extLst>
            <a:ext uri="{FF2B5EF4-FFF2-40B4-BE49-F238E27FC236}">
              <a16:creationId xmlns:a16="http://schemas.microsoft.com/office/drawing/2014/main" id="{49FC601B-9FE9-4169-97E3-F2E89CE5A5CC}"/>
            </a:ext>
          </a:extLst>
        </xdr:cNvPr>
        <xdr:cNvSpPr/>
      </xdr:nvSpPr>
      <xdr:spPr>
        <a:xfrm>
          <a:off x="1079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158114</xdr:rowOff>
    </xdr:from>
    <xdr:to>
      <xdr:col>10</xdr:col>
      <xdr:colOff>114300</xdr:colOff>
      <xdr:row>106</xdr:row>
      <xdr:rowOff>11430</xdr:rowOff>
    </xdr:to>
    <xdr:cxnSp macro="">
      <xdr:nvCxnSpPr>
        <xdr:cNvPr id="429" name="直線コネクタ 428">
          <a:extLst>
            <a:ext uri="{FF2B5EF4-FFF2-40B4-BE49-F238E27FC236}">
              <a16:creationId xmlns:a16="http://schemas.microsoft.com/office/drawing/2014/main" id="{B4746940-EA28-4119-B0F7-CF3FA7D8FA98}"/>
            </a:ext>
          </a:extLst>
        </xdr:cNvPr>
        <xdr:cNvCxnSpPr/>
      </xdr:nvCxnSpPr>
      <xdr:spPr>
        <a:xfrm>
          <a:off x="1130300" y="181603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a:extLst>
            <a:ext uri="{FF2B5EF4-FFF2-40B4-BE49-F238E27FC236}">
              <a16:creationId xmlns:a16="http://schemas.microsoft.com/office/drawing/2014/main" id="{BA93723D-0E7E-42C1-B3AC-5C72FE765075}"/>
            </a:ext>
          </a:extLst>
        </xdr:cNvPr>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a:extLst>
            <a:ext uri="{FF2B5EF4-FFF2-40B4-BE49-F238E27FC236}">
              <a16:creationId xmlns:a16="http://schemas.microsoft.com/office/drawing/2014/main" id="{E49F716D-E9F4-4D48-BE10-2FF564818B87}"/>
            </a:ext>
          </a:extLst>
        </xdr:cNvPr>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a:extLst>
            <a:ext uri="{FF2B5EF4-FFF2-40B4-BE49-F238E27FC236}">
              <a16:creationId xmlns:a16="http://schemas.microsoft.com/office/drawing/2014/main" id="{D531B9BA-0E58-4C89-8549-981B7374A8F1}"/>
            </a:ext>
          </a:extLst>
        </xdr:cNvPr>
        <xdr:cNvSpPr txBox="1"/>
      </xdr:nvSpPr>
      <xdr:spPr>
        <a:xfrm>
          <a:off x="1816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a:extLst>
            <a:ext uri="{FF2B5EF4-FFF2-40B4-BE49-F238E27FC236}">
              <a16:creationId xmlns:a16="http://schemas.microsoft.com/office/drawing/2014/main" id="{AAC1F353-9172-4B83-8B50-98437EB0C412}"/>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123841</xdr:rowOff>
    </xdr:from>
    <xdr:ext cx="405111" cy="259045"/>
    <xdr:sp macro="" textlink="">
      <xdr:nvSpPr>
        <xdr:cNvPr id="434" name="n_1mainValue【市民会館】&#10;有形固定資産減価償却率">
          <a:extLst>
            <a:ext uri="{FF2B5EF4-FFF2-40B4-BE49-F238E27FC236}">
              <a16:creationId xmlns:a16="http://schemas.microsoft.com/office/drawing/2014/main" id="{E160E42C-E60E-48F8-8822-44A03EF87B45}"/>
            </a:ext>
          </a:extLst>
        </xdr:cNvPr>
        <xdr:cNvSpPr txBox="1"/>
      </xdr:nvSpPr>
      <xdr:spPr>
        <a:xfrm>
          <a:off x="35820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72407</xdr:rowOff>
    </xdr:from>
    <xdr:ext cx="405111" cy="259045"/>
    <xdr:sp macro="" textlink="">
      <xdr:nvSpPr>
        <xdr:cNvPr id="435" name="n_2mainValue【市民会館】&#10;有形固定資産減価償却率">
          <a:extLst>
            <a:ext uri="{FF2B5EF4-FFF2-40B4-BE49-F238E27FC236}">
              <a16:creationId xmlns:a16="http://schemas.microsoft.com/office/drawing/2014/main" id="{6BAC439B-9F51-4DAA-9381-917B6149A090}"/>
            </a:ext>
          </a:extLst>
        </xdr:cNvPr>
        <xdr:cNvSpPr txBox="1"/>
      </xdr:nvSpPr>
      <xdr:spPr>
        <a:xfrm>
          <a:off x="2705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53357</xdr:rowOff>
    </xdr:from>
    <xdr:ext cx="405111" cy="259045"/>
    <xdr:sp macro="" textlink="">
      <xdr:nvSpPr>
        <xdr:cNvPr id="436" name="n_3mainValue【市民会館】&#10;有形固定資産減価償却率">
          <a:extLst>
            <a:ext uri="{FF2B5EF4-FFF2-40B4-BE49-F238E27FC236}">
              <a16:creationId xmlns:a16="http://schemas.microsoft.com/office/drawing/2014/main" id="{85F256F6-1376-4BA4-B0D1-AC66CBCA115F}"/>
            </a:ext>
          </a:extLst>
        </xdr:cNvPr>
        <xdr:cNvSpPr txBox="1"/>
      </xdr:nvSpPr>
      <xdr:spPr>
        <a:xfrm>
          <a:off x="1816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28591</xdr:rowOff>
    </xdr:from>
    <xdr:ext cx="405111" cy="259045"/>
    <xdr:sp macro="" textlink="">
      <xdr:nvSpPr>
        <xdr:cNvPr id="437" name="n_4mainValue【市民会館】&#10;有形固定資産減価償却率">
          <a:extLst>
            <a:ext uri="{FF2B5EF4-FFF2-40B4-BE49-F238E27FC236}">
              <a16:creationId xmlns:a16="http://schemas.microsoft.com/office/drawing/2014/main" id="{D48BD283-8337-41AB-A717-8CEA8F16715E}"/>
            </a:ext>
          </a:extLst>
        </xdr:cNvPr>
        <xdr:cNvSpPr txBox="1"/>
      </xdr:nvSpPr>
      <xdr:spPr>
        <a:xfrm>
          <a:off x="927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ACA3CC0-1AE1-4E67-BDA1-154674E915A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CD92FB6-BA12-47EB-AB8C-D6A2205999A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6D0A7138-1335-4499-8FD6-BB3165D72C9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C4A5849-9708-4BE2-8CC5-ADFB01ABD3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B8CAEC8B-0CEB-4E7A-8075-F6DCF9511E2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9482517-9565-42E4-86C0-7B821439E6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02B7D2F-201D-496D-B572-AF7F434825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843414AA-4E52-42C5-B35C-3E6ED74CE91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925DD62-20A9-4EFF-8AD1-73BE168A36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5FA9C81-033E-4099-80CC-55DC97CAD31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E26B8AD6-3B61-40CA-B379-4B0F7914B9B7}"/>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E8B2AFDD-58B0-4C59-AA38-4AEADB5FD976}"/>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C411FDA0-7354-48B7-946B-451AA1239E0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FFB6E8A4-5E10-4347-9204-ABEB56258D8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CD3D2FA7-89DC-4070-8898-191D9970C60D}"/>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38CE42FB-B276-4683-ACC2-6F4676561E7D}"/>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0480F8B-F441-4F21-B5AF-659C6DE4921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FAFACB44-1DCD-4BF3-A8BF-37CC15A94E7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7EA251BC-0926-46BE-B7FA-C5E6AE0A67D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28443C69-8360-47BA-B197-27A4B0367861}"/>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DA7F0751-A7CE-4B4F-A519-201937924297}"/>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E78DE014-7630-4273-99E5-EA4380E11E63}"/>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050EA194-A2D9-4496-B8B3-101A3A64097E}"/>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AB05FE37-24D4-49CF-8B4E-341D08A7C313}"/>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2" name="【市民会館】&#10;一人当たり面積平均値テキスト">
          <a:extLst>
            <a:ext uri="{FF2B5EF4-FFF2-40B4-BE49-F238E27FC236}">
              <a16:creationId xmlns:a16="http://schemas.microsoft.com/office/drawing/2014/main" id="{77D0F9FE-A83C-4E97-9638-95769723789D}"/>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4CD7BCEB-B81C-436C-BFB0-D0BCD52BF2C5}"/>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4A31BEEB-6DC0-499B-9F7F-D6D509D053BF}"/>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1F01DC6C-3397-4035-BEF1-DB697EC5FDA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A0537645-08AB-4140-9091-D1838C5F3FE3}"/>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D00F896D-BCE1-48B3-A19A-A1828B65BC46}"/>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0AD1291-3A0D-4CCA-91A2-2982C2DFB74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3438858-C95C-4778-A649-6C5A0697CB5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8D400F1-1B98-4CFB-88A1-272C963E132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ED6E806-4F32-4F58-B27F-AF05CC79248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BA12323-C9C9-4EEC-81AD-858BD93014B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xdr:rowOff>
    </xdr:from>
    <xdr:to>
      <xdr:col>55</xdr:col>
      <xdr:colOff>50800</xdr:colOff>
      <xdr:row>106</xdr:row>
      <xdr:rowOff>109855</xdr:rowOff>
    </xdr:to>
    <xdr:sp macro="" textlink="">
      <xdr:nvSpPr>
        <xdr:cNvPr id="473" name="楕円 472">
          <a:extLst>
            <a:ext uri="{FF2B5EF4-FFF2-40B4-BE49-F238E27FC236}">
              <a16:creationId xmlns:a16="http://schemas.microsoft.com/office/drawing/2014/main" id="{1C9B69B7-2C6D-4EA7-9A84-B5744566889C}"/>
            </a:ext>
          </a:extLst>
        </xdr:cNvPr>
        <xdr:cNvSpPr/>
      </xdr:nvSpPr>
      <xdr:spPr>
        <a:xfrm>
          <a:off x="10426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158132</xdr:rowOff>
    </xdr:from>
    <xdr:ext cx="469744" cy="259045"/>
    <xdr:sp macro="" textlink="">
      <xdr:nvSpPr>
        <xdr:cNvPr id="474" name="【市民会館】&#10;一人当たり面積該当値テキスト">
          <a:extLst>
            <a:ext uri="{FF2B5EF4-FFF2-40B4-BE49-F238E27FC236}">
              <a16:creationId xmlns:a16="http://schemas.microsoft.com/office/drawing/2014/main" id="{4C2787DB-002C-46BD-996D-5643FBD23355}"/>
            </a:ext>
          </a:extLst>
        </xdr:cNvPr>
        <xdr:cNvSpPr txBox="1"/>
      </xdr:nvSpPr>
      <xdr:spPr>
        <a:xfrm>
          <a:off x="10515600"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475" name="楕円 474">
          <a:extLst>
            <a:ext uri="{FF2B5EF4-FFF2-40B4-BE49-F238E27FC236}">
              <a16:creationId xmlns:a16="http://schemas.microsoft.com/office/drawing/2014/main" id="{63285095-41BA-4935-8E15-AD1D8CE678E3}"/>
            </a:ext>
          </a:extLst>
        </xdr:cNvPr>
        <xdr:cNvSpPr/>
      </xdr:nvSpPr>
      <xdr:spPr>
        <a:xfrm>
          <a:off x="9588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59055</xdr:rowOff>
    </xdr:from>
    <xdr:to>
      <xdr:col>55</xdr:col>
      <xdr:colOff>0</xdr:colOff>
      <xdr:row>106</xdr:row>
      <xdr:rowOff>59055</xdr:rowOff>
    </xdr:to>
    <xdr:cxnSp macro="">
      <xdr:nvCxnSpPr>
        <xdr:cNvPr id="476" name="直線コネクタ 475">
          <a:extLst>
            <a:ext uri="{FF2B5EF4-FFF2-40B4-BE49-F238E27FC236}">
              <a16:creationId xmlns:a16="http://schemas.microsoft.com/office/drawing/2014/main" id="{6D50D816-2E7A-40E9-A188-F75EB00FA224}"/>
            </a:ext>
          </a:extLst>
        </xdr:cNvPr>
        <xdr:cNvCxnSpPr/>
      </xdr:nvCxnSpPr>
      <xdr:spPr>
        <a:xfrm>
          <a:off x="9639300" y="18232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8255</xdr:rowOff>
    </xdr:from>
    <xdr:to>
      <xdr:col>46</xdr:col>
      <xdr:colOff>38100</xdr:colOff>
      <xdr:row>106</xdr:row>
      <xdr:rowOff>109855</xdr:rowOff>
    </xdr:to>
    <xdr:sp macro="" textlink="">
      <xdr:nvSpPr>
        <xdr:cNvPr id="477" name="楕円 476">
          <a:extLst>
            <a:ext uri="{FF2B5EF4-FFF2-40B4-BE49-F238E27FC236}">
              <a16:creationId xmlns:a16="http://schemas.microsoft.com/office/drawing/2014/main" id="{AD4BEF46-E55F-4265-9187-3A36400BC839}"/>
            </a:ext>
          </a:extLst>
        </xdr:cNvPr>
        <xdr:cNvSpPr/>
      </xdr:nvSpPr>
      <xdr:spPr>
        <a:xfrm>
          <a:off x="8699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59055</xdr:rowOff>
    </xdr:from>
    <xdr:to>
      <xdr:col>50</xdr:col>
      <xdr:colOff>114300</xdr:colOff>
      <xdr:row>106</xdr:row>
      <xdr:rowOff>59055</xdr:rowOff>
    </xdr:to>
    <xdr:cxnSp macro="">
      <xdr:nvCxnSpPr>
        <xdr:cNvPr id="478" name="直線コネクタ 477">
          <a:extLst>
            <a:ext uri="{FF2B5EF4-FFF2-40B4-BE49-F238E27FC236}">
              <a16:creationId xmlns:a16="http://schemas.microsoft.com/office/drawing/2014/main" id="{E66E95E7-20A5-4583-A005-D69A5E8387CC}"/>
            </a:ext>
          </a:extLst>
        </xdr:cNvPr>
        <xdr:cNvCxnSpPr/>
      </xdr:nvCxnSpPr>
      <xdr:spPr>
        <a:xfrm>
          <a:off x="8750300" y="1823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8255</xdr:rowOff>
    </xdr:from>
    <xdr:to>
      <xdr:col>41</xdr:col>
      <xdr:colOff>101600</xdr:colOff>
      <xdr:row>106</xdr:row>
      <xdr:rowOff>109855</xdr:rowOff>
    </xdr:to>
    <xdr:sp macro="" textlink="">
      <xdr:nvSpPr>
        <xdr:cNvPr id="479" name="楕円 478">
          <a:extLst>
            <a:ext uri="{FF2B5EF4-FFF2-40B4-BE49-F238E27FC236}">
              <a16:creationId xmlns:a16="http://schemas.microsoft.com/office/drawing/2014/main" id="{8CCD833F-D306-4076-8EA8-DC46F20568EF}"/>
            </a:ext>
          </a:extLst>
        </xdr:cNvPr>
        <xdr:cNvSpPr/>
      </xdr:nvSpPr>
      <xdr:spPr>
        <a:xfrm>
          <a:off x="7810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59055</xdr:rowOff>
    </xdr:from>
    <xdr:to>
      <xdr:col>45</xdr:col>
      <xdr:colOff>177800</xdr:colOff>
      <xdr:row>106</xdr:row>
      <xdr:rowOff>59055</xdr:rowOff>
    </xdr:to>
    <xdr:cxnSp macro="">
      <xdr:nvCxnSpPr>
        <xdr:cNvPr id="480" name="直線コネクタ 479">
          <a:extLst>
            <a:ext uri="{FF2B5EF4-FFF2-40B4-BE49-F238E27FC236}">
              <a16:creationId xmlns:a16="http://schemas.microsoft.com/office/drawing/2014/main" id="{6D00127A-735C-48B0-921D-DA37EA758E27}"/>
            </a:ext>
          </a:extLst>
        </xdr:cNvPr>
        <xdr:cNvCxnSpPr/>
      </xdr:nvCxnSpPr>
      <xdr:spPr>
        <a:xfrm>
          <a:off x="7861300" y="1823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xdr:rowOff>
    </xdr:from>
    <xdr:to>
      <xdr:col>36</xdr:col>
      <xdr:colOff>165100</xdr:colOff>
      <xdr:row>106</xdr:row>
      <xdr:rowOff>115570</xdr:rowOff>
    </xdr:to>
    <xdr:sp macro="" textlink="">
      <xdr:nvSpPr>
        <xdr:cNvPr id="481" name="楕円 480">
          <a:extLst>
            <a:ext uri="{FF2B5EF4-FFF2-40B4-BE49-F238E27FC236}">
              <a16:creationId xmlns:a16="http://schemas.microsoft.com/office/drawing/2014/main" id="{ACD884C8-1E5A-47AE-815D-5A79610E1F63}"/>
            </a:ext>
          </a:extLst>
        </xdr:cNvPr>
        <xdr:cNvSpPr/>
      </xdr:nvSpPr>
      <xdr:spPr>
        <a:xfrm>
          <a:off x="692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59055</xdr:rowOff>
    </xdr:from>
    <xdr:to>
      <xdr:col>41</xdr:col>
      <xdr:colOff>50800</xdr:colOff>
      <xdr:row>106</xdr:row>
      <xdr:rowOff>64770</xdr:rowOff>
    </xdr:to>
    <xdr:cxnSp macro="">
      <xdr:nvCxnSpPr>
        <xdr:cNvPr id="482" name="直線コネクタ 481">
          <a:extLst>
            <a:ext uri="{FF2B5EF4-FFF2-40B4-BE49-F238E27FC236}">
              <a16:creationId xmlns:a16="http://schemas.microsoft.com/office/drawing/2014/main" id="{3D5C5959-A537-4F13-ACB6-6FA7F51E2808}"/>
            </a:ext>
          </a:extLst>
        </xdr:cNvPr>
        <xdr:cNvCxnSpPr/>
      </xdr:nvCxnSpPr>
      <xdr:spPr>
        <a:xfrm flipV="1">
          <a:off x="6972300" y="1823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A9B7508C-6ACE-45E2-9863-5CC1D2971E33}"/>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4" name="n_2aveValue【市民会館】&#10;一人当たり面積">
          <a:extLst>
            <a:ext uri="{FF2B5EF4-FFF2-40B4-BE49-F238E27FC236}">
              <a16:creationId xmlns:a16="http://schemas.microsoft.com/office/drawing/2014/main" id="{AD11CB6D-CA31-4EC8-956B-128A7F47EA2C}"/>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85" name="n_3aveValue【市民会館】&#10;一人当たり面積">
          <a:extLst>
            <a:ext uri="{FF2B5EF4-FFF2-40B4-BE49-F238E27FC236}">
              <a16:creationId xmlns:a16="http://schemas.microsoft.com/office/drawing/2014/main" id="{623C7845-5D2E-4ADE-851A-D414F29A3EA2}"/>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6" name="n_4aveValue【市民会館】&#10;一人当たり面積">
          <a:extLst>
            <a:ext uri="{FF2B5EF4-FFF2-40B4-BE49-F238E27FC236}">
              <a16:creationId xmlns:a16="http://schemas.microsoft.com/office/drawing/2014/main" id="{2F7CD628-50BE-462E-85B8-4AFD1F9AA492}"/>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100982</xdr:rowOff>
    </xdr:from>
    <xdr:ext cx="469744" cy="259045"/>
    <xdr:sp macro="" textlink="">
      <xdr:nvSpPr>
        <xdr:cNvPr id="487" name="n_1mainValue【市民会館】&#10;一人当たり面積">
          <a:extLst>
            <a:ext uri="{FF2B5EF4-FFF2-40B4-BE49-F238E27FC236}">
              <a16:creationId xmlns:a16="http://schemas.microsoft.com/office/drawing/2014/main" id="{F67E026C-686A-4D06-9D5A-87DCAC9EA57B}"/>
            </a:ext>
          </a:extLst>
        </xdr:cNvPr>
        <xdr:cNvSpPr txBox="1"/>
      </xdr:nvSpPr>
      <xdr:spPr>
        <a:xfrm>
          <a:off x="93917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100982</xdr:rowOff>
    </xdr:from>
    <xdr:ext cx="469744" cy="259045"/>
    <xdr:sp macro="" textlink="">
      <xdr:nvSpPr>
        <xdr:cNvPr id="488" name="n_2mainValue【市民会館】&#10;一人当たり面積">
          <a:extLst>
            <a:ext uri="{FF2B5EF4-FFF2-40B4-BE49-F238E27FC236}">
              <a16:creationId xmlns:a16="http://schemas.microsoft.com/office/drawing/2014/main" id="{CC2FACAF-D203-4C0B-86CF-9D24338F7745}"/>
            </a:ext>
          </a:extLst>
        </xdr:cNvPr>
        <xdr:cNvSpPr txBox="1"/>
      </xdr:nvSpPr>
      <xdr:spPr>
        <a:xfrm>
          <a:off x="85154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100982</xdr:rowOff>
    </xdr:from>
    <xdr:ext cx="469744" cy="259045"/>
    <xdr:sp macro="" textlink="">
      <xdr:nvSpPr>
        <xdr:cNvPr id="489" name="n_3mainValue【市民会館】&#10;一人当たり面積">
          <a:extLst>
            <a:ext uri="{FF2B5EF4-FFF2-40B4-BE49-F238E27FC236}">
              <a16:creationId xmlns:a16="http://schemas.microsoft.com/office/drawing/2014/main" id="{9B9EE869-9439-4EBB-A088-9CF05594218B}"/>
            </a:ext>
          </a:extLst>
        </xdr:cNvPr>
        <xdr:cNvSpPr txBox="1"/>
      </xdr:nvSpPr>
      <xdr:spPr>
        <a:xfrm>
          <a:off x="76264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106697</xdr:rowOff>
    </xdr:from>
    <xdr:ext cx="469744" cy="259045"/>
    <xdr:sp macro="" textlink="">
      <xdr:nvSpPr>
        <xdr:cNvPr id="490" name="n_4mainValue【市民会館】&#10;一人当たり面積">
          <a:extLst>
            <a:ext uri="{FF2B5EF4-FFF2-40B4-BE49-F238E27FC236}">
              <a16:creationId xmlns:a16="http://schemas.microsoft.com/office/drawing/2014/main" id="{F553C72F-5E07-4784-ACF5-4CE2F5E83354}"/>
            </a:ext>
          </a:extLst>
        </xdr:cNvPr>
        <xdr:cNvSpPr txBox="1"/>
      </xdr:nvSpPr>
      <xdr:spPr>
        <a:xfrm>
          <a:off x="6737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03CDC7D-912A-49B4-980D-009422A445C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4316875D-526D-40CC-A73C-6748D1486AE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B6184E34-D77E-4EAE-AC91-ED26F1AA17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B0B4A8D9-3D4C-4CDF-8875-A7F8EFD03D8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467FB1C-EFD2-4EB4-82ED-DDB2E4B4C1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7DE7BC0-FF6A-4A1C-BB42-47593869A39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BAD049F-AAAB-417B-A8B6-49ADC69BA0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8A83DFE-A875-4B4D-AE2F-43D0AD90FC3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E9B66F0B-E257-4736-9F74-A11CC1E526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4D28CC6E-A7F3-49D1-8AD8-55726A162A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E6B8A385-84A4-49B5-BFD8-3AC530F54C1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DE24A331-68BB-4E9A-AFB8-C583E352A71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85CD63C3-97A6-4B58-A713-F9B88B2DD21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E4F3C325-6798-4E6F-83BE-B649549977C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9900B57F-D399-429A-A33F-3ECE4BADFA7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DBE8D125-FC32-4F5F-8EF1-ECACE2C457B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8CEE45BD-BC6E-4AEE-A772-EE89222016B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BD8AB715-DAF2-48FD-81E5-42CF1644923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7B16250-084D-41E1-8423-DFDB0B16F2F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314BFE7-FEA2-41BC-BDFB-B17C0D5961D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20C220CD-99D7-44E9-89B0-66E7A901243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D8044064-5AEE-4DEA-A5F1-BF36D749265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ECA87A16-90A5-444D-9A8A-F0030CF358C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160D6E6-4967-446E-AFFA-C2850C6E122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9EBA856F-4F0E-451E-8E1F-82ABB0E5E01D}"/>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213BEB55-846E-40EF-9FAA-7E4E8C6EF6DE}"/>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77244F45-0275-4943-A644-841F08EB66B7}"/>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42A9B10D-F8E7-4634-ACD7-80134ABE1171}"/>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57EAAFC4-4E20-49D2-A87C-1FB353B32A85}"/>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FAC23EAC-68AC-4EA7-8303-A6FF514A650B}"/>
            </a:ext>
          </a:extLst>
        </xdr:cNvPr>
        <xdr:cNvSpPr txBox="1"/>
      </xdr:nvSpPr>
      <xdr:spPr>
        <a:xfrm>
          <a:off x="16357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CDE8CCE4-1F2A-4E19-A343-76B973A5B47C}"/>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811F51BF-D688-4A42-AAA9-0EAC531603AC}"/>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28D61E55-5246-47E8-894C-CB37677879D5}"/>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57EB8468-E44F-423D-872A-23D3B994F723}"/>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E8C83D19-3BB5-4811-8555-F454B294E26C}"/>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BA6BF4E-3474-48CA-83D9-CC7EFF3641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D7567ED-C2E1-4FAB-A979-50F7389E28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D9012BF-0B61-41F4-A380-D2579879CA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512687B-991C-4FC5-9BEC-013A8C0BEE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86413C1-207F-4A7B-BF02-79E90074FB4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531" name="楕円 530">
          <a:extLst>
            <a:ext uri="{FF2B5EF4-FFF2-40B4-BE49-F238E27FC236}">
              <a16:creationId xmlns:a16="http://schemas.microsoft.com/office/drawing/2014/main" id="{3CDA979E-1953-47A9-8344-3437998CFCD3}"/>
            </a:ext>
          </a:extLst>
        </xdr:cNvPr>
        <xdr:cNvSpPr/>
      </xdr:nvSpPr>
      <xdr:spPr>
        <a:xfrm>
          <a:off x="16268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29227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8F9FC91-297D-4DAD-82CF-A35F2E4DCDF3}"/>
            </a:ext>
          </a:extLst>
        </xdr:cNvPr>
        <xdr:cNvSpPr txBox="1"/>
      </xdr:nvSpPr>
      <xdr:spPr>
        <a:xfrm>
          <a:off x="16357600"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533" name="楕円 532">
          <a:extLst>
            <a:ext uri="{FF2B5EF4-FFF2-40B4-BE49-F238E27FC236}">
              <a16:creationId xmlns:a16="http://schemas.microsoft.com/office/drawing/2014/main" id="{383F7E90-7BDE-4037-95F0-2264F1A98207}"/>
            </a:ext>
          </a:extLst>
        </xdr:cNvPr>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57150</xdr:rowOff>
    </xdr:to>
    <xdr:cxnSp macro="">
      <xdr:nvCxnSpPr>
        <xdr:cNvPr id="534" name="直線コネクタ 533">
          <a:extLst>
            <a:ext uri="{FF2B5EF4-FFF2-40B4-BE49-F238E27FC236}">
              <a16:creationId xmlns:a16="http://schemas.microsoft.com/office/drawing/2014/main" id="{66FD3CBF-0761-4DEA-9BF1-0C262818199B}"/>
            </a:ext>
          </a:extLst>
        </xdr:cNvPr>
        <xdr:cNvCxnSpPr/>
      </xdr:nvCxnSpPr>
      <xdr:spPr>
        <a:xfrm>
          <a:off x="15481300" y="63531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97790</xdr:rowOff>
    </xdr:from>
    <xdr:to>
      <xdr:col>76</xdr:col>
      <xdr:colOff>165100</xdr:colOff>
      <xdr:row>37</xdr:row>
      <xdr:rowOff>27940</xdr:rowOff>
    </xdr:to>
    <xdr:sp macro="" textlink="">
      <xdr:nvSpPr>
        <xdr:cNvPr id="535" name="楕円 534">
          <a:extLst>
            <a:ext uri="{FF2B5EF4-FFF2-40B4-BE49-F238E27FC236}">
              <a16:creationId xmlns:a16="http://schemas.microsoft.com/office/drawing/2014/main" id="{E4F7DFB9-0C01-4DD6-B6CA-850D0C0AAF55}"/>
            </a:ext>
          </a:extLst>
        </xdr:cNvPr>
        <xdr:cNvSpPr/>
      </xdr:nvSpPr>
      <xdr:spPr>
        <a:xfrm>
          <a:off x="14541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148590</xdr:rowOff>
    </xdr:from>
    <xdr:to>
      <xdr:col>81</xdr:col>
      <xdr:colOff>50800</xdr:colOff>
      <xdr:row>37</xdr:row>
      <xdr:rowOff>9525</xdr:rowOff>
    </xdr:to>
    <xdr:cxnSp macro="">
      <xdr:nvCxnSpPr>
        <xdr:cNvPr id="536" name="直線コネクタ 535">
          <a:extLst>
            <a:ext uri="{FF2B5EF4-FFF2-40B4-BE49-F238E27FC236}">
              <a16:creationId xmlns:a16="http://schemas.microsoft.com/office/drawing/2014/main" id="{77D85AC6-AC62-40B9-B9FB-0F02FC290096}"/>
            </a:ext>
          </a:extLst>
        </xdr:cNvPr>
        <xdr:cNvCxnSpPr/>
      </xdr:nvCxnSpPr>
      <xdr:spPr>
        <a:xfrm>
          <a:off x="14592300" y="63207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537" name="楕円 536">
          <a:extLst>
            <a:ext uri="{FF2B5EF4-FFF2-40B4-BE49-F238E27FC236}">
              <a16:creationId xmlns:a16="http://schemas.microsoft.com/office/drawing/2014/main" id="{C97F734D-C250-46F8-AB7D-D566FF6006D1}"/>
            </a:ext>
          </a:extLst>
        </xdr:cNvPr>
        <xdr:cNvSpPr/>
      </xdr:nvSpPr>
      <xdr:spPr>
        <a:xfrm>
          <a:off x="1365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36</xdr:row>
      <xdr:rowOff>148590</xdr:rowOff>
    </xdr:to>
    <xdr:cxnSp macro="">
      <xdr:nvCxnSpPr>
        <xdr:cNvPr id="538" name="直線コネクタ 537">
          <a:extLst>
            <a:ext uri="{FF2B5EF4-FFF2-40B4-BE49-F238E27FC236}">
              <a16:creationId xmlns:a16="http://schemas.microsoft.com/office/drawing/2014/main" id="{C146F987-3166-476F-83A5-89003EB4A081}"/>
            </a:ext>
          </a:extLst>
        </xdr:cNvPr>
        <xdr:cNvCxnSpPr/>
      </xdr:nvCxnSpPr>
      <xdr:spPr>
        <a:xfrm>
          <a:off x="13703300" y="6294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50165</xdr:rowOff>
    </xdr:from>
    <xdr:to>
      <xdr:col>67</xdr:col>
      <xdr:colOff>101600</xdr:colOff>
      <xdr:row>36</xdr:row>
      <xdr:rowOff>151765</xdr:rowOff>
    </xdr:to>
    <xdr:sp macro="" textlink="">
      <xdr:nvSpPr>
        <xdr:cNvPr id="539" name="楕円 538">
          <a:extLst>
            <a:ext uri="{FF2B5EF4-FFF2-40B4-BE49-F238E27FC236}">
              <a16:creationId xmlns:a16="http://schemas.microsoft.com/office/drawing/2014/main" id="{95C72CB2-54EC-4DF2-8EBE-8B676F533A02}"/>
            </a:ext>
          </a:extLst>
        </xdr:cNvPr>
        <xdr:cNvSpPr/>
      </xdr:nvSpPr>
      <xdr:spPr>
        <a:xfrm>
          <a:off x="12763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100965</xdr:rowOff>
    </xdr:from>
    <xdr:to>
      <xdr:col>71</xdr:col>
      <xdr:colOff>177800</xdr:colOff>
      <xdr:row>36</xdr:row>
      <xdr:rowOff>121920</xdr:rowOff>
    </xdr:to>
    <xdr:cxnSp macro="">
      <xdr:nvCxnSpPr>
        <xdr:cNvPr id="540" name="直線コネクタ 539">
          <a:extLst>
            <a:ext uri="{FF2B5EF4-FFF2-40B4-BE49-F238E27FC236}">
              <a16:creationId xmlns:a16="http://schemas.microsoft.com/office/drawing/2014/main" id="{2F735980-5227-476C-A0CD-C6C6DA450762}"/>
            </a:ext>
          </a:extLst>
        </xdr:cNvPr>
        <xdr:cNvCxnSpPr/>
      </xdr:nvCxnSpPr>
      <xdr:spPr>
        <a:xfrm>
          <a:off x="12814300" y="62731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DF212F9C-5EE6-4C7D-AB2A-0F9A12392650}"/>
            </a:ext>
          </a:extLst>
        </xdr:cNvPr>
        <xdr:cNvSpPr txBox="1"/>
      </xdr:nvSpPr>
      <xdr:spPr>
        <a:xfrm>
          <a:off x="15266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CFC8E341-E894-4CCF-AF1A-452F2CE21BD2}"/>
            </a:ext>
          </a:extLst>
        </xdr:cNvPr>
        <xdr:cNvSpPr txBox="1"/>
      </xdr:nvSpPr>
      <xdr:spPr>
        <a:xfrm>
          <a:off x="14389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1765D839-BE20-45B1-BC03-99A8AC183608}"/>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1D554322-6717-48D4-89F9-34C26FDA56F4}"/>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76852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38AC6006-1927-4B2B-B9CA-CEEBC4594769}"/>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44467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27BF9507-9286-465C-B58A-6385DA55F6BA}"/>
            </a:ext>
          </a:extLst>
        </xdr:cNvPr>
        <xdr:cNvSpPr txBox="1"/>
      </xdr:nvSpPr>
      <xdr:spPr>
        <a:xfrm>
          <a:off x="14389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F55284EC-D2BB-4D8A-877C-2742C0CA7DC6}"/>
            </a:ext>
          </a:extLst>
        </xdr:cNvPr>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168292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547EB24F-34E9-4623-A2FF-11E84E0AED9D}"/>
            </a:ext>
          </a:extLst>
        </xdr:cNvPr>
        <xdr:cNvSpPr txBox="1"/>
      </xdr:nvSpPr>
      <xdr:spPr>
        <a:xfrm>
          <a:off x="12611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DDC5BB9-0920-4178-87AD-726EE79075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0982DA6-5FB4-4B7F-BDA5-1D30FDE988D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B4A50E35-A8E5-4880-A808-608530CD59B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5B5CDF36-1CF5-418E-85F9-E4B4851E69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C2A56E10-64D3-42E6-A119-27BEB38480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36D3A3F-C530-4C21-BFEB-1A7BC9D2326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C038531-4CDE-4A11-9293-069D2A6794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8686EB3-BF0B-47E8-855A-2E96CBE5542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58B9C8A3-2731-4C03-A719-F959A66109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445ACAC0-06AC-42EA-99D1-E0AA156733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81DC157C-E61F-49F6-97F6-6086741D8BE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9889F043-002E-4B67-B58B-D7D39F2D549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978D6C4B-D2E5-4112-8CD6-3B8E2E076E4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F6F79B88-59FB-456F-81C7-C6857BF2321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6E397FB9-4742-442A-957F-CF47966F9EB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B5CCC1A2-8BDF-444B-9DF4-71FC5B86190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C2FF06A6-4829-4B23-AB92-4904EEF82C1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6E09BA28-8222-4E1A-B37A-8F2C0964B41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9F976C20-81F4-4F30-9522-964551866F5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282E7D57-4C94-4613-A409-76A5D3E9368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A8287AF-7A39-4C27-9E7F-AA7E9CD2428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D7C9CBC7-67E1-4285-BFE8-B297997CCDF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95F098F3-4D87-4218-AFE7-DA7E7C8D814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E7015FA8-D794-4A06-90FD-3F3375A8915D}"/>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A34E1C7D-C1B4-4784-A2CD-55B48A9587B5}"/>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0D67C502-9ADE-4E6E-9FCB-7988B306A545}"/>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A8A3404D-8019-4EB5-9BEA-8F0EACAC4E95}"/>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2E8D1628-85FB-4576-8746-5CC4FD34F7F0}"/>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DDDAF26-8B18-46AC-8A7E-8FF62CA7CCE1}"/>
            </a:ext>
          </a:extLst>
        </xdr:cNvPr>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EE09E8D7-BCA4-4DC1-842E-95C613C899A4}"/>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11EB86A1-D1A6-4707-8157-74FE8ED9171F}"/>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C213BFFD-DAF3-42A1-91BF-531835C4296D}"/>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D30E7EC5-EB6F-406C-B0E5-67AB79CB3DB0}"/>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DE7C9791-1C8D-4A6C-A0BD-99313118E1DD}"/>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4F8C8C7-83C1-4356-959D-1DB21F9080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D2A6EB4-AB0C-4033-B04D-73082E0D3D3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EDFA007-38F7-4373-9581-4B892BE5307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CF2D8F9-8614-46EA-8A8F-A035DE0F5AB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A618075-2D56-4307-8DC2-B3F3324B4C7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58897</xdr:rowOff>
    </xdr:from>
    <xdr:to>
      <xdr:col>116</xdr:col>
      <xdr:colOff>114300</xdr:colOff>
      <xdr:row>38</xdr:row>
      <xdr:rowOff>160497</xdr:rowOff>
    </xdr:to>
    <xdr:sp macro="" textlink="">
      <xdr:nvSpPr>
        <xdr:cNvPr id="588" name="楕円 587">
          <a:extLst>
            <a:ext uri="{FF2B5EF4-FFF2-40B4-BE49-F238E27FC236}">
              <a16:creationId xmlns:a16="http://schemas.microsoft.com/office/drawing/2014/main" id="{DA3E9898-EA6C-4D21-A782-395A5795E5A5}"/>
            </a:ext>
          </a:extLst>
        </xdr:cNvPr>
        <xdr:cNvSpPr/>
      </xdr:nvSpPr>
      <xdr:spPr>
        <a:xfrm>
          <a:off x="22110700" y="65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81775</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978E23D4-C2D3-42FC-ABD7-C207FFBF7F9B}"/>
            </a:ext>
          </a:extLst>
        </xdr:cNvPr>
        <xdr:cNvSpPr txBox="1"/>
      </xdr:nvSpPr>
      <xdr:spPr>
        <a:xfrm>
          <a:off x="22199600" y="64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61640</xdr:rowOff>
    </xdr:from>
    <xdr:to>
      <xdr:col>112</xdr:col>
      <xdr:colOff>38100</xdr:colOff>
      <xdr:row>38</xdr:row>
      <xdr:rowOff>163240</xdr:rowOff>
    </xdr:to>
    <xdr:sp macro="" textlink="">
      <xdr:nvSpPr>
        <xdr:cNvPr id="590" name="楕円 589">
          <a:extLst>
            <a:ext uri="{FF2B5EF4-FFF2-40B4-BE49-F238E27FC236}">
              <a16:creationId xmlns:a16="http://schemas.microsoft.com/office/drawing/2014/main" id="{50279DA0-2191-4B66-817C-E2E1D58451EB}"/>
            </a:ext>
          </a:extLst>
        </xdr:cNvPr>
        <xdr:cNvSpPr/>
      </xdr:nvSpPr>
      <xdr:spPr>
        <a:xfrm>
          <a:off x="21272500" y="65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109697</xdr:rowOff>
    </xdr:from>
    <xdr:to>
      <xdr:col>116</xdr:col>
      <xdr:colOff>63500</xdr:colOff>
      <xdr:row>38</xdr:row>
      <xdr:rowOff>112440</xdr:rowOff>
    </xdr:to>
    <xdr:cxnSp macro="">
      <xdr:nvCxnSpPr>
        <xdr:cNvPr id="591" name="直線コネクタ 590">
          <a:extLst>
            <a:ext uri="{FF2B5EF4-FFF2-40B4-BE49-F238E27FC236}">
              <a16:creationId xmlns:a16="http://schemas.microsoft.com/office/drawing/2014/main" id="{E4C6B74F-4EAF-408D-8A6C-6FBC3A16FF79}"/>
            </a:ext>
          </a:extLst>
        </xdr:cNvPr>
        <xdr:cNvCxnSpPr/>
      </xdr:nvCxnSpPr>
      <xdr:spPr>
        <a:xfrm flipV="1">
          <a:off x="21323300" y="662479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70815</xdr:rowOff>
    </xdr:from>
    <xdr:to>
      <xdr:col>107</xdr:col>
      <xdr:colOff>101600</xdr:colOff>
      <xdr:row>39</xdr:row>
      <xdr:rowOff>965</xdr:rowOff>
    </xdr:to>
    <xdr:sp macro="" textlink="">
      <xdr:nvSpPr>
        <xdr:cNvPr id="592" name="楕円 591">
          <a:extLst>
            <a:ext uri="{FF2B5EF4-FFF2-40B4-BE49-F238E27FC236}">
              <a16:creationId xmlns:a16="http://schemas.microsoft.com/office/drawing/2014/main" id="{E7ED965E-8383-4E76-8BAA-E01A7A2DD399}"/>
            </a:ext>
          </a:extLst>
        </xdr:cNvPr>
        <xdr:cNvSpPr/>
      </xdr:nvSpPr>
      <xdr:spPr>
        <a:xfrm>
          <a:off x="20383500" y="65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112440</xdr:rowOff>
    </xdr:from>
    <xdr:to>
      <xdr:col>111</xdr:col>
      <xdr:colOff>177800</xdr:colOff>
      <xdr:row>38</xdr:row>
      <xdr:rowOff>121615</xdr:rowOff>
    </xdr:to>
    <xdr:cxnSp macro="">
      <xdr:nvCxnSpPr>
        <xdr:cNvPr id="593" name="直線コネクタ 592">
          <a:extLst>
            <a:ext uri="{FF2B5EF4-FFF2-40B4-BE49-F238E27FC236}">
              <a16:creationId xmlns:a16="http://schemas.microsoft.com/office/drawing/2014/main" id="{F1707074-B25F-4B8F-A9C8-7D3647512B69}"/>
            </a:ext>
          </a:extLst>
        </xdr:cNvPr>
        <xdr:cNvCxnSpPr/>
      </xdr:nvCxnSpPr>
      <xdr:spPr>
        <a:xfrm flipV="1">
          <a:off x="20434300" y="6627540"/>
          <a:ext cx="88900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83624</xdr:rowOff>
    </xdr:from>
    <xdr:to>
      <xdr:col>102</xdr:col>
      <xdr:colOff>165100</xdr:colOff>
      <xdr:row>39</xdr:row>
      <xdr:rowOff>13774</xdr:rowOff>
    </xdr:to>
    <xdr:sp macro="" textlink="">
      <xdr:nvSpPr>
        <xdr:cNvPr id="594" name="楕円 593">
          <a:extLst>
            <a:ext uri="{FF2B5EF4-FFF2-40B4-BE49-F238E27FC236}">
              <a16:creationId xmlns:a16="http://schemas.microsoft.com/office/drawing/2014/main" id="{9958073E-68E5-43E5-8770-1213C2E16D99}"/>
            </a:ext>
          </a:extLst>
        </xdr:cNvPr>
        <xdr:cNvSpPr/>
      </xdr:nvSpPr>
      <xdr:spPr>
        <a:xfrm>
          <a:off x="19494500" y="65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121615</xdr:rowOff>
    </xdr:from>
    <xdr:to>
      <xdr:col>107</xdr:col>
      <xdr:colOff>50800</xdr:colOff>
      <xdr:row>38</xdr:row>
      <xdr:rowOff>134424</xdr:rowOff>
    </xdr:to>
    <xdr:cxnSp macro="">
      <xdr:nvCxnSpPr>
        <xdr:cNvPr id="595" name="直線コネクタ 594">
          <a:extLst>
            <a:ext uri="{FF2B5EF4-FFF2-40B4-BE49-F238E27FC236}">
              <a16:creationId xmlns:a16="http://schemas.microsoft.com/office/drawing/2014/main" id="{0C82334B-D47D-4D11-92D0-783E208DDCDA}"/>
            </a:ext>
          </a:extLst>
        </xdr:cNvPr>
        <xdr:cNvCxnSpPr/>
      </xdr:nvCxnSpPr>
      <xdr:spPr>
        <a:xfrm flipV="1">
          <a:off x="19545300" y="6636715"/>
          <a:ext cx="889000" cy="1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100434</xdr:rowOff>
    </xdr:from>
    <xdr:to>
      <xdr:col>98</xdr:col>
      <xdr:colOff>38100</xdr:colOff>
      <xdr:row>39</xdr:row>
      <xdr:rowOff>30584</xdr:rowOff>
    </xdr:to>
    <xdr:sp macro="" textlink="">
      <xdr:nvSpPr>
        <xdr:cNvPr id="596" name="楕円 595">
          <a:extLst>
            <a:ext uri="{FF2B5EF4-FFF2-40B4-BE49-F238E27FC236}">
              <a16:creationId xmlns:a16="http://schemas.microsoft.com/office/drawing/2014/main" id="{414C123B-1E9B-4F31-B580-BF79CC65B65A}"/>
            </a:ext>
          </a:extLst>
        </xdr:cNvPr>
        <xdr:cNvSpPr/>
      </xdr:nvSpPr>
      <xdr:spPr>
        <a:xfrm>
          <a:off x="18605500" y="661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134424</xdr:rowOff>
    </xdr:from>
    <xdr:to>
      <xdr:col>102</xdr:col>
      <xdr:colOff>114300</xdr:colOff>
      <xdr:row>38</xdr:row>
      <xdr:rowOff>151234</xdr:rowOff>
    </xdr:to>
    <xdr:cxnSp macro="">
      <xdr:nvCxnSpPr>
        <xdr:cNvPr id="597" name="直線コネクタ 596">
          <a:extLst>
            <a:ext uri="{FF2B5EF4-FFF2-40B4-BE49-F238E27FC236}">
              <a16:creationId xmlns:a16="http://schemas.microsoft.com/office/drawing/2014/main" id="{DC2AE2B2-EFFE-4A23-B8DD-D9CE17C473F6}"/>
            </a:ext>
          </a:extLst>
        </xdr:cNvPr>
        <xdr:cNvCxnSpPr/>
      </xdr:nvCxnSpPr>
      <xdr:spPr>
        <a:xfrm flipV="1">
          <a:off x="18656300" y="6649524"/>
          <a:ext cx="889000" cy="1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3292F364-CDD8-4081-87AA-46477E60B1CD}"/>
            </a:ext>
          </a:extLst>
        </xdr:cNvPr>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1DFCF5E5-845B-483B-95CF-3877811F4194}"/>
            </a:ext>
          </a:extLst>
        </xdr:cNvPr>
        <xdr:cNvSpPr txBox="1"/>
      </xdr:nvSpPr>
      <xdr:spPr>
        <a:xfrm>
          <a:off x="20167111" y="67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424674AE-BD58-4C2C-BF1D-9CAAAA4BA617}"/>
            </a:ext>
          </a:extLst>
        </xdr:cNvPr>
        <xdr:cNvSpPr txBox="1"/>
      </xdr:nvSpPr>
      <xdr:spPr>
        <a:xfrm>
          <a:off x="19278111" y="67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E1D3AC93-E6B4-464D-80AB-A60C3D3FC124}"/>
            </a:ext>
          </a:extLst>
        </xdr:cNvPr>
        <xdr:cNvSpPr txBox="1"/>
      </xdr:nvSpPr>
      <xdr:spPr>
        <a:xfrm>
          <a:off x="18389111" y="67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8318</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3716AE07-52BE-4CA3-B169-9913ED2E91A0}"/>
            </a:ext>
          </a:extLst>
        </xdr:cNvPr>
        <xdr:cNvSpPr txBox="1"/>
      </xdr:nvSpPr>
      <xdr:spPr>
        <a:xfrm>
          <a:off x="21043411" y="63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17492</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C88B4D39-3BCF-4904-9EAB-AD0A24D54F4F}"/>
            </a:ext>
          </a:extLst>
        </xdr:cNvPr>
        <xdr:cNvSpPr txBox="1"/>
      </xdr:nvSpPr>
      <xdr:spPr>
        <a:xfrm>
          <a:off x="20167111" y="63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30301</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FD66A904-5D6E-48EE-B8E5-130EDEC6C8E4}"/>
            </a:ext>
          </a:extLst>
        </xdr:cNvPr>
        <xdr:cNvSpPr txBox="1"/>
      </xdr:nvSpPr>
      <xdr:spPr>
        <a:xfrm>
          <a:off x="19278111" y="637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47111</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F24CA466-8E7D-4ECA-88ED-C5C84EB798EC}"/>
            </a:ext>
          </a:extLst>
        </xdr:cNvPr>
        <xdr:cNvSpPr txBox="1"/>
      </xdr:nvSpPr>
      <xdr:spPr>
        <a:xfrm>
          <a:off x="18389111" y="639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A7EA6AA6-EF64-4C07-837B-C4D8F0C3174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710707B0-08EB-4CEC-B44B-095ECCE33C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20BE40BD-BAEE-477B-A522-C6F450D37AB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F00B22FF-E069-4526-9C15-ABBB523284F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ACA03A08-0AD4-4C54-97C6-0A16D7F58E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DA943315-A68A-44A4-AA24-F658A68D866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67907337-0090-4054-8C84-3672B87F41D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9DC09454-E9CE-43FC-877F-1EDF8962600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4857A9EF-50DA-44F1-80F1-77FA25E697B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29A86535-71CE-4DD4-982F-02D5F23EF65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3D74C4E6-983C-4FA5-915E-CAFA8A8EC81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F6DC7DD6-9B89-4CC8-8635-0C49DE9B315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CBB87B9D-A8C3-4E76-850B-37F444661AB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536DC11D-4E06-49E0-9F8B-C9568FC5856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278FC415-D85C-40B8-83CA-70E1FA3B99C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D3C3F809-2E7E-4DA1-9F98-8BBB32471E2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19E3115B-0484-40EC-9B9F-B9B7419ABDC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1DF904A3-5B0F-429E-B188-A839D9A8625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5492C5BD-F8F7-41EA-AF87-1AD3FFCE801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9C350C3E-D5B3-4883-BB1E-F7C6E1B72D0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5EF8EE8A-F349-41F7-97DB-2438F176FF27}"/>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6CCC537B-AC9D-4B2F-B242-22AE73BBF00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2500E543-EE77-4D16-B6F1-AA1E0D65299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5C0D1705-0715-47BE-A711-DC8093082EAE}"/>
            </a:ext>
          </a:extLst>
        </xdr:cNvPr>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27CE9E39-4E99-4F64-954A-2B91290913F8}"/>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47E35DBC-606B-4B14-B87C-49C34DAB97F4}"/>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7914DDAA-E221-4DC3-8121-4DFB331C7F70}"/>
            </a:ext>
          </a:extLst>
        </xdr:cNvPr>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5DD6BD86-D0FA-436B-AB14-9FA0FCA314DE}"/>
            </a:ext>
          </a:extLst>
        </xdr:cNvPr>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7377C4DD-015A-4356-A065-CADE18C1849F}"/>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A21E00BE-5F0D-48FA-9438-41E0C9758C8C}"/>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1DD4A91D-133F-4706-88FB-E9ED784B445F}"/>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2C50EB60-AAE9-4575-A026-301354B3E1BC}"/>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B38F52D0-BDB4-4DEF-878C-874959C3E284}"/>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A1EB9956-990A-4AF7-B358-3490AB076C91}"/>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BC127E2-ECBA-4683-9547-7FB1A6256E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20715EC-7FE1-4164-94F9-EF63FAA754D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FAEC63E-F7AC-4A55-86E8-F9056E89409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5E9D2FC-D4B8-4AB8-BA54-74FEB35E61F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336C719-4A71-47DF-B8FB-392BD43B335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63500</xdr:rowOff>
    </xdr:from>
    <xdr:to>
      <xdr:col>85</xdr:col>
      <xdr:colOff>177800</xdr:colOff>
      <xdr:row>61</xdr:row>
      <xdr:rowOff>165100</xdr:rowOff>
    </xdr:to>
    <xdr:sp macro="" textlink="">
      <xdr:nvSpPr>
        <xdr:cNvPr id="645" name="楕円 644">
          <a:extLst>
            <a:ext uri="{FF2B5EF4-FFF2-40B4-BE49-F238E27FC236}">
              <a16:creationId xmlns:a16="http://schemas.microsoft.com/office/drawing/2014/main" id="{B94D7925-2F97-480B-9662-42F88D1D640C}"/>
            </a:ext>
          </a:extLst>
        </xdr:cNvPr>
        <xdr:cNvSpPr/>
      </xdr:nvSpPr>
      <xdr:spPr>
        <a:xfrm>
          <a:off x="16268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41927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582A311B-DD78-4C45-99E2-FA6627B2A21D}"/>
            </a:ext>
          </a:extLst>
        </xdr:cNvPr>
        <xdr:cNvSpPr txBox="1"/>
      </xdr:nvSpPr>
      <xdr:spPr>
        <a:xfrm>
          <a:off x="16357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42545</xdr:rowOff>
    </xdr:from>
    <xdr:to>
      <xdr:col>81</xdr:col>
      <xdr:colOff>101600</xdr:colOff>
      <xdr:row>61</xdr:row>
      <xdr:rowOff>144145</xdr:rowOff>
    </xdr:to>
    <xdr:sp macro="" textlink="">
      <xdr:nvSpPr>
        <xdr:cNvPr id="647" name="楕円 646">
          <a:extLst>
            <a:ext uri="{FF2B5EF4-FFF2-40B4-BE49-F238E27FC236}">
              <a16:creationId xmlns:a16="http://schemas.microsoft.com/office/drawing/2014/main" id="{3FFA1B50-E184-4C6B-8B0D-AD794466FBD0}"/>
            </a:ext>
          </a:extLst>
        </xdr:cNvPr>
        <xdr:cNvSpPr/>
      </xdr:nvSpPr>
      <xdr:spPr>
        <a:xfrm>
          <a:off x="15430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93345</xdr:rowOff>
    </xdr:from>
    <xdr:to>
      <xdr:col>85</xdr:col>
      <xdr:colOff>127000</xdr:colOff>
      <xdr:row>61</xdr:row>
      <xdr:rowOff>114300</xdr:rowOff>
    </xdr:to>
    <xdr:cxnSp macro="">
      <xdr:nvCxnSpPr>
        <xdr:cNvPr id="648" name="直線コネクタ 647">
          <a:extLst>
            <a:ext uri="{FF2B5EF4-FFF2-40B4-BE49-F238E27FC236}">
              <a16:creationId xmlns:a16="http://schemas.microsoft.com/office/drawing/2014/main" id="{2444A657-1C39-4777-899C-044F52738DC4}"/>
            </a:ext>
          </a:extLst>
        </xdr:cNvPr>
        <xdr:cNvCxnSpPr/>
      </xdr:nvCxnSpPr>
      <xdr:spPr>
        <a:xfrm>
          <a:off x="15481300" y="105517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xdr:rowOff>
    </xdr:from>
    <xdr:to>
      <xdr:col>76</xdr:col>
      <xdr:colOff>165100</xdr:colOff>
      <xdr:row>61</xdr:row>
      <xdr:rowOff>102235</xdr:rowOff>
    </xdr:to>
    <xdr:sp macro="" textlink="">
      <xdr:nvSpPr>
        <xdr:cNvPr id="649" name="楕円 648">
          <a:extLst>
            <a:ext uri="{FF2B5EF4-FFF2-40B4-BE49-F238E27FC236}">
              <a16:creationId xmlns:a16="http://schemas.microsoft.com/office/drawing/2014/main" id="{129CF789-B05F-4B5E-9E1A-5AABBBAC55A6}"/>
            </a:ext>
          </a:extLst>
        </xdr:cNvPr>
        <xdr:cNvSpPr/>
      </xdr:nvSpPr>
      <xdr:spPr>
        <a:xfrm>
          <a:off x="14541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51435</xdr:rowOff>
    </xdr:from>
    <xdr:to>
      <xdr:col>81</xdr:col>
      <xdr:colOff>50800</xdr:colOff>
      <xdr:row>61</xdr:row>
      <xdr:rowOff>93345</xdr:rowOff>
    </xdr:to>
    <xdr:cxnSp macro="">
      <xdr:nvCxnSpPr>
        <xdr:cNvPr id="650" name="直線コネクタ 649">
          <a:extLst>
            <a:ext uri="{FF2B5EF4-FFF2-40B4-BE49-F238E27FC236}">
              <a16:creationId xmlns:a16="http://schemas.microsoft.com/office/drawing/2014/main" id="{11F36496-1B69-47C3-8DE7-A4A05F6729A5}"/>
            </a:ext>
          </a:extLst>
        </xdr:cNvPr>
        <xdr:cNvCxnSpPr/>
      </xdr:nvCxnSpPr>
      <xdr:spPr>
        <a:xfrm>
          <a:off x="14592300" y="10509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156845</xdr:rowOff>
    </xdr:from>
    <xdr:to>
      <xdr:col>72</xdr:col>
      <xdr:colOff>38100</xdr:colOff>
      <xdr:row>61</xdr:row>
      <xdr:rowOff>86995</xdr:rowOff>
    </xdr:to>
    <xdr:sp macro="" textlink="">
      <xdr:nvSpPr>
        <xdr:cNvPr id="651" name="楕円 650">
          <a:extLst>
            <a:ext uri="{FF2B5EF4-FFF2-40B4-BE49-F238E27FC236}">
              <a16:creationId xmlns:a16="http://schemas.microsoft.com/office/drawing/2014/main" id="{3882668D-0F93-4FDC-8708-3FCFDC816AA7}"/>
            </a:ext>
          </a:extLst>
        </xdr:cNvPr>
        <xdr:cNvSpPr/>
      </xdr:nvSpPr>
      <xdr:spPr>
        <a:xfrm>
          <a:off x="13652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36195</xdr:rowOff>
    </xdr:from>
    <xdr:to>
      <xdr:col>76</xdr:col>
      <xdr:colOff>114300</xdr:colOff>
      <xdr:row>61</xdr:row>
      <xdr:rowOff>51435</xdr:rowOff>
    </xdr:to>
    <xdr:cxnSp macro="">
      <xdr:nvCxnSpPr>
        <xdr:cNvPr id="652" name="直線コネクタ 651">
          <a:extLst>
            <a:ext uri="{FF2B5EF4-FFF2-40B4-BE49-F238E27FC236}">
              <a16:creationId xmlns:a16="http://schemas.microsoft.com/office/drawing/2014/main" id="{0C3696E8-FA6E-43AB-80F4-E97763CC3BE2}"/>
            </a:ext>
          </a:extLst>
        </xdr:cNvPr>
        <xdr:cNvCxnSpPr/>
      </xdr:nvCxnSpPr>
      <xdr:spPr>
        <a:xfrm>
          <a:off x="13703300" y="104946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116840</xdr:rowOff>
    </xdr:from>
    <xdr:to>
      <xdr:col>67</xdr:col>
      <xdr:colOff>101600</xdr:colOff>
      <xdr:row>61</xdr:row>
      <xdr:rowOff>46990</xdr:rowOff>
    </xdr:to>
    <xdr:sp macro="" textlink="">
      <xdr:nvSpPr>
        <xdr:cNvPr id="653" name="楕円 652">
          <a:extLst>
            <a:ext uri="{FF2B5EF4-FFF2-40B4-BE49-F238E27FC236}">
              <a16:creationId xmlns:a16="http://schemas.microsoft.com/office/drawing/2014/main" id="{D7E7F4D1-054C-4DD7-87E7-65A09CCA49CF}"/>
            </a:ext>
          </a:extLst>
        </xdr:cNvPr>
        <xdr:cNvSpPr/>
      </xdr:nvSpPr>
      <xdr:spPr>
        <a:xfrm>
          <a:off x="12763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167640</xdr:rowOff>
    </xdr:from>
    <xdr:to>
      <xdr:col>71</xdr:col>
      <xdr:colOff>177800</xdr:colOff>
      <xdr:row>61</xdr:row>
      <xdr:rowOff>36195</xdr:rowOff>
    </xdr:to>
    <xdr:cxnSp macro="">
      <xdr:nvCxnSpPr>
        <xdr:cNvPr id="654" name="直線コネクタ 653">
          <a:extLst>
            <a:ext uri="{FF2B5EF4-FFF2-40B4-BE49-F238E27FC236}">
              <a16:creationId xmlns:a16="http://schemas.microsoft.com/office/drawing/2014/main" id="{C17CC12E-E6BA-4D99-AF6F-9194C8BB3972}"/>
            </a:ext>
          </a:extLst>
        </xdr:cNvPr>
        <xdr:cNvCxnSpPr/>
      </xdr:nvCxnSpPr>
      <xdr:spPr>
        <a:xfrm>
          <a:off x="12814300" y="104546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3AA63100-FFB2-42EE-AD7F-FD442F786B53}"/>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9703B5D0-1766-440A-A8AD-51A8A7D8C784}"/>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ECCCE45F-6B3D-4751-8BC9-C3A06600740E}"/>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1C650C1A-2C59-4DE5-BE39-85C4CD7B09D8}"/>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135272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F0FB7938-B405-4F46-98ED-73232F17194E}"/>
            </a:ext>
          </a:extLst>
        </xdr:cNvPr>
        <xdr:cNvSpPr txBox="1"/>
      </xdr:nvSpPr>
      <xdr:spPr>
        <a:xfrm>
          <a:off x="15266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93362</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90FFBB42-28A2-4AFA-A8B7-AFF5CC672FEF}"/>
            </a:ext>
          </a:extLst>
        </xdr:cNvPr>
        <xdr:cNvSpPr txBox="1"/>
      </xdr:nvSpPr>
      <xdr:spPr>
        <a:xfrm>
          <a:off x="14389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78122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8909E602-127E-4B2C-A9B9-A221352AC754}"/>
            </a:ext>
          </a:extLst>
        </xdr:cNvPr>
        <xdr:cNvSpPr txBox="1"/>
      </xdr:nvSpPr>
      <xdr:spPr>
        <a:xfrm>
          <a:off x="13500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38117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F2D82987-E439-4364-9359-EE6AE3E29900}"/>
            </a:ext>
          </a:extLst>
        </xdr:cNvPr>
        <xdr:cNvSpPr txBox="1"/>
      </xdr:nvSpPr>
      <xdr:spPr>
        <a:xfrm>
          <a:off x="12611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6C045C2B-CEB5-43CE-82BE-24EAAEDE18C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4AB8ADE6-2FA0-4ECC-B60A-279960683CF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60040129-9B12-4CB5-980A-54DFADF9F24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97AAF131-15F6-420C-81BB-A15F8CF9C41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DC7988B-909D-45EA-9E92-B21C055C48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C9266A2C-5875-4C6D-86CE-ED052C097E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5E70578E-FE72-41EA-8EBC-2939BCD3265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1A7655C3-1A77-49AF-8D61-AB0B255FABF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35A787DE-3B8A-4DE8-BA96-BAFE0B8618A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2DD18F5D-850A-4D14-8ABB-7330525ABEE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992032FA-010B-46B3-B423-7F454DE1FB0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8668C923-4E92-4C6E-94F8-807D44E1FA5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D6A24140-B40F-4569-A14B-CE8F32CC391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F74CD20F-9525-446E-BC2B-F2AACABE6F3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08E7E3BA-3174-42FE-9CDB-8E6C58F3C92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EFDD2484-AE5E-461B-9A93-7DF6F220C20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4A8DA9B4-D745-4AF7-BEDD-4E3399BAD94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75964C01-C47D-41C5-9458-B5B55F1DDFF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F385746B-131F-4946-B430-AF797F054D1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8EA69D36-5029-4CEA-80AC-A4154C465F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19DED56F-555A-4B31-9CF9-9E634613A8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80A89494-D0F0-4EF0-8FB6-90856783560C}"/>
            </a:ext>
          </a:extLst>
        </xdr:cNvPr>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43F2153B-51F3-4DA4-BECC-003BA7FEC122}"/>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5F8B6C27-3357-4EC1-AD45-2B57232942C1}"/>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0FB5734C-C66A-4F88-8791-13BCC29A2A44}"/>
            </a:ext>
          </a:extLst>
        </xdr:cNvPr>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A3172082-7489-45AA-A352-156897F7D645}"/>
            </a:ext>
          </a:extLst>
        </xdr:cNvPr>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23639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B347B339-4DF6-46A5-A1DF-0CF7B248A89B}"/>
            </a:ext>
          </a:extLst>
        </xdr:cNvPr>
        <xdr:cNvSpPr txBox="1"/>
      </xdr:nvSpPr>
      <xdr:spPr>
        <a:xfrm>
          <a:off x="22199600" y="10653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5966E3BF-ECD4-4674-9486-170CCDF3ED3B}"/>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BAC8ACF0-D864-4EA8-8F1F-A32639423DAE}"/>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3FE5EA18-27B7-4D92-A8A9-2C2730C0A574}"/>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D2E270DB-FDEC-46C9-B2B3-F0E63600A3B6}"/>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54EBE9F8-05B6-4AC2-9EC9-9566BD827EE9}"/>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A16560F3-248B-4C67-B8EE-CBFD0D7C21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4694E5E-B84E-48D5-BCB3-B81A3236C1C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E74E6B6D-2ED9-4693-BA67-EF9E9151232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E6DF9AB-7C2D-4437-948C-3674DA8EBA7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E0A1DE2-3F31-4ECA-9506-6A6CD31958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700" name="楕円 699">
          <a:extLst>
            <a:ext uri="{FF2B5EF4-FFF2-40B4-BE49-F238E27FC236}">
              <a16:creationId xmlns:a16="http://schemas.microsoft.com/office/drawing/2014/main" id="{21566EB1-70F1-4C83-8865-CC7219D40F10}"/>
            </a:ext>
          </a:extLst>
        </xdr:cNvPr>
        <xdr:cNvSpPr/>
      </xdr:nvSpPr>
      <xdr:spPr>
        <a:xfrm>
          <a:off x="22110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58945</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2F54BA4D-4E2A-4F3B-8F69-D9114F0D86EA}"/>
            </a:ext>
          </a:extLst>
        </xdr:cNvPr>
        <xdr:cNvSpPr txBox="1"/>
      </xdr:nvSpPr>
      <xdr:spPr>
        <a:xfrm>
          <a:off x="22199600" y="1051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702" name="楕円 701">
          <a:extLst>
            <a:ext uri="{FF2B5EF4-FFF2-40B4-BE49-F238E27FC236}">
              <a16:creationId xmlns:a16="http://schemas.microsoft.com/office/drawing/2014/main" id="{B7EEFF91-06F9-4BAB-A46E-0AD44A085AC1}"/>
            </a:ext>
          </a:extLst>
        </xdr:cNvPr>
        <xdr:cNvSpPr/>
      </xdr:nvSpPr>
      <xdr:spPr>
        <a:xfrm>
          <a:off x="2127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96012</xdr:rowOff>
    </xdr:to>
    <xdr:cxnSp macro="">
      <xdr:nvCxnSpPr>
        <xdr:cNvPr id="703" name="直線コネクタ 702">
          <a:extLst>
            <a:ext uri="{FF2B5EF4-FFF2-40B4-BE49-F238E27FC236}">
              <a16:creationId xmlns:a16="http://schemas.microsoft.com/office/drawing/2014/main" id="{BFF2472E-22CB-4D27-9991-DF6F98708227}"/>
            </a:ext>
          </a:extLst>
        </xdr:cNvPr>
        <xdr:cNvCxnSpPr/>
      </xdr:nvCxnSpPr>
      <xdr:spPr>
        <a:xfrm flipV="1">
          <a:off x="21323300" y="107167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45212</xdr:rowOff>
    </xdr:from>
    <xdr:to>
      <xdr:col>107</xdr:col>
      <xdr:colOff>101600</xdr:colOff>
      <xdr:row>62</xdr:row>
      <xdr:rowOff>146812</xdr:rowOff>
    </xdr:to>
    <xdr:sp macro="" textlink="">
      <xdr:nvSpPr>
        <xdr:cNvPr id="704" name="楕円 703">
          <a:extLst>
            <a:ext uri="{FF2B5EF4-FFF2-40B4-BE49-F238E27FC236}">
              <a16:creationId xmlns:a16="http://schemas.microsoft.com/office/drawing/2014/main" id="{362DB3CB-CDF1-47F2-8A8A-152814B2CDC0}"/>
            </a:ext>
          </a:extLst>
        </xdr:cNvPr>
        <xdr:cNvSpPr/>
      </xdr:nvSpPr>
      <xdr:spPr>
        <a:xfrm>
          <a:off x="20383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96012</xdr:rowOff>
    </xdr:to>
    <xdr:cxnSp macro="">
      <xdr:nvCxnSpPr>
        <xdr:cNvPr id="705" name="直線コネクタ 704">
          <a:extLst>
            <a:ext uri="{FF2B5EF4-FFF2-40B4-BE49-F238E27FC236}">
              <a16:creationId xmlns:a16="http://schemas.microsoft.com/office/drawing/2014/main" id="{CFED6FF1-D67E-42DA-BCCA-BEE20BEF7162}"/>
            </a:ext>
          </a:extLst>
        </xdr:cNvPr>
        <xdr:cNvCxnSpPr/>
      </xdr:nvCxnSpPr>
      <xdr:spPr>
        <a:xfrm>
          <a:off x="20434300" y="1072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706" name="楕円 705">
          <a:extLst>
            <a:ext uri="{FF2B5EF4-FFF2-40B4-BE49-F238E27FC236}">
              <a16:creationId xmlns:a16="http://schemas.microsoft.com/office/drawing/2014/main" id="{55D69A6E-3A9D-4131-B02F-37779B941130}"/>
            </a:ext>
          </a:extLst>
        </xdr:cNvPr>
        <xdr:cNvSpPr/>
      </xdr:nvSpPr>
      <xdr:spPr>
        <a:xfrm>
          <a:off x="19494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96012</xdr:rowOff>
    </xdr:from>
    <xdr:to>
      <xdr:col>107</xdr:col>
      <xdr:colOff>50800</xdr:colOff>
      <xdr:row>62</xdr:row>
      <xdr:rowOff>96012</xdr:rowOff>
    </xdr:to>
    <xdr:cxnSp macro="">
      <xdr:nvCxnSpPr>
        <xdr:cNvPr id="707" name="直線コネクタ 706">
          <a:extLst>
            <a:ext uri="{FF2B5EF4-FFF2-40B4-BE49-F238E27FC236}">
              <a16:creationId xmlns:a16="http://schemas.microsoft.com/office/drawing/2014/main" id="{30069BD9-86A3-4188-8853-77278E34F173}"/>
            </a:ext>
          </a:extLst>
        </xdr:cNvPr>
        <xdr:cNvCxnSpPr/>
      </xdr:nvCxnSpPr>
      <xdr:spPr>
        <a:xfrm>
          <a:off x="19545300" y="1072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45212</xdr:rowOff>
    </xdr:from>
    <xdr:to>
      <xdr:col>98</xdr:col>
      <xdr:colOff>38100</xdr:colOff>
      <xdr:row>62</xdr:row>
      <xdr:rowOff>146812</xdr:rowOff>
    </xdr:to>
    <xdr:sp macro="" textlink="">
      <xdr:nvSpPr>
        <xdr:cNvPr id="708" name="楕円 707">
          <a:extLst>
            <a:ext uri="{FF2B5EF4-FFF2-40B4-BE49-F238E27FC236}">
              <a16:creationId xmlns:a16="http://schemas.microsoft.com/office/drawing/2014/main" id="{4AAE4728-F5EC-46A4-9D5F-994D65DFDB05}"/>
            </a:ext>
          </a:extLst>
        </xdr:cNvPr>
        <xdr:cNvSpPr/>
      </xdr:nvSpPr>
      <xdr:spPr>
        <a:xfrm>
          <a:off x="18605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96012</xdr:rowOff>
    </xdr:from>
    <xdr:to>
      <xdr:col>102</xdr:col>
      <xdr:colOff>114300</xdr:colOff>
      <xdr:row>62</xdr:row>
      <xdr:rowOff>96012</xdr:rowOff>
    </xdr:to>
    <xdr:cxnSp macro="">
      <xdr:nvCxnSpPr>
        <xdr:cNvPr id="709" name="直線コネクタ 708">
          <a:extLst>
            <a:ext uri="{FF2B5EF4-FFF2-40B4-BE49-F238E27FC236}">
              <a16:creationId xmlns:a16="http://schemas.microsoft.com/office/drawing/2014/main" id="{75491266-6EC9-4E08-8F92-6C8514F15995}"/>
            </a:ext>
          </a:extLst>
        </xdr:cNvPr>
        <xdr:cNvCxnSpPr/>
      </xdr:nvCxnSpPr>
      <xdr:spPr>
        <a:xfrm>
          <a:off x="18656300" y="1072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10" name="n_1aveValue【保健センター・保健所】&#10;一人当たり面積">
          <a:extLst>
            <a:ext uri="{FF2B5EF4-FFF2-40B4-BE49-F238E27FC236}">
              <a16:creationId xmlns:a16="http://schemas.microsoft.com/office/drawing/2014/main" id="{8DFFBAC4-5A3C-4C94-9DA1-40EDE0B84652}"/>
            </a:ext>
          </a:extLst>
        </xdr:cNvPr>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11" name="n_2aveValue【保健センター・保健所】&#10;一人当たり面積">
          <a:extLst>
            <a:ext uri="{FF2B5EF4-FFF2-40B4-BE49-F238E27FC236}">
              <a16:creationId xmlns:a16="http://schemas.microsoft.com/office/drawing/2014/main" id="{02B1F0FC-FA30-4A54-9FE7-8CFF8AF2165C}"/>
            </a:ext>
          </a:extLst>
        </xdr:cNvPr>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2" name="n_3aveValue【保健センター・保健所】&#10;一人当たり面積">
          <a:extLst>
            <a:ext uri="{FF2B5EF4-FFF2-40B4-BE49-F238E27FC236}">
              <a16:creationId xmlns:a16="http://schemas.microsoft.com/office/drawing/2014/main" id="{CEB1DFFF-43E6-4E5D-901C-772292228F99}"/>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713" name="n_4aveValue【保健センター・保健所】&#10;一人当たり面積">
          <a:extLst>
            <a:ext uri="{FF2B5EF4-FFF2-40B4-BE49-F238E27FC236}">
              <a16:creationId xmlns:a16="http://schemas.microsoft.com/office/drawing/2014/main" id="{8DB7FF10-4501-446C-B806-1EF63B55A946}"/>
            </a:ext>
          </a:extLst>
        </xdr:cNvPr>
        <xdr:cNvSpPr txBox="1"/>
      </xdr:nvSpPr>
      <xdr:spPr>
        <a:xfrm>
          <a:off x="18421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163339</xdr:rowOff>
    </xdr:from>
    <xdr:ext cx="469744" cy="259045"/>
    <xdr:sp macro="" textlink="">
      <xdr:nvSpPr>
        <xdr:cNvPr id="714" name="n_1mainValue【保健センター・保健所】&#10;一人当たり面積">
          <a:extLst>
            <a:ext uri="{FF2B5EF4-FFF2-40B4-BE49-F238E27FC236}">
              <a16:creationId xmlns:a16="http://schemas.microsoft.com/office/drawing/2014/main" id="{4C14A625-823D-435A-B015-26432B2FF48E}"/>
            </a:ext>
          </a:extLst>
        </xdr:cNvPr>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715" name="n_2mainValue【保健センター・保健所】&#10;一人当たり面積">
          <a:extLst>
            <a:ext uri="{FF2B5EF4-FFF2-40B4-BE49-F238E27FC236}">
              <a16:creationId xmlns:a16="http://schemas.microsoft.com/office/drawing/2014/main" id="{C9B817DD-ABAF-490D-AD92-1C14445CFD9F}"/>
            </a:ext>
          </a:extLst>
        </xdr:cNvPr>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16" name="n_3mainValue【保健センター・保健所】&#10;一人当たり面積">
          <a:extLst>
            <a:ext uri="{FF2B5EF4-FFF2-40B4-BE49-F238E27FC236}">
              <a16:creationId xmlns:a16="http://schemas.microsoft.com/office/drawing/2014/main" id="{6FA4CB6D-127C-4CFC-B710-C62D45A5AD19}"/>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17" name="n_4mainValue【保健センター・保健所】&#10;一人当たり面積">
          <a:extLst>
            <a:ext uri="{FF2B5EF4-FFF2-40B4-BE49-F238E27FC236}">
              <a16:creationId xmlns:a16="http://schemas.microsoft.com/office/drawing/2014/main" id="{F378E24C-DF56-4CF4-BB4B-07B13EBB963F}"/>
            </a:ext>
          </a:extLst>
        </xdr:cNvPr>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708F746B-8F37-4F4B-9FD2-A5ED5D5548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FB4B335F-E84D-47C9-BEB1-081D9458D99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C5D1F210-853A-4C83-BE2F-F94E73C5C1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C15A8C01-8950-4703-B074-5AEFBB1B16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318CBAEB-0B8B-4E0A-B980-5DF7C7C46EF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8759812B-E20D-4731-AE8E-2B6491116B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A2E8636-DFD9-4632-BCA7-B2EE83D756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E9797F41-0B06-47F1-87AB-C20AAA08E87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7BAC3125-39D1-49CB-BE35-B436FAB6E59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7CAB625E-37C2-4154-A501-003B1343E8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ED3B4AFF-8B48-433C-AA02-9D84FB6FF50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EEF41FB7-C5E0-4D34-A2FE-FE71379EFACC}"/>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7894E53B-497C-454D-8733-5449BE21446A}"/>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A02D95DF-1C4A-4DEF-A353-25FD4E09D7AB}"/>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1045C96F-371F-4860-9659-C8C0B45A6E69}"/>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27083B72-F5BB-4497-BD09-1CEBB7E9AE8D}"/>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A835F60B-E92A-486C-947B-2882C1338304}"/>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3F45FE96-6767-4A78-A3C9-9D822BB8AB82}"/>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67648099-6F42-4FE2-BBB0-5DC66F70AA1B}"/>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1535F12D-C7E1-43DC-B68D-2CB9F616A7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B470D898-ADA6-4987-BBE6-96CA90316EBD}"/>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0EB6DB62-9C61-4FA1-90EF-6FC4222B734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D9360A56-3112-4056-89C3-C5EFAE2B25A4}"/>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2BC99287-3439-42C6-8A93-64BC337E40E9}"/>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CE71C30E-989A-49DF-B048-7BC079DD7C96}"/>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E483B21E-2786-453A-B72E-F0D95273F035}"/>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3EE05692-12E8-42A1-A366-A63DF371F5DA}"/>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AB4868B4-9A9F-40B1-8F1F-6A16CFEA2A69}"/>
            </a:ext>
          </a:extLst>
        </xdr:cNvPr>
        <xdr:cNvSpPr txBox="1"/>
      </xdr:nvSpPr>
      <xdr:spPr>
        <a:xfrm>
          <a:off x="16357600" y="1375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8B99D613-77D6-49FD-97EF-54BA46D8B5E9}"/>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A7E52D23-2ADB-464F-9565-EC6355A7915E}"/>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2FDBB322-94E2-43C1-A42B-D53EAAEEF0AE}"/>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38A48BA8-06DF-47FB-AD20-CC907F9EA10A}"/>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61961F65-2F58-4CDD-AF94-55FB8D5AC08E}"/>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CAB6D293-2BB2-44A9-91DD-1F3FA3CF3F0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368DB8B-90A7-4933-9017-65EDAF0314C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E3687F5-3322-4A9F-9F9E-FBBD148BAD2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6FE87F5-F4BF-46DC-8618-657AB739951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3C64FF1F-3424-46A4-9DA5-60934B11E17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65024</xdr:rowOff>
    </xdr:from>
    <xdr:to>
      <xdr:col>85</xdr:col>
      <xdr:colOff>177800</xdr:colOff>
      <xdr:row>78</xdr:row>
      <xdr:rowOff>166624</xdr:rowOff>
    </xdr:to>
    <xdr:sp macro="" textlink="">
      <xdr:nvSpPr>
        <xdr:cNvPr id="756" name="楕円 755">
          <a:extLst>
            <a:ext uri="{FF2B5EF4-FFF2-40B4-BE49-F238E27FC236}">
              <a16:creationId xmlns:a16="http://schemas.microsoft.com/office/drawing/2014/main" id="{CCA84C35-282C-4C75-81AF-713C580AD629}"/>
            </a:ext>
          </a:extLst>
        </xdr:cNvPr>
        <xdr:cNvSpPr/>
      </xdr:nvSpPr>
      <xdr:spPr>
        <a:xfrm>
          <a:off x="16268700" y="13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87901</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3A904141-5A63-48E7-9C42-92AA4422A9FB}"/>
            </a:ext>
          </a:extLst>
        </xdr:cNvPr>
        <xdr:cNvSpPr txBox="1"/>
      </xdr:nvSpPr>
      <xdr:spPr>
        <a:xfrm>
          <a:off x="16357600" y="132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39878</xdr:rowOff>
    </xdr:from>
    <xdr:to>
      <xdr:col>81</xdr:col>
      <xdr:colOff>101600</xdr:colOff>
      <xdr:row>78</xdr:row>
      <xdr:rowOff>141478</xdr:rowOff>
    </xdr:to>
    <xdr:sp macro="" textlink="">
      <xdr:nvSpPr>
        <xdr:cNvPr id="758" name="楕円 757">
          <a:extLst>
            <a:ext uri="{FF2B5EF4-FFF2-40B4-BE49-F238E27FC236}">
              <a16:creationId xmlns:a16="http://schemas.microsoft.com/office/drawing/2014/main" id="{9B77522D-CD40-4A1B-BE85-E6FBF1064FAD}"/>
            </a:ext>
          </a:extLst>
        </xdr:cNvPr>
        <xdr:cNvSpPr/>
      </xdr:nvSpPr>
      <xdr:spPr>
        <a:xfrm>
          <a:off x="15430500" y="134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90678</xdr:rowOff>
    </xdr:from>
    <xdr:to>
      <xdr:col>85</xdr:col>
      <xdr:colOff>127000</xdr:colOff>
      <xdr:row>78</xdr:row>
      <xdr:rowOff>115824</xdr:rowOff>
    </xdr:to>
    <xdr:cxnSp macro="">
      <xdr:nvCxnSpPr>
        <xdr:cNvPr id="759" name="直線コネクタ 758">
          <a:extLst>
            <a:ext uri="{FF2B5EF4-FFF2-40B4-BE49-F238E27FC236}">
              <a16:creationId xmlns:a16="http://schemas.microsoft.com/office/drawing/2014/main" id="{032EE5EB-5902-4E37-A75E-47C23399031A}"/>
            </a:ext>
          </a:extLst>
        </xdr:cNvPr>
        <xdr:cNvCxnSpPr/>
      </xdr:nvCxnSpPr>
      <xdr:spPr>
        <a:xfrm>
          <a:off x="15481300" y="1346377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170180</xdr:rowOff>
    </xdr:from>
    <xdr:to>
      <xdr:col>76</xdr:col>
      <xdr:colOff>165100</xdr:colOff>
      <xdr:row>78</xdr:row>
      <xdr:rowOff>100330</xdr:rowOff>
    </xdr:to>
    <xdr:sp macro="" textlink="">
      <xdr:nvSpPr>
        <xdr:cNvPr id="760" name="楕円 759">
          <a:extLst>
            <a:ext uri="{FF2B5EF4-FFF2-40B4-BE49-F238E27FC236}">
              <a16:creationId xmlns:a16="http://schemas.microsoft.com/office/drawing/2014/main" id="{96BE8B35-4F72-40D8-B3A7-EFBA9A9E8661}"/>
            </a:ext>
          </a:extLst>
        </xdr:cNvPr>
        <xdr:cNvSpPr/>
      </xdr:nvSpPr>
      <xdr:spPr>
        <a:xfrm>
          <a:off x="14541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49530</xdr:rowOff>
    </xdr:from>
    <xdr:to>
      <xdr:col>81</xdr:col>
      <xdr:colOff>50800</xdr:colOff>
      <xdr:row>78</xdr:row>
      <xdr:rowOff>90678</xdr:rowOff>
    </xdr:to>
    <xdr:cxnSp macro="">
      <xdr:nvCxnSpPr>
        <xdr:cNvPr id="761" name="直線コネクタ 760">
          <a:extLst>
            <a:ext uri="{FF2B5EF4-FFF2-40B4-BE49-F238E27FC236}">
              <a16:creationId xmlns:a16="http://schemas.microsoft.com/office/drawing/2014/main" id="{7F2BF065-4EEB-4ECD-B402-E70FAF7A06CC}"/>
            </a:ext>
          </a:extLst>
        </xdr:cNvPr>
        <xdr:cNvCxnSpPr/>
      </xdr:nvCxnSpPr>
      <xdr:spPr>
        <a:xfrm>
          <a:off x="14592300" y="134226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135889</xdr:rowOff>
    </xdr:from>
    <xdr:to>
      <xdr:col>72</xdr:col>
      <xdr:colOff>38100</xdr:colOff>
      <xdr:row>78</xdr:row>
      <xdr:rowOff>66039</xdr:rowOff>
    </xdr:to>
    <xdr:sp macro="" textlink="">
      <xdr:nvSpPr>
        <xdr:cNvPr id="762" name="楕円 761">
          <a:extLst>
            <a:ext uri="{FF2B5EF4-FFF2-40B4-BE49-F238E27FC236}">
              <a16:creationId xmlns:a16="http://schemas.microsoft.com/office/drawing/2014/main" id="{9E5E8FF8-28A6-4BCC-BAD9-254BC9A405A7}"/>
            </a:ext>
          </a:extLst>
        </xdr:cNvPr>
        <xdr:cNvSpPr/>
      </xdr:nvSpPr>
      <xdr:spPr>
        <a:xfrm>
          <a:off x="13652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15239</xdr:rowOff>
    </xdr:from>
    <xdr:to>
      <xdr:col>76</xdr:col>
      <xdr:colOff>114300</xdr:colOff>
      <xdr:row>78</xdr:row>
      <xdr:rowOff>49530</xdr:rowOff>
    </xdr:to>
    <xdr:cxnSp macro="">
      <xdr:nvCxnSpPr>
        <xdr:cNvPr id="763" name="直線コネクタ 762">
          <a:extLst>
            <a:ext uri="{FF2B5EF4-FFF2-40B4-BE49-F238E27FC236}">
              <a16:creationId xmlns:a16="http://schemas.microsoft.com/office/drawing/2014/main" id="{038B01DE-B35B-485E-B0AC-63A1EADB5BF6}"/>
            </a:ext>
          </a:extLst>
        </xdr:cNvPr>
        <xdr:cNvCxnSpPr/>
      </xdr:nvCxnSpPr>
      <xdr:spPr>
        <a:xfrm>
          <a:off x="13703300" y="133883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101600</xdr:rowOff>
    </xdr:from>
    <xdr:to>
      <xdr:col>67</xdr:col>
      <xdr:colOff>101600</xdr:colOff>
      <xdr:row>78</xdr:row>
      <xdr:rowOff>31750</xdr:rowOff>
    </xdr:to>
    <xdr:sp macro="" textlink="">
      <xdr:nvSpPr>
        <xdr:cNvPr id="764" name="楕円 763">
          <a:extLst>
            <a:ext uri="{FF2B5EF4-FFF2-40B4-BE49-F238E27FC236}">
              <a16:creationId xmlns:a16="http://schemas.microsoft.com/office/drawing/2014/main" id="{5325A048-CE6E-4E81-98B2-6CD85607AFF2}"/>
            </a:ext>
          </a:extLst>
        </xdr:cNvPr>
        <xdr:cNvSpPr/>
      </xdr:nvSpPr>
      <xdr:spPr>
        <a:xfrm>
          <a:off x="12763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152400</xdr:rowOff>
    </xdr:from>
    <xdr:to>
      <xdr:col>71</xdr:col>
      <xdr:colOff>177800</xdr:colOff>
      <xdr:row>78</xdr:row>
      <xdr:rowOff>15239</xdr:rowOff>
    </xdr:to>
    <xdr:cxnSp macro="">
      <xdr:nvCxnSpPr>
        <xdr:cNvPr id="765" name="直線コネクタ 764">
          <a:extLst>
            <a:ext uri="{FF2B5EF4-FFF2-40B4-BE49-F238E27FC236}">
              <a16:creationId xmlns:a16="http://schemas.microsoft.com/office/drawing/2014/main" id="{84313150-729D-457A-B1C2-43946E7004F2}"/>
            </a:ext>
          </a:extLst>
        </xdr:cNvPr>
        <xdr:cNvCxnSpPr/>
      </xdr:nvCxnSpPr>
      <xdr:spPr>
        <a:xfrm>
          <a:off x="12814300" y="13354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766" name="n_1aveValue【消防施設】&#10;有形固定資産減価償却率">
          <a:extLst>
            <a:ext uri="{FF2B5EF4-FFF2-40B4-BE49-F238E27FC236}">
              <a16:creationId xmlns:a16="http://schemas.microsoft.com/office/drawing/2014/main" id="{4F6E465D-51F6-4472-8D5B-0E746ECDA160}"/>
            </a:ext>
          </a:extLst>
        </xdr:cNvPr>
        <xdr:cNvSpPr txBox="1"/>
      </xdr:nvSpPr>
      <xdr:spPr>
        <a:xfrm>
          <a:off x="152660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767" name="n_2aveValue【消防施設】&#10;有形固定資産減価償却率">
          <a:extLst>
            <a:ext uri="{FF2B5EF4-FFF2-40B4-BE49-F238E27FC236}">
              <a16:creationId xmlns:a16="http://schemas.microsoft.com/office/drawing/2014/main" id="{2EFEF1F5-3E95-479D-92F3-2FB4B0D23B1E}"/>
            </a:ext>
          </a:extLst>
        </xdr:cNvPr>
        <xdr:cNvSpPr txBox="1"/>
      </xdr:nvSpPr>
      <xdr:spPr>
        <a:xfrm>
          <a:off x="14389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8" name="n_3aveValue【消防施設】&#10;有形固定資産減価償却率">
          <a:extLst>
            <a:ext uri="{FF2B5EF4-FFF2-40B4-BE49-F238E27FC236}">
              <a16:creationId xmlns:a16="http://schemas.microsoft.com/office/drawing/2014/main" id="{B1787EF3-D8CC-4811-8DF4-BE3C32F59057}"/>
            </a:ext>
          </a:extLst>
        </xdr:cNvPr>
        <xdr:cNvSpPr txBox="1"/>
      </xdr:nvSpPr>
      <xdr:spPr>
        <a:xfrm>
          <a:off x="13500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769" name="n_4aveValue【消防施設】&#10;有形固定資産減価償却率">
          <a:extLst>
            <a:ext uri="{FF2B5EF4-FFF2-40B4-BE49-F238E27FC236}">
              <a16:creationId xmlns:a16="http://schemas.microsoft.com/office/drawing/2014/main" id="{88298612-D7B4-41E0-A300-857F372E1BEA}"/>
            </a:ext>
          </a:extLst>
        </xdr:cNvPr>
        <xdr:cNvSpPr txBox="1"/>
      </xdr:nvSpPr>
      <xdr:spPr>
        <a:xfrm>
          <a:off x="12611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158005</xdr:rowOff>
    </xdr:from>
    <xdr:ext cx="405111" cy="259045"/>
    <xdr:sp macro="" textlink="">
      <xdr:nvSpPr>
        <xdr:cNvPr id="770" name="n_1mainValue【消防施設】&#10;有形固定資産減価償却率">
          <a:extLst>
            <a:ext uri="{FF2B5EF4-FFF2-40B4-BE49-F238E27FC236}">
              <a16:creationId xmlns:a16="http://schemas.microsoft.com/office/drawing/2014/main" id="{3C0191C6-DCAD-470C-8CEA-2A27B539255F}"/>
            </a:ext>
          </a:extLst>
        </xdr:cNvPr>
        <xdr:cNvSpPr txBox="1"/>
      </xdr:nvSpPr>
      <xdr:spPr>
        <a:xfrm>
          <a:off x="15266044" y="131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116857</xdr:rowOff>
    </xdr:from>
    <xdr:ext cx="405111" cy="259045"/>
    <xdr:sp macro="" textlink="">
      <xdr:nvSpPr>
        <xdr:cNvPr id="771" name="n_2mainValue【消防施設】&#10;有形固定資産減価償却率">
          <a:extLst>
            <a:ext uri="{FF2B5EF4-FFF2-40B4-BE49-F238E27FC236}">
              <a16:creationId xmlns:a16="http://schemas.microsoft.com/office/drawing/2014/main" id="{0A67BC51-7393-403C-BDD3-892FE099A782}"/>
            </a:ext>
          </a:extLst>
        </xdr:cNvPr>
        <xdr:cNvSpPr txBox="1"/>
      </xdr:nvSpPr>
      <xdr:spPr>
        <a:xfrm>
          <a:off x="143897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82566</xdr:rowOff>
    </xdr:from>
    <xdr:ext cx="405111" cy="259045"/>
    <xdr:sp macro="" textlink="">
      <xdr:nvSpPr>
        <xdr:cNvPr id="772" name="n_3mainValue【消防施設】&#10;有形固定資産減価償却率">
          <a:extLst>
            <a:ext uri="{FF2B5EF4-FFF2-40B4-BE49-F238E27FC236}">
              <a16:creationId xmlns:a16="http://schemas.microsoft.com/office/drawing/2014/main" id="{575E912A-A3EB-4D68-8274-6050F323EDD1}"/>
            </a:ext>
          </a:extLst>
        </xdr:cNvPr>
        <xdr:cNvSpPr txBox="1"/>
      </xdr:nvSpPr>
      <xdr:spPr>
        <a:xfrm>
          <a:off x="13500744" y="1311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48277</xdr:rowOff>
    </xdr:from>
    <xdr:ext cx="405111" cy="259045"/>
    <xdr:sp macro="" textlink="">
      <xdr:nvSpPr>
        <xdr:cNvPr id="773" name="n_4mainValue【消防施設】&#10;有形固定資産減価償却率">
          <a:extLst>
            <a:ext uri="{FF2B5EF4-FFF2-40B4-BE49-F238E27FC236}">
              <a16:creationId xmlns:a16="http://schemas.microsoft.com/office/drawing/2014/main" id="{00B385C0-ECBE-45BE-8CEA-1A7601E0E53A}"/>
            </a:ext>
          </a:extLst>
        </xdr:cNvPr>
        <xdr:cNvSpPr txBox="1"/>
      </xdr:nvSpPr>
      <xdr:spPr>
        <a:xfrm>
          <a:off x="1261174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3326B518-ECF2-4B82-81FC-DBFD3286829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DE9C636-BF82-4987-AFC4-82C317C0BC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CBE6D45E-BCD6-48B8-817C-7363C18E45D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14E54D42-D232-4DCE-B303-E278008369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733AF8BA-F5EC-4599-9BB1-74E30FEC78D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9388A64-54E0-495E-9613-01CEF688598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F3ADA6CB-2178-4178-90CB-68872492195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203E937B-F583-4C1A-8DF4-6256E8ADAC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8E09C9A4-2A78-4F7E-AF87-109F86B04E8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CF1E32F3-F7BA-41ED-8553-496CEBFCD22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4216C738-5EC1-4CB6-9312-9848630FC32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7B71F758-1059-4FB0-9AF7-2994BF328E8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B210E8E6-5889-43BB-B45F-947050206E2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76D4DB88-1B9D-4955-B84E-796DC22BA4C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A9DC5806-625D-45E7-AD85-FC509D879AF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D3F4A575-2FD9-42E3-8BBB-023F10E5E3C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15943682-719B-4667-82F6-F0FA01457D4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D2164876-3773-4908-9FC7-0E1E34FAD39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960B7A18-B559-49D0-8985-501C0EACB34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7B1B7DCC-DEE1-47CC-90E4-586813EDEF9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40843DB7-AAE7-4975-912F-34CCDAA00E0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B17ACCAC-FA71-42E9-8221-E9CBD7D8723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133D3B4E-4616-4D92-A4B9-5A5E09A0BC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0B399FF3-F24C-409B-8E5C-D1523A513F29}"/>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31A8631B-2FAF-4E32-8BA0-BB1A9C3EC298}"/>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A77B07D7-A91A-42A9-97FA-7C8D06F47E0B}"/>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07CFDD6F-5BA0-4378-BB74-A97130909312}"/>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B104173E-65D6-414C-B887-3E75AEFD52F0}"/>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2" name="【消防施設】&#10;一人当たり面積平均値テキスト">
          <a:extLst>
            <a:ext uri="{FF2B5EF4-FFF2-40B4-BE49-F238E27FC236}">
              <a16:creationId xmlns:a16="http://schemas.microsoft.com/office/drawing/2014/main" id="{1ADDA8E4-E1C6-4A4F-87EA-9D130DF8FCD7}"/>
            </a:ext>
          </a:extLst>
        </xdr:cNvPr>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97E3087D-3D59-4F15-A06D-98200AC10347}"/>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041D94DB-F09F-48BB-BB18-A6EF0C0F77CF}"/>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97179C89-9127-4D74-8A62-2AD2C024E19B}"/>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6A4311CE-6F08-4788-A86C-169E7AACFE4E}"/>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204B4A7A-F2E1-43D7-B440-36A343B6783E}"/>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17085AC-A34E-4160-94E9-48D54FC0C07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D605EC1-2570-4C4C-A80E-5625AFD66E5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3A2FFC62-2870-47F6-AD35-5CEAC28450E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DC53404F-3F40-4825-A630-6B5E0C7D0F4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508205A4-78D8-4369-A9CE-66C84980BB5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813" name="楕円 812">
          <a:extLst>
            <a:ext uri="{FF2B5EF4-FFF2-40B4-BE49-F238E27FC236}">
              <a16:creationId xmlns:a16="http://schemas.microsoft.com/office/drawing/2014/main" id="{8127CCB5-56E2-4C69-83F1-43FFD4FA92AD}"/>
            </a:ext>
          </a:extLst>
        </xdr:cNvPr>
        <xdr:cNvSpPr/>
      </xdr:nvSpPr>
      <xdr:spPr>
        <a:xfrm>
          <a:off x="221107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35577</xdr:rowOff>
    </xdr:from>
    <xdr:ext cx="469744" cy="259045"/>
    <xdr:sp macro="" textlink="">
      <xdr:nvSpPr>
        <xdr:cNvPr id="814" name="【消防施設】&#10;一人当たり面積該当値テキスト">
          <a:extLst>
            <a:ext uri="{FF2B5EF4-FFF2-40B4-BE49-F238E27FC236}">
              <a16:creationId xmlns:a16="http://schemas.microsoft.com/office/drawing/2014/main" id="{7A6A697F-10C0-4A0F-8CAB-47EE0CE1425E}"/>
            </a:ext>
          </a:extLst>
        </xdr:cNvPr>
        <xdr:cNvSpPr txBox="1"/>
      </xdr:nvSpPr>
      <xdr:spPr>
        <a:xfrm>
          <a:off x="221996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57150</xdr:rowOff>
    </xdr:from>
    <xdr:to>
      <xdr:col>112</xdr:col>
      <xdr:colOff>38100</xdr:colOff>
      <xdr:row>83</xdr:row>
      <xdr:rowOff>158750</xdr:rowOff>
    </xdr:to>
    <xdr:sp macro="" textlink="">
      <xdr:nvSpPr>
        <xdr:cNvPr id="815" name="楕円 814">
          <a:extLst>
            <a:ext uri="{FF2B5EF4-FFF2-40B4-BE49-F238E27FC236}">
              <a16:creationId xmlns:a16="http://schemas.microsoft.com/office/drawing/2014/main" id="{B2294B3F-0F71-4176-B1E6-A8FC82C85951}"/>
            </a:ext>
          </a:extLst>
        </xdr:cNvPr>
        <xdr:cNvSpPr/>
      </xdr:nvSpPr>
      <xdr:spPr>
        <a:xfrm>
          <a:off x="21272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107950</xdr:rowOff>
    </xdr:from>
    <xdr:to>
      <xdr:col>116</xdr:col>
      <xdr:colOff>63500</xdr:colOff>
      <xdr:row>83</xdr:row>
      <xdr:rowOff>107950</xdr:rowOff>
    </xdr:to>
    <xdr:cxnSp macro="">
      <xdr:nvCxnSpPr>
        <xdr:cNvPr id="816" name="直線コネクタ 815">
          <a:extLst>
            <a:ext uri="{FF2B5EF4-FFF2-40B4-BE49-F238E27FC236}">
              <a16:creationId xmlns:a16="http://schemas.microsoft.com/office/drawing/2014/main" id="{34E3BC78-EF00-4AEB-B262-5136B608F625}"/>
            </a:ext>
          </a:extLst>
        </xdr:cNvPr>
        <xdr:cNvCxnSpPr/>
      </xdr:nvCxnSpPr>
      <xdr:spPr>
        <a:xfrm>
          <a:off x="21323300" y="14338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57150</xdr:rowOff>
    </xdr:from>
    <xdr:to>
      <xdr:col>107</xdr:col>
      <xdr:colOff>101600</xdr:colOff>
      <xdr:row>83</xdr:row>
      <xdr:rowOff>158750</xdr:rowOff>
    </xdr:to>
    <xdr:sp macro="" textlink="">
      <xdr:nvSpPr>
        <xdr:cNvPr id="817" name="楕円 816">
          <a:extLst>
            <a:ext uri="{FF2B5EF4-FFF2-40B4-BE49-F238E27FC236}">
              <a16:creationId xmlns:a16="http://schemas.microsoft.com/office/drawing/2014/main" id="{8DDF9D00-B29A-4BD5-A6F1-51EF38160C9C}"/>
            </a:ext>
          </a:extLst>
        </xdr:cNvPr>
        <xdr:cNvSpPr/>
      </xdr:nvSpPr>
      <xdr:spPr>
        <a:xfrm>
          <a:off x="20383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107950</xdr:rowOff>
    </xdr:from>
    <xdr:to>
      <xdr:col>111</xdr:col>
      <xdr:colOff>177800</xdr:colOff>
      <xdr:row>83</xdr:row>
      <xdr:rowOff>107950</xdr:rowOff>
    </xdr:to>
    <xdr:cxnSp macro="">
      <xdr:nvCxnSpPr>
        <xdr:cNvPr id="818" name="直線コネクタ 817">
          <a:extLst>
            <a:ext uri="{FF2B5EF4-FFF2-40B4-BE49-F238E27FC236}">
              <a16:creationId xmlns:a16="http://schemas.microsoft.com/office/drawing/2014/main" id="{56FB8715-2D2E-4DD0-AEE0-9E2EF05CE227}"/>
            </a:ext>
          </a:extLst>
        </xdr:cNvPr>
        <xdr:cNvCxnSpPr/>
      </xdr:nvCxnSpPr>
      <xdr:spPr>
        <a:xfrm>
          <a:off x="20434300" y="1433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19" name="楕円 818">
          <a:extLst>
            <a:ext uri="{FF2B5EF4-FFF2-40B4-BE49-F238E27FC236}">
              <a16:creationId xmlns:a16="http://schemas.microsoft.com/office/drawing/2014/main" id="{E2CF4CF8-0826-4CFA-BE42-666100F17869}"/>
            </a:ext>
          </a:extLst>
        </xdr:cNvPr>
        <xdr:cNvSpPr/>
      </xdr:nvSpPr>
      <xdr:spPr>
        <a:xfrm>
          <a:off x="19494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107950</xdr:rowOff>
    </xdr:from>
    <xdr:to>
      <xdr:col>107</xdr:col>
      <xdr:colOff>50800</xdr:colOff>
      <xdr:row>83</xdr:row>
      <xdr:rowOff>107950</xdr:rowOff>
    </xdr:to>
    <xdr:cxnSp macro="">
      <xdr:nvCxnSpPr>
        <xdr:cNvPr id="820" name="直線コネクタ 819">
          <a:extLst>
            <a:ext uri="{FF2B5EF4-FFF2-40B4-BE49-F238E27FC236}">
              <a16:creationId xmlns:a16="http://schemas.microsoft.com/office/drawing/2014/main" id="{31324DA1-048F-4A8E-B153-57A3F62C085C}"/>
            </a:ext>
          </a:extLst>
        </xdr:cNvPr>
        <xdr:cNvCxnSpPr/>
      </xdr:nvCxnSpPr>
      <xdr:spPr>
        <a:xfrm>
          <a:off x="19545300" y="1433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21" name="楕円 820">
          <a:extLst>
            <a:ext uri="{FF2B5EF4-FFF2-40B4-BE49-F238E27FC236}">
              <a16:creationId xmlns:a16="http://schemas.microsoft.com/office/drawing/2014/main" id="{1D1CBDA3-1C19-41C1-A331-E1E901C31CE1}"/>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107950</xdr:rowOff>
    </xdr:to>
    <xdr:cxnSp macro="">
      <xdr:nvCxnSpPr>
        <xdr:cNvPr id="822" name="直線コネクタ 821">
          <a:extLst>
            <a:ext uri="{FF2B5EF4-FFF2-40B4-BE49-F238E27FC236}">
              <a16:creationId xmlns:a16="http://schemas.microsoft.com/office/drawing/2014/main" id="{11379035-6B1B-4220-B2C4-E0CD8A978F4C}"/>
            </a:ext>
          </a:extLst>
        </xdr:cNvPr>
        <xdr:cNvCxnSpPr/>
      </xdr:nvCxnSpPr>
      <xdr:spPr>
        <a:xfrm>
          <a:off x="18656300" y="1432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3" name="n_1aveValue【消防施設】&#10;一人当たり面積">
          <a:extLst>
            <a:ext uri="{FF2B5EF4-FFF2-40B4-BE49-F238E27FC236}">
              <a16:creationId xmlns:a16="http://schemas.microsoft.com/office/drawing/2014/main" id="{D066E2BD-B51A-4720-9A5A-D4124F3DD66B}"/>
            </a:ext>
          </a:extLst>
        </xdr:cNvPr>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4" name="n_2aveValue【消防施設】&#10;一人当たり面積">
          <a:extLst>
            <a:ext uri="{FF2B5EF4-FFF2-40B4-BE49-F238E27FC236}">
              <a16:creationId xmlns:a16="http://schemas.microsoft.com/office/drawing/2014/main" id="{A2D782D1-D54E-40CD-B20B-E026A10C1735}"/>
            </a:ext>
          </a:extLst>
        </xdr:cNvPr>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5" name="n_3aveValue【消防施設】&#10;一人当たり面積">
          <a:extLst>
            <a:ext uri="{FF2B5EF4-FFF2-40B4-BE49-F238E27FC236}">
              <a16:creationId xmlns:a16="http://schemas.microsoft.com/office/drawing/2014/main" id="{F1580D67-3792-4E61-8C95-4AB2B94B4AB5}"/>
            </a:ext>
          </a:extLst>
        </xdr:cNvPr>
        <xdr:cNvSpPr txBox="1"/>
      </xdr:nvSpPr>
      <xdr:spPr>
        <a:xfrm>
          <a:off x="19310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6" name="n_4aveValue【消防施設】&#10;一人当たり面積">
          <a:extLst>
            <a:ext uri="{FF2B5EF4-FFF2-40B4-BE49-F238E27FC236}">
              <a16:creationId xmlns:a16="http://schemas.microsoft.com/office/drawing/2014/main" id="{D19E6AB0-8DB0-4479-891C-2D32A79B78E3}"/>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149877</xdr:rowOff>
    </xdr:from>
    <xdr:ext cx="469744" cy="259045"/>
    <xdr:sp macro="" textlink="">
      <xdr:nvSpPr>
        <xdr:cNvPr id="827" name="n_1mainValue【消防施設】&#10;一人当たり面積">
          <a:extLst>
            <a:ext uri="{FF2B5EF4-FFF2-40B4-BE49-F238E27FC236}">
              <a16:creationId xmlns:a16="http://schemas.microsoft.com/office/drawing/2014/main" id="{93D7394C-9827-4ACC-91CE-EFAC145F46A4}"/>
            </a:ext>
          </a:extLst>
        </xdr:cNvPr>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828" name="n_2mainValue【消防施設】&#10;一人当たり面積">
          <a:extLst>
            <a:ext uri="{FF2B5EF4-FFF2-40B4-BE49-F238E27FC236}">
              <a16:creationId xmlns:a16="http://schemas.microsoft.com/office/drawing/2014/main" id="{FBCB6865-8164-4A5A-9A7B-6BD81B793DD8}"/>
            </a:ext>
          </a:extLst>
        </xdr:cNvPr>
        <xdr:cNvSpPr txBox="1"/>
      </xdr:nvSpPr>
      <xdr:spPr>
        <a:xfrm>
          <a:off x="20199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149877</xdr:rowOff>
    </xdr:from>
    <xdr:ext cx="469744" cy="259045"/>
    <xdr:sp macro="" textlink="">
      <xdr:nvSpPr>
        <xdr:cNvPr id="829" name="n_3mainValue【消防施設】&#10;一人当たり面積">
          <a:extLst>
            <a:ext uri="{FF2B5EF4-FFF2-40B4-BE49-F238E27FC236}">
              <a16:creationId xmlns:a16="http://schemas.microsoft.com/office/drawing/2014/main" id="{CC9AB23B-2DE5-40AF-84E2-D576B64E9DAA}"/>
            </a:ext>
          </a:extLst>
        </xdr:cNvPr>
        <xdr:cNvSpPr txBox="1"/>
      </xdr:nvSpPr>
      <xdr:spPr>
        <a:xfrm>
          <a:off x="19310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30" name="n_4mainValue【消防施設】&#10;一人当たり面積">
          <a:extLst>
            <a:ext uri="{FF2B5EF4-FFF2-40B4-BE49-F238E27FC236}">
              <a16:creationId xmlns:a16="http://schemas.microsoft.com/office/drawing/2014/main" id="{B1E7B300-6838-4F48-929D-04AB5358387E}"/>
            </a:ext>
          </a:extLst>
        </xdr:cNvPr>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B1614F79-D9D5-4E4D-B551-DBC8E88298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E46E7CC-10C4-437B-BA60-CF56F3B335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56FFBBA0-F185-4DAD-ABC0-5270D6F33E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94A8DF7-5F15-47F4-92E1-54CB004E866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C71C97E8-2FF8-4522-BACF-CA752B8567D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88771B3F-AB09-48BF-8992-6A38154F64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116EC74C-F80A-4F43-B087-DEBDE145862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2746AA25-7F1C-4DC8-B1D5-7DB5CDA4845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7DD763CE-C587-4C00-AD88-B09A8D6EA1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7AA1A508-D09F-4769-8E0D-770B23C65A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FF1339FC-0FC0-469B-AF0A-986B37B83DF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6511FD5E-2B42-4F34-ACE6-F3A057B948E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50FF5E3D-FD32-487C-9666-10010381F4A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C3A753E9-D6B4-4F9A-AE1F-5F17A2C102C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4D7E2A91-9D3D-400C-9E15-046ADC98B1F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D5ABF6B4-3895-417D-AFAA-1D67AFE997C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FAC5B6CE-5B7F-472C-91AD-64FC463D598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B724AE07-E00C-49C4-A837-1EEEB2B3605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AE758FBF-54D4-4BFF-8665-4DB03589D06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814B371C-3C86-4B7E-BDCF-33F698DB7BE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5B0C8004-06D8-4799-9136-D6956D9CAA1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ABE29418-318F-4D4F-BEB4-E32F57C427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39542D0D-487B-4B86-BE20-0F549ED4BE7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3518322A-24B8-413C-9321-257DE84798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6006BFED-1DCF-49CA-ADF9-C45EB1A061EA}"/>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1E28DB60-5F23-4907-873D-E3B061846DBA}"/>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A1C048E4-47F4-427A-8897-25B33684C41D}"/>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731A9574-B3A6-49B8-8DFB-AE7BE0231F12}"/>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EFF9068C-7E7B-43CF-94E7-3688FD0E0951}"/>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a:extLst>
            <a:ext uri="{FF2B5EF4-FFF2-40B4-BE49-F238E27FC236}">
              <a16:creationId xmlns:a16="http://schemas.microsoft.com/office/drawing/2014/main" id="{400F086E-1B27-4661-93AF-B195E4BA48A5}"/>
            </a:ext>
          </a:extLst>
        </xdr:cNvPr>
        <xdr:cNvSpPr txBox="1"/>
      </xdr:nvSpPr>
      <xdr:spPr>
        <a:xfrm>
          <a:off x="16357600" y="1761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74E7FF4E-053F-410D-AB27-21129107E08E}"/>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4D9176E8-2861-4E38-8E27-F3B46E4BDAE7}"/>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AEDFC924-CBAD-48C1-8632-04B4911720B4}"/>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6BD4D6CD-0CE8-4524-9FDB-3F3A14FC76D0}"/>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17BF41B3-ED4D-4562-A2BC-7B1549450B6E}"/>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2298A8C6-C885-4E27-B19C-4B73589EF94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DADBF33-AF02-4940-AE94-8D9D9BC402E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B7F2E183-4B23-48AB-B7EF-76805CF16A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29CCBC0-9996-46EE-A9C3-A1BFBBC688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AEE7A623-2F99-401A-B3ED-65919C1E82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164464</xdr:rowOff>
    </xdr:from>
    <xdr:to>
      <xdr:col>85</xdr:col>
      <xdr:colOff>177800</xdr:colOff>
      <xdr:row>104</xdr:row>
      <xdr:rowOff>94614</xdr:rowOff>
    </xdr:to>
    <xdr:sp macro="" textlink="">
      <xdr:nvSpPr>
        <xdr:cNvPr id="871" name="楕円 870">
          <a:extLst>
            <a:ext uri="{FF2B5EF4-FFF2-40B4-BE49-F238E27FC236}">
              <a16:creationId xmlns:a16="http://schemas.microsoft.com/office/drawing/2014/main" id="{8413080C-B597-4A66-B327-0C77A8F6E396}"/>
            </a:ext>
          </a:extLst>
        </xdr:cNvPr>
        <xdr:cNvSpPr/>
      </xdr:nvSpPr>
      <xdr:spPr>
        <a:xfrm>
          <a:off x="162687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142891</xdr:rowOff>
    </xdr:from>
    <xdr:ext cx="405111" cy="259045"/>
    <xdr:sp macro="" textlink="">
      <xdr:nvSpPr>
        <xdr:cNvPr id="872" name="【庁舎】&#10;有形固定資産減価償却率該当値テキスト">
          <a:extLst>
            <a:ext uri="{FF2B5EF4-FFF2-40B4-BE49-F238E27FC236}">
              <a16:creationId xmlns:a16="http://schemas.microsoft.com/office/drawing/2014/main" id="{D3B6F6BA-7864-4492-A12C-8DEA705A5BF9}"/>
            </a:ext>
          </a:extLst>
        </xdr:cNvPr>
        <xdr:cNvSpPr txBox="1"/>
      </xdr:nvSpPr>
      <xdr:spPr>
        <a:xfrm>
          <a:off x="16357600"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122555</xdr:rowOff>
    </xdr:from>
    <xdr:to>
      <xdr:col>81</xdr:col>
      <xdr:colOff>101600</xdr:colOff>
      <xdr:row>104</xdr:row>
      <xdr:rowOff>52705</xdr:rowOff>
    </xdr:to>
    <xdr:sp macro="" textlink="">
      <xdr:nvSpPr>
        <xdr:cNvPr id="873" name="楕円 872">
          <a:extLst>
            <a:ext uri="{FF2B5EF4-FFF2-40B4-BE49-F238E27FC236}">
              <a16:creationId xmlns:a16="http://schemas.microsoft.com/office/drawing/2014/main" id="{2C80A713-5E80-4103-9A57-15086B0EB963}"/>
            </a:ext>
          </a:extLst>
        </xdr:cNvPr>
        <xdr:cNvSpPr/>
      </xdr:nvSpPr>
      <xdr:spPr>
        <a:xfrm>
          <a:off x="15430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xdr:rowOff>
    </xdr:from>
    <xdr:to>
      <xdr:col>85</xdr:col>
      <xdr:colOff>127000</xdr:colOff>
      <xdr:row>104</xdr:row>
      <xdr:rowOff>43814</xdr:rowOff>
    </xdr:to>
    <xdr:cxnSp macro="">
      <xdr:nvCxnSpPr>
        <xdr:cNvPr id="874" name="直線コネクタ 873">
          <a:extLst>
            <a:ext uri="{FF2B5EF4-FFF2-40B4-BE49-F238E27FC236}">
              <a16:creationId xmlns:a16="http://schemas.microsoft.com/office/drawing/2014/main" id="{2A765227-3559-4C29-8111-2E5174A989E7}"/>
            </a:ext>
          </a:extLst>
        </xdr:cNvPr>
        <xdr:cNvCxnSpPr/>
      </xdr:nvCxnSpPr>
      <xdr:spPr>
        <a:xfrm>
          <a:off x="15481300" y="178327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84455</xdr:rowOff>
    </xdr:from>
    <xdr:to>
      <xdr:col>76</xdr:col>
      <xdr:colOff>165100</xdr:colOff>
      <xdr:row>104</xdr:row>
      <xdr:rowOff>14605</xdr:rowOff>
    </xdr:to>
    <xdr:sp macro="" textlink="">
      <xdr:nvSpPr>
        <xdr:cNvPr id="875" name="楕円 874">
          <a:extLst>
            <a:ext uri="{FF2B5EF4-FFF2-40B4-BE49-F238E27FC236}">
              <a16:creationId xmlns:a16="http://schemas.microsoft.com/office/drawing/2014/main" id="{A0F31F77-C9F0-406D-8B8F-EE7136DFA4D0}"/>
            </a:ext>
          </a:extLst>
        </xdr:cNvPr>
        <xdr:cNvSpPr/>
      </xdr:nvSpPr>
      <xdr:spPr>
        <a:xfrm>
          <a:off x="14541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135255</xdr:rowOff>
    </xdr:from>
    <xdr:to>
      <xdr:col>81</xdr:col>
      <xdr:colOff>50800</xdr:colOff>
      <xdr:row>104</xdr:row>
      <xdr:rowOff>1905</xdr:rowOff>
    </xdr:to>
    <xdr:cxnSp macro="">
      <xdr:nvCxnSpPr>
        <xdr:cNvPr id="876" name="直線コネクタ 875">
          <a:extLst>
            <a:ext uri="{FF2B5EF4-FFF2-40B4-BE49-F238E27FC236}">
              <a16:creationId xmlns:a16="http://schemas.microsoft.com/office/drawing/2014/main" id="{612E3A28-C0DD-40DF-93D1-1452248652AE}"/>
            </a:ext>
          </a:extLst>
        </xdr:cNvPr>
        <xdr:cNvCxnSpPr/>
      </xdr:nvCxnSpPr>
      <xdr:spPr>
        <a:xfrm>
          <a:off x="14592300" y="17794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77" name="楕円 876">
          <a:extLst>
            <a:ext uri="{FF2B5EF4-FFF2-40B4-BE49-F238E27FC236}">
              <a16:creationId xmlns:a16="http://schemas.microsoft.com/office/drawing/2014/main" id="{BC216BC6-06F1-4F0C-8DE3-C73BE1FE7E9B}"/>
            </a:ext>
          </a:extLst>
        </xdr:cNvPr>
        <xdr:cNvSpPr/>
      </xdr:nvSpPr>
      <xdr:spPr>
        <a:xfrm>
          <a:off x="13652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97155</xdr:rowOff>
    </xdr:from>
    <xdr:to>
      <xdr:col>76</xdr:col>
      <xdr:colOff>114300</xdr:colOff>
      <xdr:row>103</xdr:row>
      <xdr:rowOff>135255</xdr:rowOff>
    </xdr:to>
    <xdr:cxnSp macro="">
      <xdr:nvCxnSpPr>
        <xdr:cNvPr id="878" name="直線コネクタ 877">
          <a:extLst>
            <a:ext uri="{FF2B5EF4-FFF2-40B4-BE49-F238E27FC236}">
              <a16:creationId xmlns:a16="http://schemas.microsoft.com/office/drawing/2014/main" id="{3E1508D9-D0BB-4CF2-BACE-F3519A298487}"/>
            </a:ext>
          </a:extLst>
        </xdr:cNvPr>
        <xdr:cNvCxnSpPr/>
      </xdr:nvCxnSpPr>
      <xdr:spPr>
        <a:xfrm>
          <a:off x="13703300" y="17756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xdr:rowOff>
    </xdr:from>
    <xdr:to>
      <xdr:col>67</xdr:col>
      <xdr:colOff>101600</xdr:colOff>
      <xdr:row>103</xdr:row>
      <xdr:rowOff>109855</xdr:rowOff>
    </xdr:to>
    <xdr:sp macro="" textlink="">
      <xdr:nvSpPr>
        <xdr:cNvPr id="879" name="楕円 878">
          <a:extLst>
            <a:ext uri="{FF2B5EF4-FFF2-40B4-BE49-F238E27FC236}">
              <a16:creationId xmlns:a16="http://schemas.microsoft.com/office/drawing/2014/main" id="{3AC621C6-6DD3-4433-9DB1-701AAC832287}"/>
            </a:ext>
          </a:extLst>
        </xdr:cNvPr>
        <xdr:cNvSpPr/>
      </xdr:nvSpPr>
      <xdr:spPr>
        <a:xfrm>
          <a:off x="12763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59055</xdr:rowOff>
    </xdr:from>
    <xdr:to>
      <xdr:col>71</xdr:col>
      <xdr:colOff>177800</xdr:colOff>
      <xdr:row>103</xdr:row>
      <xdr:rowOff>97155</xdr:rowOff>
    </xdr:to>
    <xdr:cxnSp macro="">
      <xdr:nvCxnSpPr>
        <xdr:cNvPr id="880" name="直線コネクタ 879">
          <a:extLst>
            <a:ext uri="{FF2B5EF4-FFF2-40B4-BE49-F238E27FC236}">
              <a16:creationId xmlns:a16="http://schemas.microsoft.com/office/drawing/2014/main" id="{6DC7E7E2-17B3-45F3-BBC7-BED1C88A33EE}"/>
            </a:ext>
          </a:extLst>
        </xdr:cNvPr>
        <xdr:cNvCxnSpPr/>
      </xdr:nvCxnSpPr>
      <xdr:spPr>
        <a:xfrm>
          <a:off x="12814300" y="17718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a:extLst>
            <a:ext uri="{FF2B5EF4-FFF2-40B4-BE49-F238E27FC236}">
              <a16:creationId xmlns:a16="http://schemas.microsoft.com/office/drawing/2014/main" id="{35B3C81B-842A-443E-9C2F-E4C6004FDF8C}"/>
            </a:ext>
          </a:extLst>
        </xdr:cNvPr>
        <xdr:cNvSpPr txBox="1"/>
      </xdr:nvSpPr>
      <xdr:spPr>
        <a:xfrm>
          <a:off x="15266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2" name="n_2aveValue【庁舎】&#10;有形固定資産減価償却率">
          <a:extLst>
            <a:ext uri="{FF2B5EF4-FFF2-40B4-BE49-F238E27FC236}">
              <a16:creationId xmlns:a16="http://schemas.microsoft.com/office/drawing/2014/main" id="{5EFD6B55-6DEE-4CCA-867B-3624F8B4650B}"/>
            </a:ext>
          </a:extLst>
        </xdr:cNvPr>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83" name="n_3aveValue【庁舎】&#10;有形固定資産減価償却率">
          <a:extLst>
            <a:ext uri="{FF2B5EF4-FFF2-40B4-BE49-F238E27FC236}">
              <a16:creationId xmlns:a16="http://schemas.microsoft.com/office/drawing/2014/main" id="{E997C933-D84F-4726-B5EC-7BDB42512E62}"/>
            </a:ext>
          </a:extLst>
        </xdr:cNvPr>
        <xdr:cNvSpPr txBox="1"/>
      </xdr:nvSpPr>
      <xdr:spPr>
        <a:xfrm>
          <a:off x="13500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884" name="n_4aveValue【庁舎】&#10;有形固定資産減価償却率">
          <a:extLst>
            <a:ext uri="{FF2B5EF4-FFF2-40B4-BE49-F238E27FC236}">
              <a16:creationId xmlns:a16="http://schemas.microsoft.com/office/drawing/2014/main" id="{FF3D2404-76D5-410D-B6B6-13078F0DE27A}"/>
            </a:ext>
          </a:extLst>
        </xdr:cNvPr>
        <xdr:cNvSpPr txBox="1"/>
      </xdr:nvSpPr>
      <xdr:spPr>
        <a:xfrm>
          <a:off x="12611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43832</xdr:rowOff>
    </xdr:from>
    <xdr:ext cx="405111" cy="259045"/>
    <xdr:sp macro="" textlink="">
      <xdr:nvSpPr>
        <xdr:cNvPr id="885" name="n_1mainValue【庁舎】&#10;有形固定資産減価償却率">
          <a:extLst>
            <a:ext uri="{FF2B5EF4-FFF2-40B4-BE49-F238E27FC236}">
              <a16:creationId xmlns:a16="http://schemas.microsoft.com/office/drawing/2014/main" id="{7F09751D-274C-4CDD-B2BF-6E9567DC9FCE}"/>
            </a:ext>
          </a:extLst>
        </xdr:cNvPr>
        <xdr:cNvSpPr txBox="1"/>
      </xdr:nvSpPr>
      <xdr:spPr>
        <a:xfrm>
          <a:off x="15266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5732</xdr:rowOff>
    </xdr:from>
    <xdr:ext cx="405111" cy="259045"/>
    <xdr:sp macro="" textlink="">
      <xdr:nvSpPr>
        <xdr:cNvPr id="886" name="n_2mainValue【庁舎】&#10;有形固定資産減価償却率">
          <a:extLst>
            <a:ext uri="{FF2B5EF4-FFF2-40B4-BE49-F238E27FC236}">
              <a16:creationId xmlns:a16="http://schemas.microsoft.com/office/drawing/2014/main" id="{FE6B70B5-7884-4D05-A916-0B4E10FC3FB1}"/>
            </a:ext>
          </a:extLst>
        </xdr:cNvPr>
        <xdr:cNvSpPr txBox="1"/>
      </xdr:nvSpPr>
      <xdr:spPr>
        <a:xfrm>
          <a:off x="143897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7" name="n_3mainValue【庁舎】&#10;有形固定資産減価償却率">
          <a:extLst>
            <a:ext uri="{FF2B5EF4-FFF2-40B4-BE49-F238E27FC236}">
              <a16:creationId xmlns:a16="http://schemas.microsoft.com/office/drawing/2014/main" id="{852297F3-8AA5-41F4-9A64-206A7A70F94A}"/>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126382</xdr:rowOff>
    </xdr:from>
    <xdr:ext cx="405111" cy="259045"/>
    <xdr:sp macro="" textlink="">
      <xdr:nvSpPr>
        <xdr:cNvPr id="888" name="n_4mainValue【庁舎】&#10;有形固定資産減価償却率">
          <a:extLst>
            <a:ext uri="{FF2B5EF4-FFF2-40B4-BE49-F238E27FC236}">
              <a16:creationId xmlns:a16="http://schemas.microsoft.com/office/drawing/2014/main" id="{8C8AF669-5E90-4C16-9D85-710F98D58A4B}"/>
            </a:ext>
          </a:extLst>
        </xdr:cNvPr>
        <xdr:cNvSpPr txBox="1"/>
      </xdr:nvSpPr>
      <xdr:spPr>
        <a:xfrm>
          <a:off x="12611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7BE31649-1FF0-4DB7-B505-11EF26F177E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CE301E83-35D5-4389-97AC-4F897D3E07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6C4A18C7-6B71-44DF-B536-61384E94ACF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C9910D6B-0D5B-4955-907F-C87799CCDFB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E2A5ED9-4295-4170-B178-125B4355CE4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3E59C568-D2BB-41BF-91DA-8C71A7FB3E9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7C8B99EB-E624-4E0B-8694-F567FE1B20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B0A88641-5A10-49BA-B5FB-E941381D8A5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11CE4F4E-6677-4C06-AAD6-49E6EB33D5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A0C8171-D664-4A26-98A9-47980B90EE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4BDD851A-F7C8-4879-935C-A34FCD396F4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44ECF093-5CCD-4F39-8B45-440FF35FC08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6D84F1F6-5203-47D0-8CE0-78B7EEC412B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8E30BE00-6D29-456E-B104-F7C90DFB31B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3F033443-A576-430A-B15E-045565F25EB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877592BC-BED5-4360-A5AE-BBD9B761FCD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81C5362A-B9AB-4220-AA03-3F2796E4713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587E4952-5A70-4DA7-91DB-814F3FFF912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CEB85B20-8A4D-45F2-947F-E77F71216AA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BFF5A1FE-CE2D-4161-BF0B-999635E9E3F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6CD17E08-D07E-48B4-BA2A-2FB4715C769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AEC98EE2-E471-482C-A758-6E2ED172EF6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AFE902A7-03B1-439A-B127-1E75C967018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00F3A33F-1080-45B6-85D6-BCCA3ECD9932}"/>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DCDD10E5-E411-4B31-A246-77EDCA17D0D7}"/>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702D61C7-5505-43C9-B2F9-D0DC7002D569}"/>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9DE9B229-D35C-4930-9CA9-08DCCCA97B0C}"/>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A9730CC1-8513-4377-9333-24949D52997D}"/>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17" name="【庁舎】&#10;一人当たり面積平均値テキスト">
          <a:extLst>
            <a:ext uri="{FF2B5EF4-FFF2-40B4-BE49-F238E27FC236}">
              <a16:creationId xmlns:a16="http://schemas.microsoft.com/office/drawing/2014/main" id="{DEC283A2-B664-4A77-BB92-493FD48B28EF}"/>
            </a:ext>
          </a:extLst>
        </xdr:cNvPr>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D715DF68-E1BA-40A4-AE78-9CF99664F423}"/>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1880914B-3277-48D0-849E-E1D9D81B727B}"/>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A2BAE2C8-24C1-4871-98A9-713524450D0B}"/>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43311AC3-9D8C-4E04-A755-BA08D6B7FCB2}"/>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E39A7440-6758-47FD-B016-295B9060D66E}"/>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C0CB88C-5670-4C29-848B-71DA77C448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3D54CFEF-0DB3-4871-9DED-A785323DF4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E9F3F2AE-1698-4309-9763-3F063C5911A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85E61DE-A6C3-4A3B-BA7B-10CE134FFF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8375357E-7956-4A3B-910F-C40424EA74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8" name="楕円 927">
          <a:extLst>
            <a:ext uri="{FF2B5EF4-FFF2-40B4-BE49-F238E27FC236}">
              <a16:creationId xmlns:a16="http://schemas.microsoft.com/office/drawing/2014/main" id="{30874E76-F584-4561-A41A-9B78B84868B3}"/>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929" name="【庁舎】&#10;一人当たり面積該当値テキスト">
          <a:extLst>
            <a:ext uri="{FF2B5EF4-FFF2-40B4-BE49-F238E27FC236}">
              <a16:creationId xmlns:a16="http://schemas.microsoft.com/office/drawing/2014/main" id="{3490E48D-68CD-498E-AAE1-CB0B862BEC6F}"/>
            </a:ext>
          </a:extLst>
        </xdr:cNvPr>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30" name="楕円 929">
          <a:extLst>
            <a:ext uri="{FF2B5EF4-FFF2-40B4-BE49-F238E27FC236}">
              <a16:creationId xmlns:a16="http://schemas.microsoft.com/office/drawing/2014/main" id="{CCD6C2C1-E997-4F67-B993-55FE2A855FB7}"/>
            </a:ext>
          </a:extLst>
        </xdr:cNvPr>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30480</xdr:rowOff>
    </xdr:to>
    <xdr:cxnSp macro="">
      <xdr:nvCxnSpPr>
        <xdr:cNvPr id="931" name="直線コネクタ 930">
          <a:extLst>
            <a:ext uri="{FF2B5EF4-FFF2-40B4-BE49-F238E27FC236}">
              <a16:creationId xmlns:a16="http://schemas.microsoft.com/office/drawing/2014/main" id="{1C959B41-BCB0-4496-BB78-9BD842A2D8E6}"/>
            </a:ext>
          </a:extLst>
        </xdr:cNvPr>
        <xdr:cNvCxnSpPr/>
      </xdr:nvCxnSpPr>
      <xdr:spPr>
        <a:xfrm>
          <a:off x="21323300" y="1820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32" name="楕円 931">
          <a:extLst>
            <a:ext uri="{FF2B5EF4-FFF2-40B4-BE49-F238E27FC236}">
              <a16:creationId xmlns:a16="http://schemas.microsoft.com/office/drawing/2014/main" id="{306F70D8-DE5F-43BE-A4EC-F202A0E64D1F}"/>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30480</xdr:rowOff>
    </xdr:to>
    <xdr:cxnSp macro="">
      <xdr:nvCxnSpPr>
        <xdr:cNvPr id="933" name="直線コネクタ 932">
          <a:extLst>
            <a:ext uri="{FF2B5EF4-FFF2-40B4-BE49-F238E27FC236}">
              <a16:creationId xmlns:a16="http://schemas.microsoft.com/office/drawing/2014/main" id="{8C5403EC-9D1F-4317-AC31-2CCF9F388DEA}"/>
            </a:ext>
          </a:extLst>
        </xdr:cNvPr>
        <xdr:cNvCxnSpPr/>
      </xdr:nvCxnSpPr>
      <xdr:spPr>
        <a:xfrm>
          <a:off x="20434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934" name="楕円 933">
          <a:extLst>
            <a:ext uri="{FF2B5EF4-FFF2-40B4-BE49-F238E27FC236}">
              <a16:creationId xmlns:a16="http://schemas.microsoft.com/office/drawing/2014/main" id="{B85F5C5C-4374-4C35-8C5B-907176DB895E}"/>
            </a:ext>
          </a:extLst>
        </xdr:cNvPr>
        <xdr:cNvSpPr/>
      </xdr:nvSpPr>
      <xdr:spPr>
        <a:xfrm>
          <a:off x="19494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26670</xdr:rowOff>
    </xdr:from>
    <xdr:to>
      <xdr:col>107</xdr:col>
      <xdr:colOff>50800</xdr:colOff>
      <xdr:row>106</xdr:row>
      <xdr:rowOff>30480</xdr:rowOff>
    </xdr:to>
    <xdr:cxnSp macro="">
      <xdr:nvCxnSpPr>
        <xdr:cNvPr id="935" name="直線コネクタ 934">
          <a:extLst>
            <a:ext uri="{FF2B5EF4-FFF2-40B4-BE49-F238E27FC236}">
              <a16:creationId xmlns:a16="http://schemas.microsoft.com/office/drawing/2014/main" id="{69F0FDA9-0DCB-45BA-A784-DC3704FB85E6}"/>
            </a:ext>
          </a:extLst>
        </xdr:cNvPr>
        <xdr:cNvCxnSpPr/>
      </xdr:nvCxnSpPr>
      <xdr:spPr>
        <a:xfrm>
          <a:off x="19545300" y="1820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36" name="楕円 935">
          <a:extLst>
            <a:ext uri="{FF2B5EF4-FFF2-40B4-BE49-F238E27FC236}">
              <a16:creationId xmlns:a16="http://schemas.microsoft.com/office/drawing/2014/main" id="{196BEA10-6651-45F0-9394-232865B1D972}"/>
            </a:ext>
          </a:extLst>
        </xdr:cNvPr>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26670</xdr:rowOff>
    </xdr:from>
    <xdr:to>
      <xdr:col>102</xdr:col>
      <xdr:colOff>114300</xdr:colOff>
      <xdr:row>106</xdr:row>
      <xdr:rowOff>30480</xdr:rowOff>
    </xdr:to>
    <xdr:cxnSp macro="">
      <xdr:nvCxnSpPr>
        <xdr:cNvPr id="937" name="直線コネクタ 936">
          <a:extLst>
            <a:ext uri="{FF2B5EF4-FFF2-40B4-BE49-F238E27FC236}">
              <a16:creationId xmlns:a16="http://schemas.microsoft.com/office/drawing/2014/main" id="{F1ECCBBC-D0CD-4DA4-A89E-47BAEDDFC9ED}"/>
            </a:ext>
          </a:extLst>
        </xdr:cNvPr>
        <xdr:cNvCxnSpPr/>
      </xdr:nvCxnSpPr>
      <xdr:spPr>
        <a:xfrm flipV="1">
          <a:off x="18656300" y="1820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938" name="n_1aveValue【庁舎】&#10;一人当たり面積">
          <a:extLst>
            <a:ext uri="{FF2B5EF4-FFF2-40B4-BE49-F238E27FC236}">
              <a16:creationId xmlns:a16="http://schemas.microsoft.com/office/drawing/2014/main" id="{83B54C7D-A952-435C-ADBE-850037F9EC80}"/>
            </a:ext>
          </a:extLst>
        </xdr:cNvPr>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9" name="n_2aveValue【庁舎】&#10;一人当たり面積">
          <a:extLst>
            <a:ext uri="{FF2B5EF4-FFF2-40B4-BE49-F238E27FC236}">
              <a16:creationId xmlns:a16="http://schemas.microsoft.com/office/drawing/2014/main" id="{10F466EA-5196-455C-9662-C66F2B6FC0D2}"/>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0" name="n_3aveValue【庁舎】&#10;一人当たり面積">
          <a:extLst>
            <a:ext uri="{FF2B5EF4-FFF2-40B4-BE49-F238E27FC236}">
              <a16:creationId xmlns:a16="http://schemas.microsoft.com/office/drawing/2014/main" id="{7D4831A3-3EE8-4923-83B2-6F3B2F2A126D}"/>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41" name="n_4aveValue【庁舎】&#10;一人当たり面積">
          <a:extLst>
            <a:ext uri="{FF2B5EF4-FFF2-40B4-BE49-F238E27FC236}">
              <a16:creationId xmlns:a16="http://schemas.microsoft.com/office/drawing/2014/main" id="{6CA46107-BDD3-4EBA-BFDE-971A6EFBC72B}"/>
            </a:ext>
          </a:extLst>
        </xdr:cNvPr>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942" name="n_1mainValue【庁舎】&#10;一人当たり面積">
          <a:extLst>
            <a:ext uri="{FF2B5EF4-FFF2-40B4-BE49-F238E27FC236}">
              <a16:creationId xmlns:a16="http://schemas.microsoft.com/office/drawing/2014/main" id="{6A320765-AB8D-458D-8CA8-CE0895965D6C}"/>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943" name="n_2mainValue【庁舎】&#10;一人当たり面積">
          <a:extLst>
            <a:ext uri="{FF2B5EF4-FFF2-40B4-BE49-F238E27FC236}">
              <a16:creationId xmlns:a16="http://schemas.microsoft.com/office/drawing/2014/main" id="{DB5F05E0-9600-4555-ACEA-8355B4F74D49}"/>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944" name="n_3mainValue【庁舎】&#10;一人当たり面積">
          <a:extLst>
            <a:ext uri="{FF2B5EF4-FFF2-40B4-BE49-F238E27FC236}">
              <a16:creationId xmlns:a16="http://schemas.microsoft.com/office/drawing/2014/main" id="{33A1DCB2-59EB-4ABE-B8E3-950386B8F3B6}"/>
            </a:ext>
          </a:extLst>
        </xdr:cNvPr>
        <xdr:cNvSpPr txBox="1"/>
      </xdr:nvSpPr>
      <xdr:spPr>
        <a:xfrm>
          <a:off x="19310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945" name="n_4mainValue【庁舎】&#10;一人当たり面積">
          <a:extLst>
            <a:ext uri="{FF2B5EF4-FFF2-40B4-BE49-F238E27FC236}">
              <a16:creationId xmlns:a16="http://schemas.microsoft.com/office/drawing/2014/main" id="{93CA417F-4D16-4BA3-AC2B-CA578C875D44}"/>
            </a:ext>
          </a:extLst>
        </xdr:cNvPr>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A69D8D98-4CC9-4A4B-9BE5-D069445D07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3AE29F5E-5EE4-4E70-888B-4E0E409CA9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360B2BAB-3111-4EC5-A4FB-55BEA4D313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有形固定資産減価償却率が特に高くなっているのは市民会館であり、低くなっているのは消防施設である。その理由として、市民会館については、一部施設の建築年が古いためであり、今後、計画等に基づき、長寿命化や建替等の検討を適正に進めていく。消防施設については、平成１２年度に消防局庁舎を新築移転したことや平成１４年度に西消防署を新設、平成２７年度に都市型捜索救助活動訓練施設を南消防署に新設したことなどが考え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A5E9987-C64C-4754-9331-46D094BBEC6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87EC699-A052-4777-B7D3-777047D993B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8E38BDB-4A27-4E76-8D3B-65185ADDC20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90CFBBF-4871-4A82-9AE2-85F1CC499E4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70D6CD0-5869-4966-990F-3ACDB939708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CD1BBE6-1F68-4F46-9F35-94F2028C8536}"/>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2DD973A-75BC-4A9E-B862-8EFD304DE99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EE26759-5195-4014-8B30-919098DA9C2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8497AC7-0550-4003-83BA-919F80CC8665}"/>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4D89DE9-1D18-4132-A976-075BB790A7DA}"/>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597,834
594,149
547.61
293,890,590
284,550,019
6,854,960
136,943,985
254,284,336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094BB08-F1D7-43AD-AB88-F96B1F65677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70AC702-0CF6-4F5A-A87C-F3099CB5222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4E3A277-24E3-432F-B16F-775B8F5143F8}"/>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5D89F6B-4BA4-4B83-8E1A-B67E6787B81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925A24A-0FB8-4AAE-868F-A0D38B0A007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40BDB82-D7E2-47B9-8540-B0EBC563EC4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98D1A12-960D-4411-B759-9A68651DEDA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FAEECE8-6DCF-4D88-BA81-4598B4E52DC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4A28169-B5E1-45BC-9015-FA91F16AB22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4076814-656A-4989-B05D-706CA25E6E2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2E74DB2-0C53-4FC9-A8E2-FD23724826B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2F787FC-A904-44C3-B5D0-41FEB478F2B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B8D29A8-82A2-42A5-9B8A-ED907EFE7B8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2B7C61F-CCC9-44CE-AF92-0AEF4545B0A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BD98E7A-FC03-422A-981D-D187279FAED7}"/>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1470E5A-903F-4CCB-91A5-E73B9D00B27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50A270C-5D25-4EB2-B628-3C408F91BB7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E184265-99DC-4122-A362-992EA11DE6C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6D5EEF1-BD5F-4557-BB8D-7A6F94D20D0C}"/>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76D88B8-59DF-4A0D-91E5-52C61F9BD054}"/>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782E0EF9-7442-4460-BD33-63CFD27EF94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418C1DD-3B31-4970-A436-52EE0CE0ACBD}"/>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9AD9777-DCD6-48F9-86E8-F1FB3B61B3B2}"/>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22DF0D2-C55A-4041-B33F-8DFC14D7EBE5}"/>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713A01A-6CEE-44F1-A922-443D4B5BF66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972353D7-0DCF-40EC-A5C9-02F8AF83C81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64C10B0-A444-4C32-8850-62982656136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A63C7E3-2AE9-4532-A8AE-66320DD1A88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EBCEA23-A892-43F6-AD33-C12AB3152E5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6A857D7-606A-45D1-95A0-119C481D3F1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956D0A7-6834-4ECC-94CB-9F3DC8F2512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528100E-1620-4F5A-9817-F9970F64E6F9}"/>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6564A91-1185-47ED-AFBD-27D2565FBC7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F5A026F-72A1-491A-B165-853414A572C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C4BF8A8-0BBB-47FD-B04E-A91D6221D55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D930F98-BC6F-4CE1-A480-92A68D539FB6}"/>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1EE4668-0CD2-444F-8614-6877598E58E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市税などの自主財源が乏しく地方交付税や国庫支出金への依存度が高い財政構造にあり、類似団体平均値より低くなっている。</a:t>
          </a:r>
          <a:endParaRPr lang="ja-JP" altLang="ja-JP" sz="1400">
            <a:effectLst/>
          </a:endParaRPr>
        </a:p>
        <a:p>
          <a:r>
            <a:rPr kumimoji="1" lang="ja-JP" altLang="ja-JP" sz="1100">
              <a:solidFill>
                <a:schemeClr val="dk1"/>
              </a:solidFill>
              <a:effectLst/>
              <a:latin typeface="+mn-lt"/>
              <a:ea typeface="+mn-ea"/>
              <a:cs typeface="+mn-cs"/>
            </a:rPr>
            <a:t>　今後も事務事業の抜本的な見直しと合理化を図るとともに、市税などの自主財源の確保に努める。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CA39799-A1D6-46D8-BE3F-2BFF01F35D8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3DE4A9D5-4B14-47F4-B067-EE57ED1A3403}"/>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5B36B4A0-3F26-43FB-9D66-FB02C5DF3B01}"/>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2669DD11-B7E8-4654-9214-DF6F36ACFB01}"/>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49B318C1-8357-44CD-8E62-8BA1FA12F94A}"/>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4507673F-519B-4B5D-9B1E-16C07FD5FCAC}"/>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85E56D8D-ACA4-4DAF-9A6F-ACE2853CF7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F44AD9AC-EE97-4867-BC86-56EF370B0A87}"/>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743C0B58-E78D-4E18-933B-8E2148964F7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22AFD50B-9802-4084-8936-E8269AAADFDC}"/>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931A42EE-8044-4091-B6A9-4A6A0471D6BE}"/>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3C6BC395-DCED-4B5C-91D4-20A3BB029FD5}"/>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C5ED5BAE-90F6-4C1E-B321-1DFC8FCA84FB}"/>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9B68C2CF-DA3E-41B2-BF60-6A8BDA161F45}"/>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7A0CD562-18AB-42C9-9FAE-2D6257C803F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50D7B864-0BB3-4FBD-ADB8-EF05C7E83E8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4E46FB43-062E-4B4B-A5B9-DD9A1E3352EF}"/>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DA0EC907-901E-4A2C-A913-9419F4FABE28}"/>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6C8BC9CA-C727-42F0-9039-E46A1BD5A85D}"/>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F9E9E919-3928-4BE5-B560-26D083E2F1B6}"/>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A08C1741-E5ED-42F6-A4D7-1736C6509E9E}"/>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8C03F7B1-3357-4386-B100-44714A60B7A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39E1D9E3-CBA4-4244-B9FD-4F788600C88D}"/>
            </a:ext>
          </a:extLst>
        </xdr:cNvPr>
        <xdr:cNvCxnSpPr/>
      </xdr:nvCxnSpPr>
      <xdr:spPr>
        <a:xfrm>
          <a:off x="4114800" y="73124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F3EA7333-B3B4-4682-BF57-5A0A3B619E6E}"/>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8D403BB8-97F5-4F51-91D9-387BE76B89C9}"/>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837860CE-87EA-4B78-A12F-673E3320BD46}"/>
            </a:ext>
          </a:extLst>
        </xdr:cNvPr>
        <xdr:cNvCxnSpPr/>
      </xdr:nvCxnSpPr>
      <xdr:spPr>
        <a:xfrm>
          <a:off x="3225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8EA2F811-1A54-4D57-8F99-A0E7460CEDC3}"/>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6884F9EB-1D6B-4636-8484-464A74161664}"/>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6586D9E6-9872-46F2-AADA-B8FC2FC07854}"/>
            </a:ext>
          </a:extLst>
        </xdr:cNvPr>
        <xdr:cNvCxnSpPr/>
      </xdr:nvCxnSpPr>
      <xdr:spPr>
        <a:xfrm>
          <a:off x="2336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B3016EED-10F4-4FDB-9433-410EDECC8623}"/>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159EF77C-C51F-4203-BEC7-F4F4F904C55C}"/>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2A719391-7187-4FA0-8F47-339285B7268A}"/>
            </a:ext>
          </a:extLst>
        </xdr:cNvPr>
        <xdr:cNvCxnSpPr/>
      </xdr:nvCxnSpPr>
      <xdr:spPr>
        <a:xfrm>
          <a:off x="1447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60CCD566-9BA2-4038-BF7E-FF6B846B2C1E}"/>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FE6E960C-B8D0-4D56-A051-AD7EFFFB6F2A}"/>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EA1F44C3-8EB7-4E0F-AA8A-B8521FAB87D1}"/>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86EF634D-ED01-48B5-8DFC-91209A7C8F37}"/>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B5441ED-0314-4F89-8ACD-EA8A8E7B254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934F730-C05A-4C03-932D-093EEBE51F91}"/>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3BA0B9B-27C5-4BE6-8862-6617559435A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1C2FD5C4-0B62-445E-87CF-96360B7AACF4}"/>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43ECE15A-DD55-44A5-8D40-28DB0F854C28}"/>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5A2991D1-2161-40BF-A9D0-D806570D7CA2}"/>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F566B729-9C81-4406-9263-BC7E4855E516}"/>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697CCDA3-1189-4E69-8ADF-741F58D8EC68}"/>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DCFF3456-D38D-43A2-B538-1B30A20B2F2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2896394A-166E-45AB-A118-C5B399C3D246}"/>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a:extLst>
            <a:ext uri="{FF2B5EF4-FFF2-40B4-BE49-F238E27FC236}">
              <a16:creationId xmlns:a16="http://schemas.microsoft.com/office/drawing/2014/main" id="{FC45B2DC-07C3-4184-B67D-0CC6709E650B}"/>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282C9929-D171-4124-A791-EF149D30272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7" name="テキスト ボックス 96">
          <a:extLst>
            <a:ext uri="{FF2B5EF4-FFF2-40B4-BE49-F238E27FC236}">
              <a16:creationId xmlns:a16="http://schemas.microsoft.com/office/drawing/2014/main" id="{FC32A6E7-B2CE-49B1-83CE-99FDB1734B9B}"/>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a:extLst>
            <a:ext uri="{FF2B5EF4-FFF2-40B4-BE49-F238E27FC236}">
              <a16:creationId xmlns:a16="http://schemas.microsoft.com/office/drawing/2014/main" id="{D1511611-0328-488F-B179-7B5CEEDEA24D}"/>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a:extLst>
            <a:ext uri="{FF2B5EF4-FFF2-40B4-BE49-F238E27FC236}">
              <a16:creationId xmlns:a16="http://schemas.microsoft.com/office/drawing/2014/main" id="{E242817A-ECD6-43AF-928F-5D42165F5A3E}"/>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3EA2F14F-6267-4731-BBB4-F296B5331FDB}"/>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2F50F8D1-75A9-40E3-86FF-E898189FD68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50F7EAF7-8617-4E5E-8F47-0D2A810FF2A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D08CF9E3-F17C-43E1-AA55-31746C6E7538}"/>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C0A9654C-75F0-4E6D-A46D-C9912F86861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9EFA701A-44C8-4746-AC53-88B7C5530721}"/>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4AFE112C-5DF0-459D-B2BF-F990D00962D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B53428E0-DAC8-497C-8CD9-0F907B2FF9C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BC757DCB-1C6A-4FFD-993B-4C7E3DFC69F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950F98F0-7381-4FE6-A0CF-BA788F83D1F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6C0844B2-69DE-4383-98DC-C062FE653C8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C6BF1A52-F9E2-41F3-9962-ADE28ED72272}"/>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401809C9-F37B-4FAB-91CB-C90F6638EF3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３年度決算では臨時財政対策債等の一般財源が増加し、一時的に比率が改善したが、４年度決算では人件費等が増加したことなどから、コロナ禍前の水準に戻った。</a:t>
          </a:r>
          <a:endParaRPr lang="ja-JP" altLang="ja-JP" sz="1400">
            <a:effectLst/>
          </a:endParaRPr>
        </a:p>
        <a:p>
          <a:r>
            <a:rPr kumimoji="1" lang="ja-JP" altLang="ja-JP" sz="1100">
              <a:solidFill>
                <a:schemeClr val="dk1"/>
              </a:solidFill>
              <a:effectLst/>
              <a:latin typeface="+mn-lt"/>
              <a:ea typeface="+mn-ea"/>
              <a:cs typeface="+mn-cs"/>
            </a:rPr>
            <a:t>　財政構造の弾力性を確保するため、今後も自主財源の確保に努めるほか、市債借入額を元金償還金の範囲内に抑制することによる公債費の縮減、人件費の抑制、行政改革の推進等による一般行政経費のさらなる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2EA9CF3B-461E-48F9-B1FB-909B70AA45D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C78ACA6-E753-4B4B-AC64-D13408E869B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1F128595-C67F-4A1E-B379-6D926007DF6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7AFAEC8A-C7E8-4F55-BD00-632563BA1DD3}"/>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8F5B0B33-EF6D-47F4-98C7-58A21AB39E39}"/>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D235C67-BCFB-450B-A989-9C67EE7F6DB4}"/>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3DBC3C88-1C7C-4F88-A122-B4C3A079BDA8}"/>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9B3B3B9A-5B73-4E6A-88E8-975312789398}"/>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DBA2A878-3F4F-4F69-8866-CD6664F80AE8}"/>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C8F59338-49CE-40A3-A9C2-29251E9960FE}"/>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FD9AD3E3-2837-48B3-A576-6031F9533AC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FB274D49-CD31-43D6-B92F-E2187103C69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11697C8C-9617-4764-95FE-58E820C43A3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AD413206-14F1-449C-AE72-D3D32D204B7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F1C2ABDE-218B-44BB-B391-6A1CC4FEF8F7}"/>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90E5F04-4BF8-42B1-9775-D5C2686E232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A3DF8410-51F5-4D8C-950D-DDDAF2F32C98}"/>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E7DB933B-B659-43C8-9BB6-5DF279FDF87B}"/>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4109E49B-97FF-468F-B7FC-26AB563E50D4}"/>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65</xdr:row>
      <xdr:rowOff>32004</xdr:rowOff>
    </xdr:to>
    <xdr:cxnSp macro="">
      <xdr:nvCxnSpPr>
        <xdr:cNvPr id="132" name="直線コネクタ 131">
          <a:extLst>
            <a:ext uri="{FF2B5EF4-FFF2-40B4-BE49-F238E27FC236}">
              <a16:creationId xmlns:a16="http://schemas.microsoft.com/office/drawing/2014/main" id="{7603E461-7FB8-4F0D-9B4E-8702F51A6C05}"/>
            </a:ext>
          </a:extLst>
        </xdr:cNvPr>
        <xdr:cNvCxnSpPr/>
      </xdr:nvCxnSpPr>
      <xdr:spPr>
        <a:xfrm>
          <a:off x="4114800" y="10959084"/>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3D349327-8CE9-4595-92F7-51FD41AABD51}"/>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FC1C9D94-AEFD-4A7B-98EC-6A3237311465}"/>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65</xdr:row>
      <xdr:rowOff>65786</xdr:rowOff>
    </xdr:to>
    <xdr:cxnSp macro="">
      <xdr:nvCxnSpPr>
        <xdr:cNvPr id="135" name="直線コネクタ 134">
          <a:extLst>
            <a:ext uri="{FF2B5EF4-FFF2-40B4-BE49-F238E27FC236}">
              <a16:creationId xmlns:a16="http://schemas.microsoft.com/office/drawing/2014/main" id="{9161C4C8-BD74-48BF-83D0-CD0DA32FD9C7}"/>
            </a:ext>
          </a:extLst>
        </xdr:cNvPr>
        <xdr:cNvCxnSpPr/>
      </xdr:nvCxnSpPr>
      <xdr:spPr>
        <a:xfrm flipV="1">
          <a:off x="3225800" y="10959084"/>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D9D7C112-77A8-47BE-9DE0-8DC5C0C7F511}"/>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C3CBBE9D-F086-4AE4-8187-FC1C230AAF58}"/>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32004</xdr:rowOff>
    </xdr:from>
    <xdr:to>
      <xdr:col>15</xdr:col>
      <xdr:colOff>82550</xdr:colOff>
      <xdr:row>65</xdr:row>
      <xdr:rowOff>65786</xdr:rowOff>
    </xdr:to>
    <xdr:cxnSp macro="">
      <xdr:nvCxnSpPr>
        <xdr:cNvPr id="138" name="直線コネクタ 137">
          <a:extLst>
            <a:ext uri="{FF2B5EF4-FFF2-40B4-BE49-F238E27FC236}">
              <a16:creationId xmlns:a16="http://schemas.microsoft.com/office/drawing/2014/main" id="{012237DD-CE6B-40AB-972C-05F55841AD26}"/>
            </a:ext>
          </a:extLst>
        </xdr:cNvPr>
        <xdr:cNvCxnSpPr/>
      </xdr:nvCxnSpPr>
      <xdr:spPr>
        <a:xfrm>
          <a:off x="2336800" y="1117625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9A30E0F3-937D-4A07-B97D-C858D72BD5CB}"/>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a:extLst>
            <a:ext uri="{FF2B5EF4-FFF2-40B4-BE49-F238E27FC236}">
              <a16:creationId xmlns:a16="http://schemas.microsoft.com/office/drawing/2014/main" id="{82BE8D40-26DE-4847-B675-A4598F5710C0}"/>
            </a:ext>
          </a:extLst>
        </xdr:cNvPr>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150368</xdr:rowOff>
    </xdr:from>
    <xdr:to>
      <xdr:col>11</xdr:col>
      <xdr:colOff>31750</xdr:colOff>
      <xdr:row>65</xdr:row>
      <xdr:rowOff>32004</xdr:rowOff>
    </xdr:to>
    <xdr:cxnSp macro="">
      <xdr:nvCxnSpPr>
        <xdr:cNvPr id="141" name="直線コネクタ 140">
          <a:extLst>
            <a:ext uri="{FF2B5EF4-FFF2-40B4-BE49-F238E27FC236}">
              <a16:creationId xmlns:a16="http://schemas.microsoft.com/office/drawing/2014/main" id="{97DD530A-77F5-4C52-A12C-9A0D03B55B24}"/>
            </a:ext>
          </a:extLst>
        </xdr:cNvPr>
        <xdr:cNvCxnSpPr/>
      </xdr:nvCxnSpPr>
      <xdr:spPr>
        <a:xfrm>
          <a:off x="1447800" y="1112316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F5634BFD-E9AB-40F7-B1D9-1DED7D1BA31A}"/>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a:extLst>
            <a:ext uri="{FF2B5EF4-FFF2-40B4-BE49-F238E27FC236}">
              <a16:creationId xmlns:a16="http://schemas.microsoft.com/office/drawing/2014/main" id="{E1374DF1-746E-404F-AE34-63E1022C6465}"/>
            </a:ext>
          </a:extLst>
        </xdr:cNvPr>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631EE8DE-9F3D-45B6-B532-28050076C922}"/>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a:extLst>
            <a:ext uri="{FF2B5EF4-FFF2-40B4-BE49-F238E27FC236}">
              <a16:creationId xmlns:a16="http://schemas.microsoft.com/office/drawing/2014/main" id="{78CD46B1-DE60-47A6-BBC1-98B8E102B3AC}"/>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8D68C4C-CB68-4EA2-9ACA-438EA3D261B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2E37804-D245-4514-9FC7-8285CEA776F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73C9A1F-B626-40A7-A2DE-CF1A4B81A6D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364CC7E-98F0-44DD-A530-C475495B828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6AD6ED6C-33E5-4F72-BC68-25F35C9842F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152654</xdr:rowOff>
    </xdr:from>
    <xdr:to>
      <xdr:col>23</xdr:col>
      <xdr:colOff>184150</xdr:colOff>
      <xdr:row>65</xdr:row>
      <xdr:rowOff>82804</xdr:rowOff>
    </xdr:to>
    <xdr:sp macro="" textlink="">
      <xdr:nvSpPr>
        <xdr:cNvPr id="151" name="楕円 150">
          <a:extLst>
            <a:ext uri="{FF2B5EF4-FFF2-40B4-BE49-F238E27FC236}">
              <a16:creationId xmlns:a16="http://schemas.microsoft.com/office/drawing/2014/main" id="{6144544C-D4CD-4151-A375-1D17C3CBAE78}"/>
            </a:ext>
          </a:extLst>
        </xdr:cNvPr>
        <xdr:cNvSpPr/>
      </xdr:nvSpPr>
      <xdr:spPr>
        <a:xfrm>
          <a:off x="4902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124731</xdr:rowOff>
    </xdr:from>
    <xdr:ext cx="762000" cy="259045"/>
    <xdr:sp macro="" textlink="">
      <xdr:nvSpPr>
        <xdr:cNvPr id="152" name="財政構造の弾力性該当値テキスト">
          <a:extLst>
            <a:ext uri="{FF2B5EF4-FFF2-40B4-BE49-F238E27FC236}">
              <a16:creationId xmlns:a16="http://schemas.microsoft.com/office/drawing/2014/main" id="{E00CDD4B-2BA2-4D90-9816-D843A8E9BFCE}"/>
            </a:ext>
          </a:extLst>
        </xdr:cNvPr>
        <xdr:cNvSpPr txBox="1"/>
      </xdr:nvSpPr>
      <xdr:spPr>
        <a:xfrm>
          <a:off x="5041900" y="11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3" name="楕円 152">
          <a:extLst>
            <a:ext uri="{FF2B5EF4-FFF2-40B4-BE49-F238E27FC236}">
              <a16:creationId xmlns:a16="http://schemas.microsoft.com/office/drawing/2014/main" id="{A8328C70-DA14-4988-993E-EC7FE6E62D57}"/>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54" name="テキスト ボックス 153">
          <a:extLst>
            <a:ext uri="{FF2B5EF4-FFF2-40B4-BE49-F238E27FC236}">
              <a16:creationId xmlns:a16="http://schemas.microsoft.com/office/drawing/2014/main" id="{7D444BD4-2D3B-432E-BDC0-F8997A0C54DF}"/>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14986</xdr:rowOff>
    </xdr:from>
    <xdr:to>
      <xdr:col>15</xdr:col>
      <xdr:colOff>133350</xdr:colOff>
      <xdr:row>65</xdr:row>
      <xdr:rowOff>116586</xdr:rowOff>
    </xdr:to>
    <xdr:sp macro="" textlink="">
      <xdr:nvSpPr>
        <xdr:cNvPr id="155" name="楕円 154">
          <a:extLst>
            <a:ext uri="{FF2B5EF4-FFF2-40B4-BE49-F238E27FC236}">
              <a16:creationId xmlns:a16="http://schemas.microsoft.com/office/drawing/2014/main" id="{3D751CE7-29D1-464E-907A-233CA811B5A0}"/>
            </a:ext>
          </a:extLst>
        </xdr:cNvPr>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101363</xdr:rowOff>
    </xdr:from>
    <xdr:ext cx="762000" cy="259045"/>
    <xdr:sp macro="" textlink="">
      <xdr:nvSpPr>
        <xdr:cNvPr id="156" name="テキスト ボックス 155">
          <a:extLst>
            <a:ext uri="{FF2B5EF4-FFF2-40B4-BE49-F238E27FC236}">
              <a16:creationId xmlns:a16="http://schemas.microsoft.com/office/drawing/2014/main" id="{430AC0D7-2A93-41F8-9185-0F9B8632ABD6}"/>
            </a:ext>
          </a:extLst>
        </xdr:cNvPr>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7" name="楕円 156">
          <a:extLst>
            <a:ext uri="{FF2B5EF4-FFF2-40B4-BE49-F238E27FC236}">
              <a16:creationId xmlns:a16="http://schemas.microsoft.com/office/drawing/2014/main" id="{E946036F-F3EB-47A3-9561-27FC2E93F695}"/>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8" name="テキスト ボックス 157">
          <a:extLst>
            <a:ext uri="{FF2B5EF4-FFF2-40B4-BE49-F238E27FC236}">
              <a16:creationId xmlns:a16="http://schemas.microsoft.com/office/drawing/2014/main" id="{7C3FE9B6-DF95-4A83-9DCF-E6B7CD3773EF}"/>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9" name="楕円 158">
          <a:extLst>
            <a:ext uri="{FF2B5EF4-FFF2-40B4-BE49-F238E27FC236}">
              <a16:creationId xmlns:a16="http://schemas.microsoft.com/office/drawing/2014/main" id="{9AA20A72-DA58-464B-A31E-E1659416AB42}"/>
            </a:ext>
          </a:extLst>
        </xdr:cNvPr>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39895</xdr:rowOff>
    </xdr:from>
    <xdr:ext cx="762000" cy="259045"/>
    <xdr:sp macro="" textlink="">
      <xdr:nvSpPr>
        <xdr:cNvPr id="160" name="テキスト ボックス 159">
          <a:extLst>
            <a:ext uri="{FF2B5EF4-FFF2-40B4-BE49-F238E27FC236}">
              <a16:creationId xmlns:a16="http://schemas.microsoft.com/office/drawing/2014/main" id="{3055100A-442D-4A5C-B26C-6304BF4DACB3}"/>
            </a:ext>
          </a:extLst>
        </xdr:cNvPr>
        <xdr:cNvSpPr txBox="1"/>
      </xdr:nvSpPr>
      <xdr:spPr>
        <a:xfrm>
          <a:off x="1066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81361D6F-A88E-44DB-B3DD-D223ADADA7F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B27DA504-05FC-4087-8D51-D8DE6C21707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DC9F5877-6B88-477A-A6CB-A9A0B6F3A00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A27BFB75-4F45-4BE3-B4DB-1D8424227215}"/>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DEF326C7-4606-4D4F-A86C-74A269CE893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23325764-74F3-45C0-B567-F3A4FF806F7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2D942BE2-3211-4240-8604-969E267857C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89888F6E-E267-49AA-9F84-ADEE6D677D8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DB263020-EF09-4EBF-9209-541EA366773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BCCE90D1-D562-423C-9414-824EB91B328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67BC3FA5-5FC2-4358-87A7-8DC4C906C1B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BF795C19-2ABF-46D7-963D-8236AFF44EE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71D1E186-6574-4ECA-B07C-B4E04548ED3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類似団体と比較して、主に人件費が低いことなどから類似団体平均値よりも低くなっている。</a:t>
          </a:r>
          <a:endParaRPr lang="ja-JP" altLang="ja-JP" sz="1400">
            <a:effectLst/>
          </a:endParaRPr>
        </a:p>
        <a:p>
          <a:r>
            <a:rPr kumimoji="1" lang="ja-JP" altLang="ja-JP" sz="1100">
              <a:solidFill>
                <a:schemeClr val="dk1"/>
              </a:solidFill>
              <a:effectLst/>
              <a:latin typeface="+mn-lt"/>
              <a:ea typeface="+mn-ea"/>
              <a:cs typeface="+mn-cs"/>
            </a:rPr>
            <a:t>　今後も行政改革の推進により、基本的な行政コストの縮減に努める。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7DA4E1AE-C159-46FD-9BD1-86EA00A8789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C915A696-A327-4B19-B53F-6B02E701787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77DB537A-69DD-4133-A4C3-A83680592BD2}"/>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122DF36E-64E5-4288-8986-C6065ABFCD08}"/>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B7890CE4-DE06-4EFD-B8DD-41000C7720B1}"/>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5943F340-E789-4934-B5E8-3AB1D2E8AEAC}"/>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CECABF3B-E04C-4144-9B3C-5B86380E3AF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33407917-8D0E-408D-BE82-2120F2F29ED9}"/>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8F1EFB02-3F03-4070-9ABE-C9DB17EFE504}"/>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F5B12CB6-229B-411F-BC54-7C8143447DE4}"/>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66B0C92-A39D-4E32-B7AC-09F999EDDE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34B2791-F394-441D-863F-E9869C1DA30D}"/>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86920514-E552-495D-B1A9-C06E1F6C659A}"/>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A0F9FEB2-FA9D-4981-BF19-E0D22D93464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F032402A-A283-4C50-8197-6A14EA79BD39}"/>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CE29A412-E78C-46FB-81D7-4E9D91711F9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4C928B64-BAB5-44C9-8F93-19CEE56DDC56}"/>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98684B29-84C4-488B-96DC-41F8B2323B31}"/>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77D44355-45D2-4796-AF84-2F9149D3D492}"/>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B1B840C8-90DF-47D3-B971-9EDCA207A75B}"/>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3BB825E5-958F-4673-B1BC-00E6C2AAA61F}"/>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139415</xdr:rowOff>
    </xdr:from>
    <xdr:to>
      <xdr:col>23</xdr:col>
      <xdr:colOff>133350</xdr:colOff>
      <xdr:row>82</xdr:row>
      <xdr:rowOff>112142</xdr:rowOff>
    </xdr:to>
    <xdr:cxnSp macro="">
      <xdr:nvCxnSpPr>
        <xdr:cNvPr id="195" name="直線コネクタ 194">
          <a:extLst>
            <a:ext uri="{FF2B5EF4-FFF2-40B4-BE49-F238E27FC236}">
              <a16:creationId xmlns:a16="http://schemas.microsoft.com/office/drawing/2014/main" id="{B1115F3D-CEE2-41B0-88DA-4AD97AC5ED57}"/>
            </a:ext>
          </a:extLst>
        </xdr:cNvPr>
        <xdr:cNvCxnSpPr/>
      </xdr:nvCxnSpPr>
      <xdr:spPr>
        <a:xfrm>
          <a:off x="4114800" y="14026865"/>
          <a:ext cx="838200" cy="1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136086</xdr:rowOff>
    </xdr:from>
    <xdr:ext cx="762000" cy="259045"/>
    <xdr:sp macro="" textlink="">
      <xdr:nvSpPr>
        <xdr:cNvPr id="196" name="人件費・物件費等の状況平均値テキスト">
          <a:extLst>
            <a:ext uri="{FF2B5EF4-FFF2-40B4-BE49-F238E27FC236}">
              <a16:creationId xmlns:a16="http://schemas.microsoft.com/office/drawing/2014/main" id="{C770B15A-D91E-4150-B068-D37DEB637931}"/>
            </a:ext>
          </a:extLst>
        </xdr:cNvPr>
        <xdr:cNvSpPr txBox="1"/>
      </xdr:nvSpPr>
      <xdr:spPr>
        <a:xfrm>
          <a:off x="5041900" y="14366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5D879944-8948-49D9-8CE4-5C056C1AF31B}"/>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119187</xdr:rowOff>
    </xdr:from>
    <xdr:to>
      <xdr:col>19</xdr:col>
      <xdr:colOff>133350</xdr:colOff>
      <xdr:row>81</xdr:row>
      <xdr:rowOff>139415</xdr:rowOff>
    </xdr:to>
    <xdr:cxnSp macro="">
      <xdr:nvCxnSpPr>
        <xdr:cNvPr id="198" name="直線コネクタ 197">
          <a:extLst>
            <a:ext uri="{FF2B5EF4-FFF2-40B4-BE49-F238E27FC236}">
              <a16:creationId xmlns:a16="http://schemas.microsoft.com/office/drawing/2014/main" id="{FE2B5634-EE0E-4654-82F9-15A278B8AE93}"/>
            </a:ext>
          </a:extLst>
        </xdr:cNvPr>
        <xdr:cNvCxnSpPr/>
      </xdr:nvCxnSpPr>
      <xdr:spPr>
        <a:xfrm>
          <a:off x="3225800" y="14006637"/>
          <a:ext cx="889000" cy="2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648A8329-4E97-4762-9746-427049CAE2AE}"/>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a:extLst>
            <a:ext uri="{FF2B5EF4-FFF2-40B4-BE49-F238E27FC236}">
              <a16:creationId xmlns:a16="http://schemas.microsoft.com/office/drawing/2014/main" id="{827B4DBB-6045-468E-A33B-54EE0D99908F}"/>
            </a:ext>
          </a:extLst>
        </xdr:cNvPr>
        <xdr:cNvSpPr txBox="1"/>
      </xdr:nvSpPr>
      <xdr:spPr>
        <a:xfrm>
          <a:off x="3733800" y="1438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163914</xdr:rowOff>
    </xdr:from>
    <xdr:to>
      <xdr:col>15</xdr:col>
      <xdr:colOff>82550</xdr:colOff>
      <xdr:row>81</xdr:row>
      <xdr:rowOff>119187</xdr:rowOff>
    </xdr:to>
    <xdr:cxnSp macro="">
      <xdr:nvCxnSpPr>
        <xdr:cNvPr id="201" name="直線コネクタ 200">
          <a:extLst>
            <a:ext uri="{FF2B5EF4-FFF2-40B4-BE49-F238E27FC236}">
              <a16:creationId xmlns:a16="http://schemas.microsoft.com/office/drawing/2014/main" id="{C66F7270-AE8C-4E9E-9BB8-9666813D0B7C}"/>
            </a:ext>
          </a:extLst>
        </xdr:cNvPr>
        <xdr:cNvCxnSpPr/>
      </xdr:nvCxnSpPr>
      <xdr:spPr>
        <a:xfrm>
          <a:off x="2336800" y="13879914"/>
          <a:ext cx="889000" cy="1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1935AE96-D105-4FD1-8BC6-AC4592F0C2F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a:extLst>
            <a:ext uri="{FF2B5EF4-FFF2-40B4-BE49-F238E27FC236}">
              <a16:creationId xmlns:a16="http://schemas.microsoft.com/office/drawing/2014/main" id="{51D057C1-627C-4E80-909D-9A40CF45C320}"/>
            </a:ext>
          </a:extLst>
        </xdr:cNvPr>
        <xdr:cNvSpPr txBox="1"/>
      </xdr:nvSpPr>
      <xdr:spPr>
        <a:xfrm>
          <a:off x="2844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85491</xdr:rowOff>
    </xdr:from>
    <xdr:to>
      <xdr:col>11</xdr:col>
      <xdr:colOff>31750</xdr:colOff>
      <xdr:row>80</xdr:row>
      <xdr:rowOff>163914</xdr:rowOff>
    </xdr:to>
    <xdr:cxnSp macro="">
      <xdr:nvCxnSpPr>
        <xdr:cNvPr id="204" name="直線コネクタ 203">
          <a:extLst>
            <a:ext uri="{FF2B5EF4-FFF2-40B4-BE49-F238E27FC236}">
              <a16:creationId xmlns:a16="http://schemas.microsoft.com/office/drawing/2014/main" id="{EF24CACE-C593-4004-81B4-D0C706601082}"/>
            </a:ext>
          </a:extLst>
        </xdr:cNvPr>
        <xdr:cNvCxnSpPr/>
      </xdr:nvCxnSpPr>
      <xdr:spPr>
        <a:xfrm>
          <a:off x="1447800" y="13801491"/>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49966D77-15D5-4B77-8C2B-079C846D024F}"/>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a:extLst>
            <a:ext uri="{FF2B5EF4-FFF2-40B4-BE49-F238E27FC236}">
              <a16:creationId xmlns:a16="http://schemas.microsoft.com/office/drawing/2014/main" id="{7D979EE6-F249-4330-99B8-904FE72A902C}"/>
            </a:ext>
          </a:extLst>
        </xdr:cNvPr>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874BB60C-CCB0-48DE-BEF8-1FE502A845DA}"/>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3D4E28E5-0028-4D0D-8E0D-C315138E3E92}"/>
            </a:ext>
          </a:extLst>
        </xdr:cNvPr>
        <xdr:cNvSpPr txBox="1"/>
      </xdr:nvSpPr>
      <xdr:spPr>
        <a:xfrm>
          <a:off x="1066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F89391F2-8A8D-40D6-90C1-A8AA104E686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D95D6E41-CC21-42DE-BC3A-40DCE3D4013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AFA25EC-4E00-4EDA-8214-7CE0AF2B18B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C08E0B8C-AF0D-4847-A8EB-8B5BC1DDDCC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22AE62B3-0FA7-4A68-9133-B8EC0ADA5C7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61342</xdr:rowOff>
    </xdr:from>
    <xdr:to>
      <xdr:col>23</xdr:col>
      <xdr:colOff>184150</xdr:colOff>
      <xdr:row>82</xdr:row>
      <xdr:rowOff>162942</xdr:rowOff>
    </xdr:to>
    <xdr:sp macro="" textlink="">
      <xdr:nvSpPr>
        <xdr:cNvPr id="214" name="楕円 213">
          <a:extLst>
            <a:ext uri="{FF2B5EF4-FFF2-40B4-BE49-F238E27FC236}">
              <a16:creationId xmlns:a16="http://schemas.microsoft.com/office/drawing/2014/main" id="{8E47EE91-84C1-4695-A21B-3FB050EC6C10}"/>
            </a:ext>
          </a:extLst>
        </xdr:cNvPr>
        <xdr:cNvSpPr/>
      </xdr:nvSpPr>
      <xdr:spPr>
        <a:xfrm>
          <a:off x="4902200" y="141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77869</xdr:rowOff>
    </xdr:from>
    <xdr:ext cx="762000" cy="259045"/>
    <xdr:sp macro="" textlink="">
      <xdr:nvSpPr>
        <xdr:cNvPr id="215" name="人件費・物件費等の状況該当値テキスト">
          <a:extLst>
            <a:ext uri="{FF2B5EF4-FFF2-40B4-BE49-F238E27FC236}">
              <a16:creationId xmlns:a16="http://schemas.microsoft.com/office/drawing/2014/main" id="{CA32A0E5-375A-4975-B349-E0E7AD415A75}"/>
            </a:ext>
          </a:extLst>
        </xdr:cNvPr>
        <xdr:cNvSpPr txBox="1"/>
      </xdr:nvSpPr>
      <xdr:spPr>
        <a:xfrm>
          <a:off x="5041900" y="1396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88615</xdr:rowOff>
    </xdr:from>
    <xdr:to>
      <xdr:col>19</xdr:col>
      <xdr:colOff>184150</xdr:colOff>
      <xdr:row>82</xdr:row>
      <xdr:rowOff>18765</xdr:rowOff>
    </xdr:to>
    <xdr:sp macro="" textlink="">
      <xdr:nvSpPr>
        <xdr:cNvPr id="216" name="楕円 215">
          <a:extLst>
            <a:ext uri="{FF2B5EF4-FFF2-40B4-BE49-F238E27FC236}">
              <a16:creationId xmlns:a16="http://schemas.microsoft.com/office/drawing/2014/main" id="{D426D112-7D44-4501-851C-B110038CF78E}"/>
            </a:ext>
          </a:extLst>
        </xdr:cNvPr>
        <xdr:cNvSpPr/>
      </xdr:nvSpPr>
      <xdr:spPr>
        <a:xfrm>
          <a:off x="4064000" y="139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28942</xdr:rowOff>
    </xdr:from>
    <xdr:ext cx="736600" cy="259045"/>
    <xdr:sp macro="" textlink="">
      <xdr:nvSpPr>
        <xdr:cNvPr id="217" name="テキスト ボックス 216">
          <a:extLst>
            <a:ext uri="{FF2B5EF4-FFF2-40B4-BE49-F238E27FC236}">
              <a16:creationId xmlns:a16="http://schemas.microsoft.com/office/drawing/2014/main" id="{008A9E36-96DD-4ABC-ACA2-62B0FEA6569C}"/>
            </a:ext>
          </a:extLst>
        </xdr:cNvPr>
        <xdr:cNvSpPr txBox="1"/>
      </xdr:nvSpPr>
      <xdr:spPr>
        <a:xfrm>
          <a:off x="3733800" y="13744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68387</xdr:rowOff>
    </xdr:from>
    <xdr:to>
      <xdr:col>15</xdr:col>
      <xdr:colOff>133350</xdr:colOff>
      <xdr:row>81</xdr:row>
      <xdr:rowOff>169987</xdr:rowOff>
    </xdr:to>
    <xdr:sp macro="" textlink="">
      <xdr:nvSpPr>
        <xdr:cNvPr id="218" name="楕円 217">
          <a:extLst>
            <a:ext uri="{FF2B5EF4-FFF2-40B4-BE49-F238E27FC236}">
              <a16:creationId xmlns:a16="http://schemas.microsoft.com/office/drawing/2014/main" id="{D8A0BBD9-722D-40DC-80EC-E8C85AED780A}"/>
            </a:ext>
          </a:extLst>
        </xdr:cNvPr>
        <xdr:cNvSpPr/>
      </xdr:nvSpPr>
      <xdr:spPr>
        <a:xfrm>
          <a:off x="3175000" y="139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8714</xdr:rowOff>
    </xdr:from>
    <xdr:ext cx="762000" cy="259045"/>
    <xdr:sp macro="" textlink="">
      <xdr:nvSpPr>
        <xdr:cNvPr id="219" name="テキスト ボックス 218">
          <a:extLst>
            <a:ext uri="{FF2B5EF4-FFF2-40B4-BE49-F238E27FC236}">
              <a16:creationId xmlns:a16="http://schemas.microsoft.com/office/drawing/2014/main" id="{9F05189E-36FA-443E-ABC3-F661BF856621}"/>
            </a:ext>
          </a:extLst>
        </xdr:cNvPr>
        <xdr:cNvSpPr txBox="1"/>
      </xdr:nvSpPr>
      <xdr:spPr>
        <a:xfrm>
          <a:off x="2844800" y="1372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113114</xdr:rowOff>
    </xdr:from>
    <xdr:to>
      <xdr:col>11</xdr:col>
      <xdr:colOff>82550</xdr:colOff>
      <xdr:row>81</xdr:row>
      <xdr:rowOff>43264</xdr:rowOff>
    </xdr:to>
    <xdr:sp macro="" textlink="">
      <xdr:nvSpPr>
        <xdr:cNvPr id="220" name="楕円 219">
          <a:extLst>
            <a:ext uri="{FF2B5EF4-FFF2-40B4-BE49-F238E27FC236}">
              <a16:creationId xmlns:a16="http://schemas.microsoft.com/office/drawing/2014/main" id="{4FD40D45-C7D8-4E9F-9602-8BC3121D2A80}"/>
            </a:ext>
          </a:extLst>
        </xdr:cNvPr>
        <xdr:cNvSpPr/>
      </xdr:nvSpPr>
      <xdr:spPr>
        <a:xfrm>
          <a:off x="2286000" y="138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53441</xdr:rowOff>
    </xdr:from>
    <xdr:ext cx="762000" cy="259045"/>
    <xdr:sp macro="" textlink="">
      <xdr:nvSpPr>
        <xdr:cNvPr id="221" name="テキスト ボックス 220">
          <a:extLst>
            <a:ext uri="{FF2B5EF4-FFF2-40B4-BE49-F238E27FC236}">
              <a16:creationId xmlns:a16="http://schemas.microsoft.com/office/drawing/2014/main" id="{FCFAA31C-12C3-449D-B7A4-6B1E914317A5}"/>
            </a:ext>
          </a:extLst>
        </xdr:cNvPr>
        <xdr:cNvSpPr txBox="1"/>
      </xdr:nvSpPr>
      <xdr:spPr>
        <a:xfrm>
          <a:off x="1955800" y="1359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34691</xdr:rowOff>
    </xdr:from>
    <xdr:to>
      <xdr:col>7</xdr:col>
      <xdr:colOff>31750</xdr:colOff>
      <xdr:row>80</xdr:row>
      <xdr:rowOff>136291</xdr:rowOff>
    </xdr:to>
    <xdr:sp macro="" textlink="">
      <xdr:nvSpPr>
        <xdr:cNvPr id="222" name="楕円 221">
          <a:extLst>
            <a:ext uri="{FF2B5EF4-FFF2-40B4-BE49-F238E27FC236}">
              <a16:creationId xmlns:a16="http://schemas.microsoft.com/office/drawing/2014/main" id="{C4910446-89C7-4963-8510-8F00D8AB7E78}"/>
            </a:ext>
          </a:extLst>
        </xdr:cNvPr>
        <xdr:cNvSpPr/>
      </xdr:nvSpPr>
      <xdr:spPr>
        <a:xfrm>
          <a:off x="1397000" y="137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146468</xdr:rowOff>
    </xdr:from>
    <xdr:ext cx="762000" cy="259045"/>
    <xdr:sp macro="" textlink="">
      <xdr:nvSpPr>
        <xdr:cNvPr id="223" name="テキスト ボックス 222">
          <a:extLst>
            <a:ext uri="{FF2B5EF4-FFF2-40B4-BE49-F238E27FC236}">
              <a16:creationId xmlns:a16="http://schemas.microsoft.com/office/drawing/2014/main" id="{FB659533-96A8-4855-9E50-5B96273F3FB3}"/>
            </a:ext>
          </a:extLst>
        </xdr:cNvPr>
        <xdr:cNvSpPr txBox="1"/>
      </xdr:nvSpPr>
      <xdr:spPr>
        <a:xfrm>
          <a:off x="1066800" y="1351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44AE0DAF-8A2A-4A64-A7CC-6F5C761E6F4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40604075-5734-4B48-9E23-60C8DF474366}"/>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5E9699C8-063B-49F2-8313-F009AE3BFEBB}"/>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6B607025-8E81-4575-A991-30423BD9FE92}"/>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E28CBDF7-849A-444A-8657-2D30F258946E}"/>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C391F986-EA87-4BBF-897F-E653EA4C6825}"/>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D966899-38FB-4CEA-867E-B7B6DE351A3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4BC21A8-279E-4F2C-B704-3CD2A3016B1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74D95CAC-9EA2-41AB-91A0-ABEC545699EE}"/>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16F4448D-8FE2-48BB-B224-8753AC18486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409A25D1-97B0-4DC3-A60B-E65D85112C4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5700D923-1E75-4C9C-BE62-D75D635C55F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4C520F94-5F42-4E7A-AF2C-BDD07B327A7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本市では人事院勧告に準じた給与改定を行っている。</a:t>
          </a:r>
          <a:endParaRPr lang="ja-JP" altLang="ja-JP" sz="1400">
            <a:effectLst/>
          </a:endParaRPr>
        </a:p>
        <a:p>
          <a:r>
            <a:rPr kumimoji="1" lang="ja-JP" altLang="ja-JP" sz="1100">
              <a:solidFill>
                <a:schemeClr val="dk1"/>
              </a:solidFill>
              <a:effectLst/>
              <a:latin typeface="+mn-lt"/>
              <a:ea typeface="+mn-ea"/>
              <a:cs typeface="+mn-cs"/>
            </a:rPr>
            <a:t> 　高齢層の退職等の影響もあり、ラスパイレス指数は下降傾向にあったが、近年はほぼ横ばいで推移している。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EC71B43E-5E79-46AB-B48D-C50711417EDD}"/>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5054DD73-C6E1-4D07-8D5D-A2668B58B3F5}"/>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F4D6979E-CCBD-4552-8BB7-50147B56C76A}"/>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FAB303E2-25CE-4F5B-8A41-E95A75350FAD}"/>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ECE45E8D-A591-48CE-BDB4-D48A92B8A3D8}"/>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8048DD17-C292-4F22-9F42-0606F9C818DE}"/>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D57DD242-412F-4C9E-8D5E-F49E57EF7088}"/>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AA537652-5BB0-4A14-A1BB-DA7F388A2B76}"/>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2EA18919-8FDB-497B-AF9D-B35DC58FC40B}"/>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1B218F1F-8CB2-4B60-9D42-93FFCC9462A1}"/>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EC31EEF7-2B91-4957-8C7B-31AD29268E6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F4F436EC-D696-445B-ACC0-818C831A1309}"/>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16AFF4D2-D4EA-4298-9943-B804AFAEDC47}"/>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E7516B18-353B-42D7-B0D7-E37199EDA9EE}"/>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B54559C-06C8-40A5-9643-F9A5862E028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5C6D16D2-FA59-496A-B11D-FEF6D1B9637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45B46FB-B82C-4594-A7BD-8B2E0E35B499}"/>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115A46DE-5646-4B81-88A6-34CD52CA987A}"/>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16DD4737-2582-4F4C-BB73-E99B7472CDEB}"/>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835C4402-1A71-49D1-A390-FDA843FDA7C2}"/>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F602BB79-F455-4684-9FBA-F31EAAE2D385}"/>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DC8C2A1C-28E6-4609-8B19-4F11FF403BFB}"/>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152400</xdr:rowOff>
    </xdr:to>
    <xdr:cxnSp macro="">
      <xdr:nvCxnSpPr>
        <xdr:cNvPr id="259" name="直線コネクタ 258">
          <a:extLst>
            <a:ext uri="{FF2B5EF4-FFF2-40B4-BE49-F238E27FC236}">
              <a16:creationId xmlns:a16="http://schemas.microsoft.com/office/drawing/2014/main" id="{ECDC1E3A-A77F-47A6-8724-A0DC8593FCB0}"/>
            </a:ext>
          </a:extLst>
        </xdr:cNvPr>
        <xdr:cNvCxnSpPr/>
      </xdr:nvCxnSpPr>
      <xdr:spPr>
        <a:xfrm>
          <a:off x="16179800" y="146911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a:extLst>
            <a:ext uri="{FF2B5EF4-FFF2-40B4-BE49-F238E27FC236}">
              <a16:creationId xmlns:a16="http://schemas.microsoft.com/office/drawing/2014/main" id="{22CB9CED-264F-4F67-97B9-FC885651D2F2}"/>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85415111-8DBC-4ECE-AC40-BEA67CEA16CD}"/>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117929</xdr:rowOff>
    </xdr:to>
    <xdr:cxnSp macro="">
      <xdr:nvCxnSpPr>
        <xdr:cNvPr id="262" name="直線コネクタ 261">
          <a:extLst>
            <a:ext uri="{FF2B5EF4-FFF2-40B4-BE49-F238E27FC236}">
              <a16:creationId xmlns:a16="http://schemas.microsoft.com/office/drawing/2014/main" id="{B9F7837A-3133-4C6F-95C5-99C01A04C2FE}"/>
            </a:ext>
          </a:extLst>
        </xdr:cNvPr>
        <xdr:cNvCxnSpPr/>
      </xdr:nvCxnSpPr>
      <xdr:spPr>
        <a:xfrm>
          <a:off x="15290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3F61F242-4D2E-4F64-96D7-96E600DB9DF9}"/>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B2FA5B39-5E7D-458A-9A8A-1B0A5BCB09CF}"/>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100693</xdr:rowOff>
    </xdr:to>
    <xdr:cxnSp macro="">
      <xdr:nvCxnSpPr>
        <xdr:cNvPr id="265" name="直線コネクタ 264">
          <a:extLst>
            <a:ext uri="{FF2B5EF4-FFF2-40B4-BE49-F238E27FC236}">
              <a16:creationId xmlns:a16="http://schemas.microsoft.com/office/drawing/2014/main" id="{F9EE1BDC-7E58-4F1A-89D0-A67EF4712A53}"/>
            </a:ext>
          </a:extLst>
        </xdr:cNvPr>
        <xdr:cNvCxnSpPr/>
      </xdr:nvCxnSpPr>
      <xdr:spPr>
        <a:xfrm>
          <a:off x="14401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C4689A04-9B98-497A-888C-5F93C483DA3E}"/>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BA700E0B-81BA-4A60-B8D6-5A26B5AE5F28}"/>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C07F68EF-952F-4058-91D7-D762E4022798}"/>
            </a:ext>
          </a:extLst>
        </xdr:cNvPr>
        <xdr:cNvCxnSpPr/>
      </xdr:nvCxnSpPr>
      <xdr:spPr>
        <a:xfrm flipV="1">
          <a:off x="13512800" y="146567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E8CF0D2F-8E70-4E43-92DF-42DDEE90925A}"/>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B7E794D5-AD91-44F1-8B3E-43170D8A2FAE}"/>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7165A662-2BEF-418D-A254-256DF426F9F8}"/>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CE1EAE62-696C-4491-8E24-8C6E51A5E858}"/>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8AB54216-E359-43C2-BE8B-295EF597BBDC}"/>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53A9037-9262-4054-8B52-F296917F0751}"/>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1424818-B57B-4F17-8DFA-94C8024EEA4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EFAC1E81-0DD4-4283-BEF0-F2115E933D1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9BCE516-952B-4EC7-BC66-602712F51D5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a:extLst>
            <a:ext uri="{FF2B5EF4-FFF2-40B4-BE49-F238E27FC236}">
              <a16:creationId xmlns:a16="http://schemas.microsoft.com/office/drawing/2014/main" id="{C84865CD-374A-4358-9386-B5ACD503794F}"/>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9" name="給与水準   （国との比較）該当値テキスト">
          <a:extLst>
            <a:ext uri="{FF2B5EF4-FFF2-40B4-BE49-F238E27FC236}">
              <a16:creationId xmlns:a16="http://schemas.microsoft.com/office/drawing/2014/main" id="{0C1D7897-58D7-46F2-8713-D692DEC3C4E5}"/>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0" name="楕円 279">
          <a:extLst>
            <a:ext uri="{FF2B5EF4-FFF2-40B4-BE49-F238E27FC236}">
              <a16:creationId xmlns:a16="http://schemas.microsoft.com/office/drawing/2014/main" id="{C1439EF0-D4DE-42FE-AFAF-35B01DEB1CC1}"/>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81" name="テキスト ボックス 280">
          <a:extLst>
            <a:ext uri="{FF2B5EF4-FFF2-40B4-BE49-F238E27FC236}">
              <a16:creationId xmlns:a16="http://schemas.microsoft.com/office/drawing/2014/main" id="{125D02F3-4AD2-4737-B11A-8CA22E9E9338}"/>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810A318-03EC-4F27-A989-F01DA77FB6B2}"/>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A72F5F57-981E-4914-96DA-DB0D8435A6E7}"/>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4" name="楕円 283">
          <a:extLst>
            <a:ext uri="{FF2B5EF4-FFF2-40B4-BE49-F238E27FC236}">
              <a16:creationId xmlns:a16="http://schemas.microsoft.com/office/drawing/2014/main" id="{F70B2D29-B247-46DE-A9D4-76D822DBB76B}"/>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EA601425-516B-43AF-A7C5-5D8203896EFC}"/>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AFC1A41-CCAD-4E2E-9F39-2A08943B0DE5}"/>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FE7B6C61-DF61-4F01-B1F5-308676D94C71}"/>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7F71185C-0229-46C3-AE34-12B4F59EC75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74011FB6-C86A-465C-BB0F-37D9A791FCF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2D0E5AD6-5506-44E4-A2D1-0546DAB756B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E7C4592B-6875-4159-8772-A757388F745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4177CA30-D178-47D0-9940-A4BAFB80AD35}"/>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B61E708E-6CEA-4688-B6DD-365C5D56235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6DC33537-1893-40E5-A91A-2D2A88E6B5A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13B9E0E3-8956-46C7-8CE7-477482F44411}"/>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F2681735-A8E2-4504-AFA5-B2AEAF85D29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E064145-A96F-4B44-AF35-5A5D7161DD6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98FAA95B-C2D9-4FB0-8B5C-66136DF6735E}"/>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75EED63C-FEC9-42C6-87B1-F9D59D329161}"/>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D078DF18-2811-4216-B0CE-5BCF3CCBCCE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行政改革大綱及び推進計画に基づき、業務の効率化や業務量の変化等に応じた職員定数の見直しを毎年度行い、適正な定員管理を推進している。</a:t>
          </a:r>
          <a:endParaRPr lang="ja-JP" altLang="ja-JP" sz="1400">
            <a:effectLst/>
          </a:endParaRPr>
        </a:p>
        <a:p>
          <a:r>
            <a:rPr kumimoji="1" lang="ja-JP" altLang="ja-JP" sz="1100">
              <a:solidFill>
                <a:schemeClr val="dk1"/>
              </a:solidFill>
              <a:effectLst/>
              <a:latin typeface="+mn-lt"/>
              <a:ea typeface="+mn-ea"/>
              <a:cs typeface="+mn-cs"/>
            </a:rPr>
            <a:t>　今後も引き続き、適正な定員管理の推進に努める。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4F8B6BE5-4A72-43C2-883C-1A8F63226B3F}"/>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56C10E55-B4C6-4999-94B7-EBC3970DD2C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CC31190E-BEE6-49B5-96A3-627C499BF3A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4FF78E8B-DF07-4C78-9A55-6A751F189579}"/>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F73B959A-705F-4021-A3DF-7FFD7B030FFF}"/>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139BC553-74A0-4179-8E63-F5D53BE37BED}"/>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4843FA34-0CD8-475F-82AF-58A91A78A71C}"/>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E66D8D99-BF5D-4799-BBC0-B613063868E4}"/>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D6BE160A-8BF9-4DB3-9C52-2DD1388C7292}"/>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6048F094-311A-4408-A3CE-35226CAB130D}"/>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6BB572E2-4645-4AA0-8B2E-3F0D7B1DB467}"/>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F16748A5-9A2D-4D11-A46B-DB59E63B355F}"/>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533E663E-9549-4986-85F7-6C8D3188CCF9}"/>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434F9777-915E-4339-AC0A-F5656352325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65B3A640-8F36-4C1F-9013-7B3FFD0C219A}"/>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144A5828-B610-4B4D-9F97-0000B5E62C9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1EAF8A30-EDE2-458E-9042-DABE01D0ECAB}"/>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4686EF0-2D64-47D2-ACE7-04A22875AAA2}"/>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F6ABB0C3-B9E0-4DFB-B5AA-A1FCE6409552}"/>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284F8E2A-E11C-4FF4-BC0B-53273D820FB4}"/>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34F68C66-6180-402E-A899-7993AAA69D4E}"/>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75142</xdr:rowOff>
    </xdr:from>
    <xdr:to>
      <xdr:col>81</xdr:col>
      <xdr:colOff>44450</xdr:colOff>
      <xdr:row>61</xdr:row>
      <xdr:rowOff>111337</xdr:rowOff>
    </xdr:to>
    <xdr:cxnSp macro="">
      <xdr:nvCxnSpPr>
        <xdr:cNvPr id="322" name="直線コネクタ 321">
          <a:extLst>
            <a:ext uri="{FF2B5EF4-FFF2-40B4-BE49-F238E27FC236}">
              <a16:creationId xmlns:a16="http://schemas.microsoft.com/office/drawing/2014/main" id="{562F74ED-5419-477F-9214-4D42F7B631C1}"/>
            </a:ext>
          </a:extLst>
        </xdr:cNvPr>
        <xdr:cNvCxnSpPr/>
      </xdr:nvCxnSpPr>
      <xdr:spPr>
        <a:xfrm>
          <a:off x="16179800" y="1053359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a:extLst>
            <a:ext uri="{FF2B5EF4-FFF2-40B4-BE49-F238E27FC236}">
              <a16:creationId xmlns:a16="http://schemas.microsoft.com/office/drawing/2014/main" id="{16882D3D-3505-492F-BDD5-CBF0FECD684B}"/>
            </a:ext>
          </a:extLst>
        </xdr:cNvPr>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60AF4B2E-44E9-422E-8A43-8D0960F944F8}"/>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75142</xdr:rowOff>
    </xdr:to>
    <xdr:cxnSp macro="">
      <xdr:nvCxnSpPr>
        <xdr:cNvPr id="325" name="直線コネクタ 324">
          <a:extLst>
            <a:ext uri="{FF2B5EF4-FFF2-40B4-BE49-F238E27FC236}">
              <a16:creationId xmlns:a16="http://schemas.microsoft.com/office/drawing/2014/main" id="{D2725578-8044-4A4B-B37B-564F828C44EC}"/>
            </a:ext>
          </a:extLst>
        </xdr:cNvPr>
        <xdr:cNvCxnSpPr/>
      </xdr:nvCxnSpPr>
      <xdr:spPr>
        <a:xfrm>
          <a:off x="15290800" y="105295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F35782DB-61DA-4665-BFB7-76ABDDF741F9}"/>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a:extLst>
            <a:ext uri="{FF2B5EF4-FFF2-40B4-BE49-F238E27FC236}">
              <a16:creationId xmlns:a16="http://schemas.microsoft.com/office/drawing/2014/main" id="{A49554CC-58EF-4163-B2E7-8C20395151B3}"/>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26881</xdr:rowOff>
    </xdr:from>
    <xdr:to>
      <xdr:col>72</xdr:col>
      <xdr:colOff>203200</xdr:colOff>
      <xdr:row>61</xdr:row>
      <xdr:rowOff>71120</xdr:rowOff>
    </xdr:to>
    <xdr:cxnSp macro="">
      <xdr:nvCxnSpPr>
        <xdr:cNvPr id="328" name="直線コネクタ 327">
          <a:extLst>
            <a:ext uri="{FF2B5EF4-FFF2-40B4-BE49-F238E27FC236}">
              <a16:creationId xmlns:a16="http://schemas.microsoft.com/office/drawing/2014/main" id="{548A3EBC-96CF-44CD-BF5A-BA2C71FD6004}"/>
            </a:ext>
          </a:extLst>
        </xdr:cNvPr>
        <xdr:cNvCxnSpPr/>
      </xdr:nvCxnSpPr>
      <xdr:spPr>
        <a:xfrm>
          <a:off x="14401800" y="10485331"/>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8639A16A-33EF-4933-88EE-54A1AF2B057E}"/>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a:extLst>
            <a:ext uri="{FF2B5EF4-FFF2-40B4-BE49-F238E27FC236}">
              <a16:creationId xmlns:a16="http://schemas.microsoft.com/office/drawing/2014/main" id="{E0E99D09-DAE0-4069-BEA2-3A5364D293D4}"/>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14817</xdr:rowOff>
    </xdr:from>
    <xdr:to>
      <xdr:col>68</xdr:col>
      <xdr:colOff>152400</xdr:colOff>
      <xdr:row>61</xdr:row>
      <xdr:rowOff>26881</xdr:rowOff>
    </xdr:to>
    <xdr:cxnSp macro="">
      <xdr:nvCxnSpPr>
        <xdr:cNvPr id="331" name="直線コネクタ 330">
          <a:extLst>
            <a:ext uri="{FF2B5EF4-FFF2-40B4-BE49-F238E27FC236}">
              <a16:creationId xmlns:a16="http://schemas.microsoft.com/office/drawing/2014/main" id="{6975E9FB-5355-46CD-BF98-01A04911393D}"/>
            </a:ext>
          </a:extLst>
        </xdr:cNvPr>
        <xdr:cNvCxnSpPr/>
      </xdr:nvCxnSpPr>
      <xdr:spPr>
        <a:xfrm>
          <a:off x="13512800" y="1047326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72DA1492-19A3-4ADE-AE6C-FCAD98F71531}"/>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56CF4EF-3C66-4648-8705-125E3A2B1BCD}"/>
            </a:ext>
          </a:extLst>
        </xdr:cNvPr>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EA9F4DBB-A9BD-4CC4-8593-2CDE93DBE0D8}"/>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819C5153-BD5C-4E66-ACD3-88F1D8330A49}"/>
            </a:ext>
          </a:extLst>
        </xdr:cNvPr>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41C6A42-E64C-4DE2-BC06-351572BDDC4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D29A6F0F-6749-48A4-8268-07B6F323223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6ED54DDF-3D72-4666-8117-1CAB140B628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69336595-429B-4633-A152-59328A2F3BB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2F8C0C9A-AB12-4853-AFD6-80C742113C33}"/>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41" name="楕円 340">
          <a:extLst>
            <a:ext uri="{FF2B5EF4-FFF2-40B4-BE49-F238E27FC236}">
              <a16:creationId xmlns:a16="http://schemas.microsoft.com/office/drawing/2014/main" id="{BBF20BA1-0DC9-4659-BA70-21ED04600C60}"/>
            </a:ext>
          </a:extLst>
        </xdr:cNvPr>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77064</xdr:rowOff>
    </xdr:from>
    <xdr:ext cx="762000" cy="259045"/>
    <xdr:sp macro="" textlink="">
      <xdr:nvSpPr>
        <xdr:cNvPr id="342" name="定員管理の状況該当値テキスト">
          <a:extLst>
            <a:ext uri="{FF2B5EF4-FFF2-40B4-BE49-F238E27FC236}">
              <a16:creationId xmlns:a16="http://schemas.microsoft.com/office/drawing/2014/main" id="{4CCE4902-E06F-4B1D-BA28-B047708D6F88}"/>
            </a:ext>
          </a:extLst>
        </xdr:cNvPr>
        <xdr:cNvSpPr txBox="1"/>
      </xdr:nvSpPr>
      <xdr:spPr>
        <a:xfrm>
          <a:off x="17106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24342</xdr:rowOff>
    </xdr:from>
    <xdr:to>
      <xdr:col>77</xdr:col>
      <xdr:colOff>95250</xdr:colOff>
      <xdr:row>61</xdr:row>
      <xdr:rowOff>125942</xdr:rowOff>
    </xdr:to>
    <xdr:sp macro="" textlink="">
      <xdr:nvSpPr>
        <xdr:cNvPr id="343" name="楕円 342">
          <a:extLst>
            <a:ext uri="{FF2B5EF4-FFF2-40B4-BE49-F238E27FC236}">
              <a16:creationId xmlns:a16="http://schemas.microsoft.com/office/drawing/2014/main" id="{9C0594F2-96F5-4591-81C7-B14B88DA48CB}"/>
            </a:ext>
          </a:extLst>
        </xdr:cNvPr>
        <xdr:cNvSpPr/>
      </xdr:nvSpPr>
      <xdr:spPr>
        <a:xfrm>
          <a:off x="16129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136119</xdr:rowOff>
    </xdr:from>
    <xdr:ext cx="736600" cy="259045"/>
    <xdr:sp macro="" textlink="">
      <xdr:nvSpPr>
        <xdr:cNvPr id="344" name="テキスト ボックス 343">
          <a:extLst>
            <a:ext uri="{FF2B5EF4-FFF2-40B4-BE49-F238E27FC236}">
              <a16:creationId xmlns:a16="http://schemas.microsoft.com/office/drawing/2014/main" id="{71E609AC-CB25-4CBA-A7FE-F99F6F208347}"/>
            </a:ext>
          </a:extLst>
        </xdr:cNvPr>
        <xdr:cNvSpPr txBox="1"/>
      </xdr:nvSpPr>
      <xdr:spPr>
        <a:xfrm>
          <a:off x="15798800" y="1025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20320</xdr:rowOff>
    </xdr:from>
    <xdr:to>
      <xdr:col>73</xdr:col>
      <xdr:colOff>44450</xdr:colOff>
      <xdr:row>61</xdr:row>
      <xdr:rowOff>121920</xdr:rowOff>
    </xdr:to>
    <xdr:sp macro="" textlink="">
      <xdr:nvSpPr>
        <xdr:cNvPr id="345" name="楕円 344">
          <a:extLst>
            <a:ext uri="{FF2B5EF4-FFF2-40B4-BE49-F238E27FC236}">
              <a16:creationId xmlns:a16="http://schemas.microsoft.com/office/drawing/2014/main" id="{01A6CDCB-037F-4C7F-80AE-12032BD2E787}"/>
            </a:ext>
          </a:extLst>
        </xdr:cNvPr>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132097</xdr:rowOff>
    </xdr:from>
    <xdr:ext cx="762000" cy="259045"/>
    <xdr:sp macro="" textlink="">
      <xdr:nvSpPr>
        <xdr:cNvPr id="346" name="テキスト ボックス 345">
          <a:extLst>
            <a:ext uri="{FF2B5EF4-FFF2-40B4-BE49-F238E27FC236}">
              <a16:creationId xmlns:a16="http://schemas.microsoft.com/office/drawing/2014/main" id="{8315552C-BE07-4C2B-A052-879F94253E48}"/>
            </a:ext>
          </a:extLst>
        </xdr:cNvPr>
        <xdr:cNvSpPr txBox="1"/>
      </xdr:nvSpPr>
      <xdr:spPr>
        <a:xfrm>
          <a:off x="14909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147531</xdr:rowOff>
    </xdr:from>
    <xdr:to>
      <xdr:col>68</xdr:col>
      <xdr:colOff>203200</xdr:colOff>
      <xdr:row>61</xdr:row>
      <xdr:rowOff>77681</xdr:rowOff>
    </xdr:to>
    <xdr:sp macro="" textlink="">
      <xdr:nvSpPr>
        <xdr:cNvPr id="347" name="楕円 346">
          <a:extLst>
            <a:ext uri="{FF2B5EF4-FFF2-40B4-BE49-F238E27FC236}">
              <a16:creationId xmlns:a16="http://schemas.microsoft.com/office/drawing/2014/main" id="{1E9090FC-1AA9-4AD3-9309-C575642C61D8}"/>
            </a:ext>
          </a:extLst>
        </xdr:cNvPr>
        <xdr:cNvSpPr/>
      </xdr:nvSpPr>
      <xdr:spPr>
        <a:xfrm>
          <a:off x="14351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87858</xdr:rowOff>
    </xdr:from>
    <xdr:ext cx="762000" cy="259045"/>
    <xdr:sp macro="" textlink="">
      <xdr:nvSpPr>
        <xdr:cNvPr id="348" name="テキスト ボックス 347">
          <a:extLst>
            <a:ext uri="{FF2B5EF4-FFF2-40B4-BE49-F238E27FC236}">
              <a16:creationId xmlns:a16="http://schemas.microsoft.com/office/drawing/2014/main" id="{FBA96472-D05E-4369-8E67-D0CD9B8071BE}"/>
            </a:ext>
          </a:extLst>
        </xdr:cNvPr>
        <xdr:cNvSpPr txBox="1"/>
      </xdr:nvSpPr>
      <xdr:spPr>
        <a:xfrm>
          <a:off x="14020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49" name="楕円 348">
          <a:extLst>
            <a:ext uri="{FF2B5EF4-FFF2-40B4-BE49-F238E27FC236}">
              <a16:creationId xmlns:a16="http://schemas.microsoft.com/office/drawing/2014/main" id="{96D48FDA-ECDD-49A0-BEDF-F7D8DC077E79}"/>
            </a:ext>
          </a:extLst>
        </xdr:cNvPr>
        <xdr:cNvSpPr/>
      </xdr:nvSpPr>
      <xdr:spPr>
        <a:xfrm>
          <a:off x="13462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75794</xdr:rowOff>
    </xdr:from>
    <xdr:ext cx="762000" cy="259045"/>
    <xdr:sp macro="" textlink="">
      <xdr:nvSpPr>
        <xdr:cNvPr id="350" name="テキスト ボックス 349">
          <a:extLst>
            <a:ext uri="{FF2B5EF4-FFF2-40B4-BE49-F238E27FC236}">
              <a16:creationId xmlns:a16="http://schemas.microsoft.com/office/drawing/2014/main" id="{A33518C1-A192-4278-93BE-B4B3B9DC41B8}"/>
            </a:ext>
          </a:extLst>
        </xdr:cNvPr>
        <xdr:cNvSpPr txBox="1"/>
      </xdr:nvSpPr>
      <xdr:spPr>
        <a:xfrm>
          <a:off x="13131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CE5E0043-AD6A-43DD-821E-E502040BF11C}"/>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B9226388-6930-4D47-A015-E18F2C92DF3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DB46B2DE-EB1D-4EF8-9C76-A0AB6E13F15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4453212F-6ECE-4A07-8057-0BABD1C8851E}"/>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7924B127-1388-4676-9BA6-C566A2E1EC1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6FA3F64A-20E2-4D63-9338-488AF5BA34B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46942E02-CDE5-4D2A-9D9A-DD38CF1A8EC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CC4FBDF5-202F-43EB-B980-FC0663C1CDD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3EA96AD3-1ADD-482E-89A3-069148278ED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F2D2673B-F4B5-4D78-ABEA-ED419ED44119}"/>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27A4503E-AF0D-433C-99D2-BFDF0C1B7EE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C7187BFE-DF2F-4ED3-B918-430C0DDBA426}"/>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374E5595-1CA6-4CF9-8066-DA525C59501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類似団体平均値より低く、公債費負担の健全度は確保されていると考えている。</a:t>
          </a:r>
          <a:endParaRPr lang="ja-JP" altLang="ja-JP" sz="1400">
            <a:effectLst/>
          </a:endParaRPr>
        </a:p>
        <a:p>
          <a:r>
            <a:rPr kumimoji="1" lang="ja-JP" altLang="ja-JP" sz="1100">
              <a:solidFill>
                <a:schemeClr val="dk1"/>
              </a:solidFill>
              <a:effectLst/>
              <a:latin typeface="+mn-lt"/>
              <a:ea typeface="+mn-ea"/>
              <a:cs typeface="+mn-cs"/>
            </a:rPr>
            <a:t>　今後も公債費の削減等により財政の健全化に努める。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E4F31CD4-3792-427F-AA74-8213C43DE31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E11F09AD-73E4-4C94-88E6-1C6CB7B07E5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1890A8C5-342F-4CA3-8D8F-213617FEE32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1C00C2A1-F986-4D34-A055-17DAC422D1FA}"/>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DD05002A-89FC-487D-B232-4ECD89235ABE}"/>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56929E5D-4DDB-423E-9AAD-96A9E63E1317}"/>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E7AEB0B7-37F4-4BFE-9730-05C351A10928}"/>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DA3CBCBC-9875-49C8-B640-E58105D7FBED}"/>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24C0F2A0-1B38-4E03-B7D6-7BFC88C24D11}"/>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5325E1B3-48BC-4B02-8706-B822A4AB8C4C}"/>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80459E9B-D3F2-4CA1-97F5-E41F70F13359}"/>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14498EC6-759E-46CD-95BC-B108FC29AFBF}"/>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2CAE5B46-893A-4F7A-BED1-C34AD74F691A}"/>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7BCE1048-5698-4373-AF22-F94B31F53B85}"/>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D0E8412B-C0C2-4799-974E-EA3453385AB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1F68DCA-D77E-45C0-8878-CEDEEE31073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64332367-2B82-4D0F-818C-EE5E1F57E642}"/>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77A4A998-278D-4754-B374-B7810C4072C8}"/>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57AA5919-DD79-4478-BD3C-E3FD9D122808}"/>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FA402EC4-4055-4C18-A5F2-568BE6A2219C}"/>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D7B30036-AF53-4DAC-A143-01F79C84FA1E}"/>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104019</xdr:rowOff>
    </xdr:to>
    <xdr:cxnSp macro="">
      <xdr:nvCxnSpPr>
        <xdr:cNvPr id="385" name="直線コネクタ 384">
          <a:extLst>
            <a:ext uri="{FF2B5EF4-FFF2-40B4-BE49-F238E27FC236}">
              <a16:creationId xmlns:a16="http://schemas.microsoft.com/office/drawing/2014/main" id="{9693810A-A4C8-43F4-BDDF-C588586AC2C9}"/>
            </a:ext>
          </a:extLst>
        </xdr:cNvPr>
        <xdr:cNvCxnSpPr/>
      </xdr:nvCxnSpPr>
      <xdr:spPr>
        <a:xfrm>
          <a:off x="16179800" y="690456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C7F2B827-C034-4A2E-B11C-5034C446F089}"/>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EE74C81A-54F2-4FD7-B84E-A69DBC4344A7}"/>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40</xdr:row>
      <xdr:rowOff>46567</xdr:rowOff>
    </xdr:to>
    <xdr:cxnSp macro="">
      <xdr:nvCxnSpPr>
        <xdr:cNvPr id="388" name="直線コネクタ 387">
          <a:extLst>
            <a:ext uri="{FF2B5EF4-FFF2-40B4-BE49-F238E27FC236}">
              <a16:creationId xmlns:a16="http://schemas.microsoft.com/office/drawing/2014/main" id="{1C8428E7-D95F-4B6D-936D-CE74A5F62BED}"/>
            </a:ext>
          </a:extLst>
        </xdr:cNvPr>
        <xdr:cNvCxnSpPr/>
      </xdr:nvCxnSpPr>
      <xdr:spPr>
        <a:xfrm>
          <a:off x="15290800" y="681264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1DC90ABF-BB78-4D6C-BFA6-43B30E4C0D44}"/>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8364F351-6B10-44AE-BEAA-48019F22F7D5}"/>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126093</xdr:rowOff>
    </xdr:to>
    <xdr:cxnSp macro="">
      <xdr:nvCxnSpPr>
        <xdr:cNvPr id="391" name="直線コネクタ 390">
          <a:extLst>
            <a:ext uri="{FF2B5EF4-FFF2-40B4-BE49-F238E27FC236}">
              <a16:creationId xmlns:a16="http://schemas.microsoft.com/office/drawing/2014/main" id="{5D12B536-DB31-4499-990B-9F1204A3CCAF}"/>
            </a:ext>
          </a:extLst>
        </xdr:cNvPr>
        <xdr:cNvCxnSpPr/>
      </xdr:nvCxnSpPr>
      <xdr:spPr>
        <a:xfrm>
          <a:off x="14401800" y="67551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8FE2BBA6-BF1C-4DEA-9E0C-8D48AA7EBB09}"/>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4DBFFF5A-9CFC-410C-BFAA-85EDD4D9A951}"/>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45659</xdr:rowOff>
    </xdr:from>
    <xdr:to>
      <xdr:col>68</xdr:col>
      <xdr:colOff>152400</xdr:colOff>
      <xdr:row>39</xdr:row>
      <xdr:rowOff>68641</xdr:rowOff>
    </xdr:to>
    <xdr:cxnSp macro="">
      <xdr:nvCxnSpPr>
        <xdr:cNvPr id="394" name="直線コネクタ 393">
          <a:extLst>
            <a:ext uri="{FF2B5EF4-FFF2-40B4-BE49-F238E27FC236}">
              <a16:creationId xmlns:a16="http://schemas.microsoft.com/office/drawing/2014/main" id="{0816B93C-54D7-4709-B72D-72403DE13A02}"/>
            </a:ext>
          </a:extLst>
        </xdr:cNvPr>
        <xdr:cNvCxnSpPr/>
      </xdr:nvCxnSpPr>
      <xdr:spPr>
        <a:xfrm>
          <a:off x="13512800" y="673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1D40FA88-40C1-4491-8ED8-47CD372C621E}"/>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a:extLst>
            <a:ext uri="{FF2B5EF4-FFF2-40B4-BE49-F238E27FC236}">
              <a16:creationId xmlns:a16="http://schemas.microsoft.com/office/drawing/2014/main" id="{9217590E-1399-4BD4-818B-BE2F087A721D}"/>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4394E87A-5619-41C1-A9F5-F58EBB125C7D}"/>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5E876D04-A903-48F3-A52E-50152AA89504}"/>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E7C68A05-3EE2-4410-8118-DB57CC59AA7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80FF0478-D5AF-4E87-9E83-5CF0632B879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33802380-3484-45E3-80D7-491E8A5D466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2D655516-7E80-4871-A178-3F48BB8BF5E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87A8422F-7544-420B-A470-5EBEB4C5990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404" name="楕円 403">
          <a:extLst>
            <a:ext uri="{FF2B5EF4-FFF2-40B4-BE49-F238E27FC236}">
              <a16:creationId xmlns:a16="http://schemas.microsoft.com/office/drawing/2014/main" id="{AF4A9A9D-5326-4CCC-9B68-9E9991DABD6D}"/>
            </a:ext>
          </a:extLst>
        </xdr:cNvPr>
        <xdr:cNvSpPr/>
      </xdr:nvSpPr>
      <xdr:spPr>
        <a:xfrm>
          <a:off x="16967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69746</xdr:rowOff>
    </xdr:from>
    <xdr:ext cx="762000" cy="259045"/>
    <xdr:sp macro="" textlink="">
      <xdr:nvSpPr>
        <xdr:cNvPr id="405" name="公債費負担の状況該当値テキスト">
          <a:extLst>
            <a:ext uri="{FF2B5EF4-FFF2-40B4-BE49-F238E27FC236}">
              <a16:creationId xmlns:a16="http://schemas.microsoft.com/office/drawing/2014/main" id="{75EE8DC0-288D-4ABE-B923-A4364B3385EC}"/>
            </a:ext>
          </a:extLst>
        </xdr:cNvPr>
        <xdr:cNvSpPr txBox="1"/>
      </xdr:nvSpPr>
      <xdr:spPr>
        <a:xfrm>
          <a:off x="17106900" y="675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6" name="楕円 405">
          <a:extLst>
            <a:ext uri="{FF2B5EF4-FFF2-40B4-BE49-F238E27FC236}">
              <a16:creationId xmlns:a16="http://schemas.microsoft.com/office/drawing/2014/main" id="{C17B6727-3DD1-4513-9479-7CE0A8ECFA77}"/>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7" name="テキスト ボックス 406">
          <a:extLst>
            <a:ext uri="{FF2B5EF4-FFF2-40B4-BE49-F238E27FC236}">
              <a16:creationId xmlns:a16="http://schemas.microsoft.com/office/drawing/2014/main" id="{71925E97-C9B7-4CD7-B1E4-E35FB77B8A5A}"/>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8" name="楕円 407">
          <a:extLst>
            <a:ext uri="{FF2B5EF4-FFF2-40B4-BE49-F238E27FC236}">
              <a16:creationId xmlns:a16="http://schemas.microsoft.com/office/drawing/2014/main" id="{7E7B7FD4-302D-4804-8356-0405C6DFEF29}"/>
            </a:ext>
          </a:extLst>
        </xdr:cNvPr>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09" name="テキスト ボックス 408">
          <a:extLst>
            <a:ext uri="{FF2B5EF4-FFF2-40B4-BE49-F238E27FC236}">
              <a16:creationId xmlns:a16="http://schemas.microsoft.com/office/drawing/2014/main" id="{6C7F7063-1355-4455-9150-8017D0A2A3AE}"/>
            </a:ext>
          </a:extLst>
        </xdr:cNvPr>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10" name="楕円 409">
          <a:extLst>
            <a:ext uri="{FF2B5EF4-FFF2-40B4-BE49-F238E27FC236}">
              <a16:creationId xmlns:a16="http://schemas.microsoft.com/office/drawing/2014/main" id="{29DE2E64-FE98-4C4B-A40E-DA8ECE3302A5}"/>
            </a:ext>
          </a:extLst>
        </xdr:cNvPr>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11" name="テキスト ボックス 410">
          <a:extLst>
            <a:ext uri="{FF2B5EF4-FFF2-40B4-BE49-F238E27FC236}">
              <a16:creationId xmlns:a16="http://schemas.microsoft.com/office/drawing/2014/main" id="{539B2E9B-B019-4F8A-A7B1-6469B718F277}"/>
            </a:ext>
          </a:extLst>
        </xdr:cNvPr>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2" name="楕円 411">
          <a:extLst>
            <a:ext uri="{FF2B5EF4-FFF2-40B4-BE49-F238E27FC236}">
              <a16:creationId xmlns:a16="http://schemas.microsoft.com/office/drawing/2014/main" id="{7CA26D4A-C60B-43C0-BB5E-2CF3C01E45C8}"/>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3" name="テキスト ボックス 412">
          <a:extLst>
            <a:ext uri="{FF2B5EF4-FFF2-40B4-BE49-F238E27FC236}">
              <a16:creationId xmlns:a16="http://schemas.microsoft.com/office/drawing/2014/main" id="{152F5DFF-906D-49FD-99F5-1FD8144A4438}"/>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179AC0E-20F7-41C5-BEEF-ED83C833697C}"/>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1A1714B0-1596-406A-BDDC-5CA85072C22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DBDD57C4-8B7D-421F-AADC-FBEBDDE95AD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733E5B55-830D-4FBB-AE6B-208C42475EF1}"/>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CDEDC2EE-4B40-450A-BFD9-526B440B669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BDAFF5DE-23A3-4B1F-B79A-7416E6F2C54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B49A9A4E-EC24-436A-82A1-38F6425BDA5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73DABAFC-2E78-4E03-BF11-D50F5B4F9DB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668ED172-0752-4745-9498-F2240608730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22B2162D-27CE-4EE9-98B2-EE5165AFC5B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9384966F-F311-4832-9184-FD57566BB132}"/>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BFC817E6-604B-4418-ACE4-1B43D3F492A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65B7CACF-4E3C-4943-B4B5-88D8B9B2434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地方債借入高の減や、充当可能特定歳入の増加により、前年に比べ減少している。</a:t>
          </a:r>
          <a:endParaRPr lang="ja-JP" altLang="ja-JP" sz="1400">
            <a:effectLst/>
          </a:endParaRPr>
        </a:p>
        <a:p>
          <a:r>
            <a:rPr kumimoji="1" lang="ja-JP" altLang="ja-JP" sz="1100">
              <a:solidFill>
                <a:schemeClr val="dk1"/>
              </a:solidFill>
              <a:effectLst/>
              <a:latin typeface="+mn-lt"/>
              <a:ea typeface="+mn-ea"/>
              <a:cs typeface="+mn-cs"/>
            </a:rPr>
            <a:t>　今後も公債費の削減等により財政の健全化に努める。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735E29F7-B915-4901-8B5A-067777184DE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9E8B4DBE-91BA-4F29-B28A-78D92A8135B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C7DF7CCA-C75A-4981-8790-6668092636F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3937D591-1761-433E-B974-E7CAA146E32E}"/>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5FBF81D4-3929-4BEF-AF0B-B488E2901669}"/>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FA569796-8D91-4041-9454-047F95DF720D}"/>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3D06823F-E7C1-447F-8368-92FDE1988EFA}"/>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62B12C0F-7F0B-46D1-9940-8F9035A91876}"/>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2AA4D242-DD29-4FEF-B5C4-6C82DBBB2E6D}"/>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2C1B6FF0-9967-4F19-9446-447E8E98546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4C37AC9F-BF4A-4564-9552-09610AD452FC}"/>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7E8EEE8A-32B4-4926-AB59-646F20E16699}"/>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C5992233-B338-4C73-9DF3-26B8F095C6E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F6F658F7-C7E1-4424-8807-247CA9E48375}"/>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CE37C53B-98B3-45EF-B64B-367EDF89C784}"/>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932F8523-DCDE-4A5B-A4EC-47160462EA51}"/>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219665ED-F2E5-4E67-A01D-DAC5458BEFA4}"/>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C5984D0C-4E66-480E-A8DE-D87BA54FDDB2}"/>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121615</xdr:rowOff>
    </xdr:from>
    <xdr:to>
      <xdr:col>81</xdr:col>
      <xdr:colOff>44450</xdr:colOff>
      <xdr:row>15</xdr:row>
      <xdr:rowOff>126441</xdr:rowOff>
    </xdr:to>
    <xdr:cxnSp macro="">
      <xdr:nvCxnSpPr>
        <xdr:cNvPr id="445" name="直線コネクタ 444">
          <a:extLst>
            <a:ext uri="{FF2B5EF4-FFF2-40B4-BE49-F238E27FC236}">
              <a16:creationId xmlns:a16="http://schemas.microsoft.com/office/drawing/2014/main" id="{74FC0C6A-5F73-40D0-852C-1E0295209453}"/>
            </a:ext>
          </a:extLst>
        </xdr:cNvPr>
        <xdr:cNvCxnSpPr/>
      </xdr:nvCxnSpPr>
      <xdr:spPr>
        <a:xfrm flipV="1">
          <a:off x="16179800" y="2693365"/>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a:extLst>
            <a:ext uri="{FF2B5EF4-FFF2-40B4-BE49-F238E27FC236}">
              <a16:creationId xmlns:a16="http://schemas.microsoft.com/office/drawing/2014/main" id="{A7EB6186-FB31-47A6-8CBA-A26C12C0B587}"/>
            </a:ext>
          </a:extLst>
        </xdr:cNvPr>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03F7C536-B9E1-46C0-B889-FB842AB4751B}"/>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126441</xdr:rowOff>
    </xdr:from>
    <xdr:to>
      <xdr:col>77</xdr:col>
      <xdr:colOff>44450</xdr:colOff>
      <xdr:row>16</xdr:row>
      <xdr:rowOff>67920</xdr:rowOff>
    </xdr:to>
    <xdr:cxnSp macro="">
      <xdr:nvCxnSpPr>
        <xdr:cNvPr id="448" name="直線コネクタ 447">
          <a:extLst>
            <a:ext uri="{FF2B5EF4-FFF2-40B4-BE49-F238E27FC236}">
              <a16:creationId xmlns:a16="http://schemas.microsoft.com/office/drawing/2014/main" id="{5DEF0C21-7A11-4602-9057-45E3AAE98445}"/>
            </a:ext>
          </a:extLst>
        </xdr:cNvPr>
        <xdr:cNvCxnSpPr/>
      </xdr:nvCxnSpPr>
      <xdr:spPr>
        <a:xfrm flipV="1">
          <a:off x="15290800" y="2698191"/>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7E577729-F3A7-444C-8F8A-A329DDB9CB6E}"/>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E2E82B6D-5EFA-4B72-A506-13C61E544F0E}"/>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168910</xdr:rowOff>
    </xdr:from>
    <xdr:to>
      <xdr:col>72</xdr:col>
      <xdr:colOff>203200</xdr:colOff>
      <xdr:row>16</xdr:row>
      <xdr:rowOff>67920</xdr:rowOff>
    </xdr:to>
    <xdr:cxnSp macro="">
      <xdr:nvCxnSpPr>
        <xdr:cNvPr id="451" name="直線コネクタ 450">
          <a:extLst>
            <a:ext uri="{FF2B5EF4-FFF2-40B4-BE49-F238E27FC236}">
              <a16:creationId xmlns:a16="http://schemas.microsoft.com/office/drawing/2014/main" id="{86FCD821-A6E1-4469-94E6-EF98C4565E9A}"/>
            </a:ext>
          </a:extLst>
        </xdr:cNvPr>
        <xdr:cNvCxnSpPr/>
      </xdr:nvCxnSpPr>
      <xdr:spPr>
        <a:xfrm>
          <a:off x="14401800" y="2740660"/>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2FBFF8C1-6902-4706-8E01-CEACFFFDBFDD}"/>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8CFEF979-49DF-4A05-93E7-21C2E136DA6E}"/>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110033</xdr:rowOff>
    </xdr:from>
    <xdr:to>
      <xdr:col>68</xdr:col>
      <xdr:colOff>152400</xdr:colOff>
      <xdr:row>15</xdr:row>
      <xdr:rowOff>168910</xdr:rowOff>
    </xdr:to>
    <xdr:cxnSp macro="">
      <xdr:nvCxnSpPr>
        <xdr:cNvPr id="454" name="直線コネクタ 453">
          <a:extLst>
            <a:ext uri="{FF2B5EF4-FFF2-40B4-BE49-F238E27FC236}">
              <a16:creationId xmlns:a16="http://schemas.microsoft.com/office/drawing/2014/main" id="{6EED3BCC-3BCD-426D-8665-B367C23AF695}"/>
            </a:ext>
          </a:extLst>
        </xdr:cNvPr>
        <xdr:cNvCxnSpPr/>
      </xdr:nvCxnSpPr>
      <xdr:spPr>
        <a:xfrm>
          <a:off x="13512800" y="2681783"/>
          <a:ext cx="889000" cy="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09F48A36-0B64-41BB-8B78-5BB182AFDFCD}"/>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56" name="テキスト ボックス 455">
          <a:extLst>
            <a:ext uri="{FF2B5EF4-FFF2-40B4-BE49-F238E27FC236}">
              <a16:creationId xmlns:a16="http://schemas.microsoft.com/office/drawing/2014/main" id="{C076C306-80F0-4286-8D8E-3A1071CAD922}"/>
            </a:ext>
          </a:extLst>
        </xdr:cNvPr>
        <xdr:cNvSpPr txBox="1"/>
      </xdr:nvSpPr>
      <xdr:spPr>
        <a:xfrm>
          <a:off x="14020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E0351BFB-DCE6-48E2-83A0-96DFD2CCFCFD}"/>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71645</xdr:rowOff>
    </xdr:from>
    <xdr:ext cx="762000" cy="259045"/>
    <xdr:sp macro="" textlink="">
      <xdr:nvSpPr>
        <xdr:cNvPr id="458" name="テキスト ボックス 457">
          <a:extLst>
            <a:ext uri="{FF2B5EF4-FFF2-40B4-BE49-F238E27FC236}">
              <a16:creationId xmlns:a16="http://schemas.microsoft.com/office/drawing/2014/main" id="{4145D089-D9C6-4607-8F26-15AD85E3215C}"/>
            </a:ext>
          </a:extLst>
        </xdr:cNvPr>
        <xdr:cNvSpPr txBox="1"/>
      </xdr:nvSpPr>
      <xdr:spPr>
        <a:xfrm>
          <a:off x="13131800" y="281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979253A1-8DDA-4FED-A9D6-94BE06CE4C0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CF4DCCC8-B8AB-4548-B60E-E37A8908D55A}"/>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A1083C98-C98F-4235-B610-5A73A2B0B2F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C15490A2-F5EB-48D1-AD9B-A1BE76E3FE7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F49E0A13-1F4E-4825-98B3-9FDE90054F5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70815</xdr:rowOff>
    </xdr:from>
    <xdr:to>
      <xdr:col>81</xdr:col>
      <xdr:colOff>95250</xdr:colOff>
      <xdr:row>16</xdr:row>
      <xdr:rowOff>965</xdr:rowOff>
    </xdr:to>
    <xdr:sp macro="" textlink="">
      <xdr:nvSpPr>
        <xdr:cNvPr id="464" name="楕円 463">
          <a:extLst>
            <a:ext uri="{FF2B5EF4-FFF2-40B4-BE49-F238E27FC236}">
              <a16:creationId xmlns:a16="http://schemas.microsoft.com/office/drawing/2014/main" id="{A43B8A21-54A3-47CA-AB80-A557CE3A6D4A}"/>
            </a:ext>
          </a:extLst>
        </xdr:cNvPr>
        <xdr:cNvSpPr/>
      </xdr:nvSpPr>
      <xdr:spPr>
        <a:xfrm>
          <a:off x="16967200" y="26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42892</xdr:rowOff>
    </xdr:from>
    <xdr:ext cx="762000" cy="259045"/>
    <xdr:sp macro="" textlink="">
      <xdr:nvSpPr>
        <xdr:cNvPr id="465" name="将来負担の状況該当値テキスト">
          <a:extLst>
            <a:ext uri="{FF2B5EF4-FFF2-40B4-BE49-F238E27FC236}">
              <a16:creationId xmlns:a16="http://schemas.microsoft.com/office/drawing/2014/main" id="{37B4CF6C-A6FA-443D-A5C5-3B35B2280A2E}"/>
            </a:ext>
          </a:extLst>
        </xdr:cNvPr>
        <xdr:cNvSpPr txBox="1"/>
      </xdr:nvSpPr>
      <xdr:spPr>
        <a:xfrm>
          <a:off x="17106900" y="261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75641</xdr:rowOff>
    </xdr:from>
    <xdr:to>
      <xdr:col>77</xdr:col>
      <xdr:colOff>95250</xdr:colOff>
      <xdr:row>16</xdr:row>
      <xdr:rowOff>5791</xdr:rowOff>
    </xdr:to>
    <xdr:sp macro="" textlink="">
      <xdr:nvSpPr>
        <xdr:cNvPr id="466" name="楕円 465">
          <a:extLst>
            <a:ext uri="{FF2B5EF4-FFF2-40B4-BE49-F238E27FC236}">
              <a16:creationId xmlns:a16="http://schemas.microsoft.com/office/drawing/2014/main" id="{7B27A9FF-179F-4ECA-BA42-2DCB9F741969}"/>
            </a:ext>
          </a:extLst>
        </xdr:cNvPr>
        <xdr:cNvSpPr/>
      </xdr:nvSpPr>
      <xdr:spPr>
        <a:xfrm>
          <a:off x="16129000" y="26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162018</xdr:rowOff>
    </xdr:from>
    <xdr:ext cx="736600" cy="259045"/>
    <xdr:sp macro="" textlink="">
      <xdr:nvSpPr>
        <xdr:cNvPr id="467" name="テキスト ボックス 466">
          <a:extLst>
            <a:ext uri="{FF2B5EF4-FFF2-40B4-BE49-F238E27FC236}">
              <a16:creationId xmlns:a16="http://schemas.microsoft.com/office/drawing/2014/main" id="{B5207A95-0735-4E60-8C05-53BAFB0A31A4}"/>
            </a:ext>
          </a:extLst>
        </xdr:cNvPr>
        <xdr:cNvSpPr txBox="1"/>
      </xdr:nvSpPr>
      <xdr:spPr>
        <a:xfrm>
          <a:off x="15798800" y="2733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17120</xdr:rowOff>
    </xdr:from>
    <xdr:to>
      <xdr:col>73</xdr:col>
      <xdr:colOff>44450</xdr:colOff>
      <xdr:row>16</xdr:row>
      <xdr:rowOff>118720</xdr:rowOff>
    </xdr:to>
    <xdr:sp macro="" textlink="">
      <xdr:nvSpPr>
        <xdr:cNvPr id="468" name="楕円 467">
          <a:extLst>
            <a:ext uri="{FF2B5EF4-FFF2-40B4-BE49-F238E27FC236}">
              <a16:creationId xmlns:a16="http://schemas.microsoft.com/office/drawing/2014/main" id="{6A702227-AFBF-4570-89A8-9EB09EDA5DF4}"/>
            </a:ext>
          </a:extLst>
        </xdr:cNvPr>
        <xdr:cNvSpPr/>
      </xdr:nvSpPr>
      <xdr:spPr>
        <a:xfrm>
          <a:off x="15240000" y="27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103497</xdr:rowOff>
    </xdr:from>
    <xdr:ext cx="762000" cy="259045"/>
    <xdr:sp macro="" textlink="">
      <xdr:nvSpPr>
        <xdr:cNvPr id="469" name="テキスト ボックス 468">
          <a:extLst>
            <a:ext uri="{FF2B5EF4-FFF2-40B4-BE49-F238E27FC236}">
              <a16:creationId xmlns:a16="http://schemas.microsoft.com/office/drawing/2014/main" id="{F7D357CE-7D80-4974-A942-0058576F5445}"/>
            </a:ext>
          </a:extLst>
        </xdr:cNvPr>
        <xdr:cNvSpPr txBox="1"/>
      </xdr:nvSpPr>
      <xdr:spPr>
        <a:xfrm>
          <a:off x="14909800" y="28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118110</xdr:rowOff>
    </xdr:from>
    <xdr:to>
      <xdr:col>68</xdr:col>
      <xdr:colOff>203200</xdr:colOff>
      <xdr:row>16</xdr:row>
      <xdr:rowOff>48260</xdr:rowOff>
    </xdr:to>
    <xdr:sp macro="" textlink="">
      <xdr:nvSpPr>
        <xdr:cNvPr id="470" name="楕円 469">
          <a:extLst>
            <a:ext uri="{FF2B5EF4-FFF2-40B4-BE49-F238E27FC236}">
              <a16:creationId xmlns:a16="http://schemas.microsoft.com/office/drawing/2014/main" id="{B124200A-4B9C-442A-9E0C-98B511915BD0}"/>
            </a:ext>
          </a:extLst>
        </xdr:cNvPr>
        <xdr:cNvSpPr/>
      </xdr:nvSpPr>
      <xdr:spPr>
        <a:xfrm>
          <a:off x="1435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58437</xdr:rowOff>
    </xdr:from>
    <xdr:ext cx="762000" cy="259045"/>
    <xdr:sp macro="" textlink="">
      <xdr:nvSpPr>
        <xdr:cNvPr id="471" name="テキスト ボックス 470">
          <a:extLst>
            <a:ext uri="{FF2B5EF4-FFF2-40B4-BE49-F238E27FC236}">
              <a16:creationId xmlns:a16="http://schemas.microsoft.com/office/drawing/2014/main" id="{7EAB480C-D713-4F70-9DFF-F4B118C61A35}"/>
            </a:ext>
          </a:extLst>
        </xdr:cNvPr>
        <xdr:cNvSpPr txBox="1"/>
      </xdr:nvSpPr>
      <xdr:spPr>
        <a:xfrm>
          <a:off x="14020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59233</xdr:rowOff>
    </xdr:from>
    <xdr:to>
      <xdr:col>64</xdr:col>
      <xdr:colOff>152400</xdr:colOff>
      <xdr:row>15</xdr:row>
      <xdr:rowOff>160833</xdr:rowOff>
    </xdr:to>
    <xdr:sp macro="" textlink="">
      <xdr:nvSpPr>
        <xdr:cNvPr id="472" name="楕円 471">
          <a:extLst>
            <a:ext uri="{FF2B5EF4-FFF2-40B4-BE49-F238E27FC236}">
              <a16:creationId xmlns:a16="http://schemas.microsoft.com/office/drawing/2014/main" id="{E8618A48-65DD-446B-B7CA-22B933CEC852}"/>
            </a:ext>
          </a:extLst>
        </xdr:cNvPr>
        <xdr:cNvSpPr/>
      </xdr:nvSpPr>
      <xdr:spPr>
        <a:xfrm>
          <a:off x="13462000" y="2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171010</xdr:rowOff>
    </xdr:from>
    <xdr:ext cx="762000" cy="259045"/>
    <xdr:sp macro="" textlink="">
      <xdr:nvSpPr>
        <xdr:cNvPr id="473" name="テキスト ボックス 472">
          <a:extLst>
            <a:ext uri="{FF2B5EF4-FFF2-40B4-BE49-F238E27FC236}">
              <a16:creationId xmlns:a16="http://schemas.microsoft.com/office/drawing/2014/main" id="{D5DD6A05-FB3C-469D-8FBD-5F954ABFBED4}"/>
            </a:ext>
          </a:extLst>
        </xdr:cNvPr>
        <xdr:cNvSpPr txBox="1"/>
      </xdr:nvSpPr>
      <xdr:spPr>
        <a:xfrm>
          <a:off x="13131800" y="239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597,834
594,149
547.61
293,890,590
284,550,019
6,854,960
136,943,985
254,284,336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人当たりの職員数が少ないことから、人件費も低い状況にある。</a:t>
          </a:r>
          <a:endParaRPr lang="ja-JP" altLang="ja-JP" sz="1400">
            <a:effectLst/>
          </a:endParaRPr>
        </a:p>
        <a:p>
          <a:r>
            <a:rPr kumimoji="1" lang="ja-JP" altLang="ja-JP" sz="1100">
              <a:solidFill>
                <a:schemeClr val="dk1"/>
              </a:solidFill>
              <a:effectLst/>
              <a:latin typeface="+mn-lt"/>
              <a:ea typeface="+mn-ea"/>
              <a:cs typeface="+mn-cs"/>
            </a:rPr>
            <a:t>　今後も、事務の効率化等を図るとともに、外部委託等により、適切な人件費の管理に努める。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468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類似団体平均値より低くなっており、健全な財政に寄与しているものと考えている。</a:t>
          </a:r>
          <a:endParaRPr lang="ja-JP" altLang="ja-JP" sz="1400">
            <a:effectLst/>
          </a:endParaRPr>
        </a:p>
        <a:p>
          <a:r>
            <a:rPr kumimoji="1" lang="ja-JP" altLang="ja-JP" sz="1100">
              <a:solidFill>
                <a:schemeClr val="dk1"/>
              </a:solidFill>
              <a:effectLst/>
              <a:latin typeface="+mn-lt"/>
              <a:ea typeface="+mn-ea"/>
              <a:cs typeface="+mn-cs"/>
            </a:rPr>
            <a:t>　今後も、過去の実績等によらず、改めて必要性や効率性等を十分に検討し、見直し・合理化に努める。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43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16</xdr:row>
      <xdr:rowOff>1814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143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16</xdr:row>
      <xdr:rowOff>1814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23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151493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電力・ガス・食料品等の価格高騰に伴う給付金や、新型コロナウイルス感染症予防費の増</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、類似団体の平均値より高くなっている。</a:t>
          </a:r>
          <a:endParaRPr lang="ja-JP" altLang="ja-JP" sz="1400">
            <a:effectLst/>
          </a:endParaRPr>
        </a:p>
        <a:p>
          <a:r>
            <a:rPr kumimoji="1" lang="ja-JP" altLang="ja-JP" sz="1100">
              <a:solidFill>
                <a:schemeClr val="dk1"/>
              </a:solidFill>
              <a:effectLst/>
              <a:latin typeface="+mn-lt"/>
              <a:ea typeface="+mn-ea"/>
              <a:cs typeface="+mn-cs"/>
            </a:rPr>
            <a:t>　今後も、市の単独事業については、改めて費用対効果等を検証して、見直しを行うなど、扶助費の抑制に努める。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25400</xdr:rowOff>
    </xdr:from>
    <xdr:to>
      <xdr:col>24</xdr:col>
      <xdr:colOff>25400</xdr:colOff>
      <xdr:row>61</xdr:row>
      <xdr:rowOff>6350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12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25400</xdr:rowOff>
    </xdr:from>
    <xdr:to>
      <xdr:col>19</xdr:col>
      <xdr:colOff>187325</xdr:colOff>
      <xdr:row>60</xdr:row>
      <xdr:rowOff>152400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312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152400</xdr:rowOff>
    </xdr:from>
    <xdr:to>
      <xdr:col>15</xdr:col>
      <xdr:colOff>98425</xdr:colOff>
      <xdr:row>61</xdr:row>
      <xdr:rowOff>57150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43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19050</xdr:rowOff>
    </xdr:from>
    <xdr:to>
      <xdr:col>11</xdr:col>
      <xdr:colOff>9525</xdr:colOff>
      <xdr:row>61</xdr:row>
      <xdr:rowOff>57150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127000</xdr:rowOff>
    </xdr:from>
    <xdr:to>
      <xdr:col>24</xdr:col>
      <xdr:colOff>76200</xdr:colOff>
      <xdr:row>61</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146050</xdr:rowOff>
    </xdr:from>
    <xdr:to>
      <xdr:col>20</xdr:col>
      <xdr:colOff>38100</xdr:colOff>
      <xdr:row>60</xdr:row>
      <xdr:rowOff>76200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60977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101600</xdr:rowOff>
    </xdr:from>
    <xdr:to>
      <xdr:col>15</xdr:col>
      <xdr:colOff>149225</xdr:colOff>
      <xdr:row>61</xdr:row>
      <xdr:rowOff>31750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6350</xdr:rowOff>
    </xdr:from>
    <xdr:to>
      <xdr:col>11</xdr:col>
      <xdr:colOff>60325</xdr:colOff>
      <xdr:row>61</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139700</xdr:rowOff>
    </xdr:from>
    <xdr:to>
      <xdr:col>6</xdr:col>
      <xdr:colOff>171450</xdr:colOff>
      <xdr:row>61</xdr:row>
      <xdr:rowOff>69850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類似団体とほぼ同水準で推移しており、健全な財政に寄与しているものと考えている。</a:t>
          </a:r>
          <a:endParaRPr lang="ja-JP" altLang="ja-JP" sz="1400">
            <a:effectLst/>
          </a:endParaRPr>
        </a:p>
        <a:p>
          <a:r>
            <a:rPr kumimoji="1" lang="ja-JP" altLang="ja-JP" sz="1100">
              <a:solidFill>
                <a:schemeClr val="dk1"/>
              </a:solidFill>
              <a:effectLst/>
              <a:latin typeface="+mn-lt"/>
              <a:ea typeface="+mn-ea"/>
              <a:cs typeface="+mn-cs"/>
            </a:rPr>
            <a:t>　今後も、他会計への繰出金</a:t>
          </a:r>
          <a:r>
            <a:rPr kumimoji="1" lang="ja-JP" altLang="en-US" sz="1100">
              <a:solidFill>
                <a:schemeClr val="dk1"/>
              </a:solidFill>
              <a:effectLst/>
              <a:latin typeface="+mn-lt"/>
              <a:ea typeface="+mn-ea"/>
              <a:cs typeface="+mn-cs"/>
            </a:rPr>
            <a:t>を適切に</a:t>
          </a:r>
          <a:r>
            <a:rPr kumimoji="1" lang="ja-JP" altLang="ja-JP" sz="1100">
              <a:solidFill>
                <a:schemeClr val="dk1"/>
              </a:solidFill>
              <a:effectLst/>
              <a:latin typeface="+mn-lt"/>
              <a:ea typeface="+mn-ea"/>
              <a:cs typeface="+mn-cs"/>
            </a:rPr>
            <a:t>抑制するなど、普通会計への負担を減らしていくよう努める。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114300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82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82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94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類似団体平均値より低くなっており、健全な財政に寄与しているものと考えている。</a:t>
          </a:r>
          <a:endParaRPr lang="ja-JP" altLang="ja-JP" sz="1400">
            <a:effectLst/>
          </a:endParaRPr>
        </a:p>
        <a:p>
          <a:r>
            <a:rPr kumimoji="1" lang="ja-JP" altLang="ja-JP" sz="1100">
              <a:solidFill>
                <a:schemeClr val="dk1"/>
              </a:solidFill>
              <a:effectLst/>
              <a:latin typeface="+mn-lt"/>
              <a:ea typeface="+mn-ea"/>
              <a:cs typeface="+mn-cs"/>
            </a:rPr>
            <a:t>　「補助金見直しの指針」等に基づき、事業実績の精査や団体自立のための指導等の取組を行ってきており、今後も、引き続き、同指針等に基づき積極的な見直しに努める。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134620</xdr:rowOff>
    </xdr:from>
    <xdr:to>
      <xdr:col>82</xdr:col>
      <xdr:colOff>107950</xdr:colOff>
      <xdr:row>32</xdr:row>
      <xdr:rowOff>157480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62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134620</xdr:rowOff>
    </xdr:from>
    <xdr:to>
      <xdr:col>78</xdr:col>
      <xdr:colOff>69850</xdr:colOff>
      <xdr:row>32</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621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104140</xdr:rowOff>
    </xdr:from>
    <xdr:to>
      <xdr:col>73</xdr:col>
      <xdr:colOff>180975</xdr:colOff>
      <xdr:row>32</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590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104140</xdr:rowOff>
    </xdr:from>
    <xdr:to>
      <xdr:col>69</xdr:col>
      <xdr:colOff>92075</xdr:colOff>
      <xdr:row>32</xdr:row>
      <xdr:rowOff>104140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590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106680</xdr:rowOff>
    </xdr:from>
    <xdr:to>
      <xdr:col>82</xdr:col>
      <xdr:colOff>158750</xdr:colOff>
      <xdr:row>33</xdr:row>
      <xdr:rowOff>36830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15257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83820</xdr:rowOff>
    </xdr:from>
    <xdr:to>
      <xdr:col>78</xdr:col>
      <xdr:colOff>120650</xdr:colOff>
      <xdr:row>33</xdr:row>
      <xdr:rowOff>13970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5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24147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33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99060</xdr:rowOff>
    </xdr:from>
    <xdr:to>
      <xdr:col>74</xdr:col>
      <xdr:colOff>31750</xdr:colOff>
      <xdr:row>33</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39387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53340</xdr:rowOff>
    </xdr:from>
    <xdr:to>
      <xdr:col>69</xdr:col>
      <xdr:colOff>142875</xdr:colOff>
      <xdr:row>32</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165117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53340</xdr:rowOff>
    </xdr:from>
    <xdr:to>
      <xdr:col>65</xdr:col>
      <xdr:colOff>53975</xdr:colOff>
      <xdr:row>32</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165117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借入額を元金償還額の範囲内に抑制している。</a:t>
          </a:r>
          <a:endParaRPr lang="ja-JP" altLang="ja-JP" sz="1400">
            <a:effectLst/>
          </a:endParaRPr>
        </a:p>
        <a:p>
          <a:r>
            <a:rPr kumimoji="1" lang="ja-JP" altLang="ja-JP" sz="1100">
              <a:solidFill>
                <a:schemeClr val="dk1"/>
              </a:solidFill>
              <a:effectLst/>
              <a:latin typeface="+mn-lt"/>
              <a:ea typeface="+mn-ea"/>
              <a:cs typeface="+mn-cs"/>
            </a:rPr>
            <a:t>　今後も、実質的な市債残高を減少させるため、プライマリーバランスの黒字化を目指し、健全財政の維持に努める。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78</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4467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88900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45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78</xdr:row>
      <xdr:rowOff>149861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462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78</xdr:row>
      <xdr:rowOff>149861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500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類似団体平均値より低くなっており、健全な財政に寄与しているものと考えている。</a:t>
          </a:r>
          <a:endParaRPr lang="ja-JP" altLang="ja-JP" sz="1400">
            <a:effectLst/>
          </a:endParaRPr>
        </a:p>
        <a:p>
          <a:r>
            <a:rPr kumimoji="1" lang="ja-JP" altLang="ja-JP" sz="1100">
              <a:solidFill>
                <a:schemeClr val="dk1"/>
              </a:solidFill>
              <a:effectLst/>
              <a:latin typeface="+mn-lt"/>
              <a:ea typeface="+mn-ea"/>
              <a:cs typeface="+mn-cs"/>
            </a:rPr>
            <a:t>　今後も、人件費、扶助費のほか投資的経費について、各面からコスト縮減に努める。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88620"/>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8862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120142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532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51563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166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63009</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72136</xdr:rowOff>
    </xdr:from>
    <xdr:to>
      <xdr:col>29</xdr:col>
      <xdr:colOff>127000</xdr:colOff>
      <xdr:row>18</xdr:row>
      <xdr:rowOff>123609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5861"/>
          <a:ext cx="647700" cy="51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104483</xdr:rowOff>
    </xdr:from>
    <xdr:to>
      <xdr:col>26</xdr:col>
      <xdr:colOff>50800</xdr:colOff>
      <xdr:row>18</xdr:row>
      <xdr:rowOff>123609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38208"/>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104483</xdr:rowOff>
    </xdr:from>
    <xdr:to>
      <xdr:col>22</xdr:col>
      <xdr:colOff>114300</xdr:colOff>
      <xdr:row>19</xdr:row>
      <xdr:rowOff>3518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8208"/>
          <a:ext cx="698500" cy="70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3518</xdr:rowOff>
    </xdr:from>
    <xdr:to>
      <xdr:col>18</xdr:col>
      <xdr:colOff>177800</xdr:colOff>
      <xdr:row>19</xdr:row>
      <xdr:rowOff>47714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8693"/>
          <a:ext cx="698500" cy="44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21336</xdr:rowOff>
    </xdr:from>
    <xdr:to>
      <xdr:col>29</xdr:col>
      <xdr:colOff>177800</xdr:colOff>
      <xdr:row>18</xdr:row>
      <xdr:rowOff>122936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164863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72809</xdr:rowOff>
    </xdr:from>
    <xdr:to>
      <xdr:col>26</xdr:col>
      <xdr:colOff>101600</xdr:colOff>
      <xdr:row>19</xdr:row>
      <xdr:rowOff>2959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6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159186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2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53683</xdr:rowOff>
    </xdr:from>
    <xdr:to>
      <xdr:col>22</xdr:col>
      <xdr:colOff>165100</xdr:colOff>
      <xdr:row>18</xdr:row>
      <xdr:rowOff>155283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140060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124168</xdr:rowOff>
    </xdr:from>
    <xdr:to>
      <xdr:col>19</xdr:col>
      <xdr:colOff>38100</xdr:colOff>
      <xdr:row>19</xdr:row>
      <xdr:rowOff>54318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39095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168364</xdr:rowOff>
    </xdr:from>
    <xdr:to>
      <xdr:col>15</xdr:col>
      <xdr:colOff>101600</xdr:colOff>
      <xdr:row>19</xdr:row>
      <xdr:rowOff>98514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2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83291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188608</xdr:rowOff>
    </xdr:from>
    <xdr:to>
      <xdr:col>29</xdr:col>
      <xdr:colOff>127000</xdr:colOff>
      <xdr:row>35</xdr:row>
      <xdr:rowOff>220421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98958"/>
          <a:ext cx="647700" cy="31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188608</xdr:rowOff>
    </xdr:from>
    <xdr:to>
      <xdr:col>26</xdr:col>
      <xdr:colOff>50800</xdr:colOff>
      <xdr:row>35</xdr:row>
      <xdr:rowOff>290068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8958"/>
          <a:ext cx="698500" cy="101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290068</xdr:rowOff>
    </xdr:from>
    <xdr:to>
      <xdr:col>22</xdr:col>
      <xdr:colOff>114300</xdr:colOff>
      <xdr:row>36</xdr:row>
      <xdr:rowOff>7289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0418"/>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7289</xdr:rowOff>
    </xdr:from>
    <xdr:to>
      <xdr:col>18</xdr:col>
      <xdr:colOff>177800</xdr:colOff>
      <xdr:row>36</xdr:row>
      <xdr:rowOff>51448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60539"/>
          <a:ext cx="698500" cy="44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169621</xdr:rowOff>
    </xdr:from>
    <xdr:to>
      <xdr:col>29</xdr:col>
      <xdr:colOff>177800</xdr:colOff>
      <xdr:row>35</xdr:row>
      <xdr:rowOff>271221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79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141698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5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137808</xdr:rowOff>
    </xdr:from>
    <xdr:to>
      <xdr:col>26</xdr:col>
      <xdr:colOff>101600</xdr:colOff>
      <xdr:row>35</xdr:row>
      <xdr:rowOff>239408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8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224185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3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239268</xdr:rowOff>
    </xdr:from>
    <xdr:to>
      <xdr:col>22</xdr:col>
      <xdr:colOff>165100</xdr:colOff>
      <xdr:row>35</xdr:row>
      <xdr:rowOff>340868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325645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3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299389</xdr:rowOff>
    </xdr:from>
    <xdr:to>
      <xdr:col>19</xdr:col>
      <xdr:colOff>38100</xdr:colOff>
      <xdr:row>36</xdr:row>
      <xdr:rowOff>58089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9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42866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648</xdr:rowOff>
    </xdr:from>
    <xdr:to>
      <xdr:col>15</xdr:col>
      <xdr:colOff>101600</xdr:colOff>
      <xdr:row>36</xdr:row>
      <xdr:rowOff>102248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3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87025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4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597,834
594,149
547.61
293,890,590
284,550,019
6,854,960
136,943,985
254,284,336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136075</xdr:rowOff>
    </xdr:from>
    <xdr:to>
      <xdr:col>24</xdr:col>
      <xdr:colOff>63500</xdr:colOff>
      <xdr:row>36</xdr:row>
      <xdr:rowOff>58939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6825"/>
          <a:ext cx="838200" cy="9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40847</xdr:rowOff>
    </xdr:from>
    <xdr:to>
      <xdr:col>19</xdr:col>
      <xdr:colOff>177800</xdr:colOff>
      <xdr:row>36</xdr:row>
      <xdr:rowOff>58939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13047"/>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40847</xdr:rowOff>
    </xdr:from>
    <xdr:to>
      <xdr:col>15</xdr:col>
      <xdr:colOff>50800</xdr:colOff>
      <xdr:row>36</xdr:row>
      <xdr:rowOff>154036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13047"/>
          <a:ext cx="889000" cy="1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154036</xdr:rowOff>
    </xdr:from>
    <xdr:to>
      <xdr:col>10</xdr:col>
      <xdr:colOff>114300</xdr:colOff>
      <xdr:row>36</xdr:row>
      <xdr:rowOff>169973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6236"/>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85275</xdr:rowOff>
    </xdr:from>
    <xdr:to>
      <xdr:col>24</xdr:col>
      <xdr:colOff>114300</xdr:colOff>
      <xdr:row>36</xdr:row>
      <xdr:rowOff>15425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63702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8139</xdr:rowOff>
    </xdr:from>
    <xdr:to>
      <xdr:col>20</xdr:col>
      <xdr:colOff>38100</xdr:colOff>
      <xdr:row>36</xdr:row>
      <xdr:rowOff>109739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100866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7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161497</xdr:rowOff>
    </xdr:from>
    <xdr:to>
      <xdr:col>15</xdr:col>
      <xdr:colOff>101600</xdr:colOff>
      <xdr:row>36</xdr:row>
      <xdr:rowOff>91647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82774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5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103236</xdr:rowOff>
    </xdr:from>
    <xdr:to>
      <xdr:col>10</xdr:col>
      <xdr:colOff>165100</xdr:colOff>
      <xdr:row>37</xdr:row>
      <xdr:rowOff>33386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24513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6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119173</xdr:rowOff>
    </xdr:from>
    <xdr:to>
      <xdr:col>6</xdr:col>
      <xdr:colOff>38100</xdr:colOff>
      <xdr:row>37</xdr:row>
      <xdr:rowOff>49323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40450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8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31996</xdr:rowOff>
    </xdr:from>
    <xdr:to>
      <xdr:col>24</xdr:col>
      <xdr:colOff>63500</xdr:colOff>
      <xdr:row>57</xdr:row>
      <xdr:rowOff>48260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33196"/>
          <a:ext cx="838200" cy="18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48260</xdr:rowOff>
    </xdr:from>
    <xdr:to>
      <xdr:col>19</xdr:col>
      <xdr:colOff>177800</xdr:colOff>
      <xdr:row>57</xdr:row>
      <xdr:rowOff>112268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2091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112268</xdr:rowOff>
    </xdr:from>
    <xdr:to>
      <xdr:col>15</xdr:col>
      <xdr:colOff>50800</xdr:colOff>
      <xdr:row>58</xdr:row>
      <xdr:rowOff>57110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84918"/>
          <a:ext cx="889000" cy="1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57110</xdr:rowOff>
    </xdr:from>
    <xdr:to>
      <xdr:col>10</xdr:col>
      <xdr:colOff>114300</xdr:colOff>
      <xdr:row>58</xdr:row>
      <xdr:rowOff>156551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01210"/>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152646</xdr:rowOff>
    </xdr:from>
    <xdr:to>
      <xdr:col>24</xdr:col>
      <xdr:colOff>114300</xdr:colOff>
      <xdr:row>56</xdr:row>
      <xdr:rowOff>82796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131073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6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168910</xdr:rowOff>
    </xdr:from>
    <xdr:to>
      <xdr:col>20</xdr:col>
      <xdr:colOff>38100</xdr:colOff>
      <xdr:row>57</xdr:row>
      <xdr:rowOff>99060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90187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6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61468</xdr:rowOff>
    </xdr:from>
    <xdr:to>
      <xdr:col>15</xdr:col>
      <xdr:colOff>101600</xdr:colOff>
      <xdr:row>57</xdr:row>
      <xdr:rowOff>163068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154195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6310</xdr:rowOff>
    </xdr:from>
    <xdr:to>
      <xdr:col>10</xdr:col>
      <xdr:colOff>165100</xdr:colOff>
      <xdr:row>58</xdr:row>
      <xdr:rowOff>107910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99037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4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105751</xdr:rowOff>
    </xdr:from>
    <xdr:to>
      <xdr:col>6</xdr:col>
      <xdr:colOff>38100</xdr:colOff>
      <xdr:row>59</xdr:row>
      <xdr:rowOff>35901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27028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4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17514</xdr:rowOff>
    </xdr:from>
    <xdr:to>
      <xdr:col>24</xdr:col>
      <xdr:colOff>63500</xdr:colOff>
      <xdr:row>77</xdr:row>
      <xdr:rowOff>19914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19164"/>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148730</xdr:rowOff>
    </xdr:from>
    <xdr:to>
      <xdr:col>19</xdr:col>
      <xdr:colOff>177800</xdr:colOff>
      <xdr:row>77</xdr:row>
      <xdr:rowOff>19914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78930"/>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148730</xdr:rowOff>
    </xdr:from>
    <xdr:to>
      <xdr:col>15</xdr:col>
      <xdr:colOff>50800</xdr:colOff>
      <xdr:row>76</xdr:row>
      <xdr:rowOff>150044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78930"/>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133128</xdr:rowOff>
    </xdr:from>
    <xdr:to>
      <xdr:col>10</xdr:col>
      <xdr:colOff>114300</xdr:colOff>
      <xdr:row>76</xdr:row>
      <xdr:rowOff>150044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63328"/>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138164</xdr:rowOff>
    </xdr:from>
    <xdr:to>
      <xdr:col>24</xdr:col>
      <xdr:colOff>114300</xdr:colOff>
      <xdr:row>77</xdr:row>
      <xdr:rowOff>68314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116591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140564</xdr:rowOff>
    </xdr:from>
    <xdr:to>
      <xdr:col>20</xdr:col>
      <xdr:colOff>38100</xdr:colOff>
      <xdr:row>77</xdr:row>
      <xdr:rowOff>70714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61841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6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97930</xdr:rowOff>
    </xdr:from>
    <xdr:to>
      <xdr:col>15</xdr:col>
      <xdr:colOff>101600</xdr:colOff>
      <xdr:row>77</xdr:row>
      <xdr:rowOff>28080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19207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99244</xdr:rowOff>
    </xdr:from>
    <xdr:to>
      <xdr:col>10</xdr:col>
      <xdr:colOff>165100</xdr:colOff>
      <xdr:row>77</xdr:row>
      <xdr:rowOff>29394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20521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2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82328</xdr:rowOff>
    </xdr:from>
    <xdr:to>
      <xdr:col>6</xdr:col>
      <xdr:colOff>38100</xdr:colOff>
      <xdr:row>77</xdr:row>
      <xdr:rowOff>12478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1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3605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0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58744</xdr:rowOff>
    </xdr:from>
    <xdr:to>
      <xdr:col>24</xdr:col>
      <xdr:colOff>63500</xdr:colOff>
      <xdr:row>94</xdr:row>
      <xdr:rowOff>19859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003594"/>
          <a:ext cx="838200" cy="13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58744</xdr:rowOff>
    </xdr:from>
    <xdr:to>
      <xdr:col>19</xdr:col>
      <xdr:colOff>177800</xdr:colOff>
      <xdr:row>95</xdr:row>
      <xdr:rowOff>61497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03594"/>
          <a:ext cx="889000" cy="34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61497</xdr:rowOff>
    </xdr:from>
    <xdr:to>
      <xdr:col>15</xdr:col>
      <xdr:colOff>50800</xdr:colOff>
      <xdr:row>95</xdr:row>
      <xdr:rowOff>136674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49247"/>
          <a:ext cx="889000" cy="7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136674</xdr:rowOff>
    </xdr:from>
    <xdr:to>
      <xdr:col>10</xdr:col>
      <xdr:colOff>114300</xdr:colOff>
      <xdr:row>96</xdr:row>
      <xdr:rowOff>43765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24424"/>
          <a:ext cx="889000" cy="7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140509</xdr:rowOff>
    </xdr:from>
    <xdr:to>
      <xdr:col>24</xdr:col>
      <xdr:colOff>114300</xdr:colOff>
      <xdr:row>94</xdr:row>
      <xdr:rowOff>70659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8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163386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3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7944</xdr:rowOff>
    </xdr:from>
    <xdr:to>
      <xdr:col>20</xdr:col>
      <xdr:colOff>38100</xdr:colOff>
      <xdr:row>93</xdr:row>
      <xdr:rowOff>109544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126071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2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10697</xdr:rowOff>
    </xdr:from>
    <xdr:to>
      <xdr:col>15</xdr:col>
      <xdr:colOff>101600</xdr:colOff>
      <xdr:row>95</xdr:row>
      <xdr:rowOff>112297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128824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7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85874</xdr:rowOff>
    </xdr:from>
    <xdr:to>
      <xdr:col>10</xdr:col>
      <xdr:colOff>165100</xdr:colOff>
      <xdr:row>96</xdr:row>
      <xdr:rowOff>16024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7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32551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48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164415</xdr:rowOff>
    </xdr:from>
    <xdr:to>
      <xdr:col>6</xdr:col>
      <xdr:colOff>38100</xdr:colOff>
      <xdr:row>96</xdr:row>
      <xdr:rowOff>94565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111092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148278</xdr:rowOff>
    </xdr:from>
    <xdr:to>
      <xdr:col>54</xdr:col>
      <xdr:colOff>189865</xdr:colOff>
      <xdr:row>38</xdr:row>
      <xdr:rowOff>10084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6128"/>
          <a:ext cx="1270" cy="719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13911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10084</xdr:rowOff>
    </xdr:from>
    <xdr:to>
      <xdr:col>55</xdr:col>
      <xdr:colOff>88900</xdr:colOff>
      <xdr:row>38</xdr:row>
      <xdr:rowOff>10084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94955</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148278</xdr:rowOff>
    </xdr:from>
    <xdr:to>
      <xdr:col>55</xdr:col>
      <xdr:colOff>88900</xdr:colOff>
      <xdr:row>33</xdr:row>
      <xdr:rowOff>148278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96038</xdr:rowOff>
    </xdr:from>
    <xdr:to>
      <xdr:col>55</xdr:col>
      <xdr:colOff>0</xdr:colOff>
      <xdr:row>38</xdr:row>
      <xdr:rowOff>1625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39688"/>
          <a:ext cx="838200" cy="7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121563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223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98686</xdr:rowOff>
    </xdr:from>
    <xdr:to>
      <xdr:col>55</xdr:col>
      <xdr:colOff>50800</xdr:colOff>
      <xdr:row>37</xdr:row>
      <xdr:rowOff>28836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77880</xdr:rowOff>
    </xdr:from>
    <xdr:to>
      <xdr:col>50</xdr:col>
      <xdr:colOff>114300</xdr:colOff>
      <xdr:row>38</xdr:row>
      <xdr:rowOff>1625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392830"/>
          <a:ext cx="889000" cy="112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137853</xdr:rowOff>
    </xdr:from>
    <xdr:to>
      <xdr:col>50</xdr:col>
      <xdr:colOff>165100</xdr:colOff>
      <xdr:row>37</xdr:row>
      <xdr:rowOff>68003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84530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77880</xdr:rowOff>
    </xdr:from>
    <xdr:to>
      <xdr:col>45</xdr:col>
      <xdr:colOff>177800</xdr:colOff>
      <xdr:row>38</xdr:row>
      <xdr:rowOff>85554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392830"/>
          <a:ext cx="889000" cy="120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81062</xdr:rowOff>
    </xdr:from>
    <xdr:to>
      <xdr:col>46</xdr:col>
      <xdr:colOff>38100</xdr:colOff>
      <xdr:row>31</xdr:row>
      <xdr:rowOff>11212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27739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85554</xdr:rowOff>
    </xdr:from>
    <xdr:to>
      <xdr:col>41</xdr:col>
      <xdr:colOff>50800</xdr:colOff>
      <xdr:row>38</xdr:row>
      <xdr:rowOff>101099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60065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47948</xdr:rowOff>
    </xdr:from>
    <xdr:to>
      <xdr:col>41</xdr:col>
      <xdr:colOff>101600</xdr:colOff>
      <xdr:row>37</xdr:row>
      <xdr:rowOff>149548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166075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66345</xdr:rowOff>
    </xdr:from>
    <xdr:to>
      <xdr:col>36</xdr:col>
      <xdr:colOff>165100</xdr:colOff>
      <xdr:row>37</xdr:row>
      <xdr:rowOff>167945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13022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45238</xdr:rowOff>
    </xdr:from>
    <xdr:to>
      <xdr:col>55</xdr:col>
      <xdr:colOff>50800</xdr:colOff>
      <xdr:row>37</xdr:row>
      <xdr:rowOff>146838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131615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0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122275</xdr:rowOff>
    </xdr:from>
    <xdr:to>
      <xdr:col>50</xdr:col>
      <xdr:colOff>165100</xdr:colOff>
      <xdr:row>38</xdr:row>
      <xdr:rowOff>52425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43552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5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27080</xdr:rowOff>
    </xdr:from>
    <xdr:to>
      <xdr:col>46</xdr:col>
      <xdr:colOff>38100</xdr:colOff>
      <xdr:row>31</xdr:row>
      <xdr:rowOff>128680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3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119807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43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34754</xdr:rowOff>
    </xdr:from>
    <xdr:to>
      <xdr:col>41</xdr:col>
      <xdr:colOff>101600</xdr:colOff>
      <xdr:row>38</xdr:row>
      <xdr:rowOff>136354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4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127481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4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50299</xdr:rowOff>
    </xdr:from>
    <xdr:to>
      <xdr:col>36</xdr:col>
      <xdr:colOff>165100</xdr:colOff>
      <xdr:row>38</xdr:row>
      <xdr:rowOff>151899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143026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5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78125</xdr:rowOff>
    </xdr:from>
    <xdr:to>
      <xdr:col>55</xdr:col>
      <xdr:colOff>0</xdr:colOff>
      <xdr:row>56</xdr:row>
      <xdr:rowOff>118228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07875"/>
          <a:ext cx="838200" cy="21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135275</xdr:rowOff>
    </xdr:from>
    <xdr:to>
      <xdr:col>50</xdr:col>
      <xdr:colOff>114300</xdr:colOff>
      <xdr:row>55</xdr:row>
      <xdr:rowOff>78125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22212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135275</xdr:rowOff>
    </xdr:from>
    <xdr:to>
      <xdr:col>45</xdr:col>
      <xdr:colOff>177800</xdr:colOff>
      <xdr:row>55</xdr:row>
      <xdr:rowOff>19293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222125"/>
          <a:ext cx="889000" cy="2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19293</xdr:rowOff>
    </xdr:from>
    <xdr:to>
      <xdr:col>41</xdr:col>
      <xdr:colOff>50800</xdr:colOff>
      <xdr:row>56</xdr:row>
      <xdr:rowOff>97066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49043"/>
          <a:ext cx="889000" cy="24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67428</xdr:rowOff>
    </xdr:from>
    <xdr:to>
      <xdr:col>55</xdr:col>
      <xdr:colOff>50800</xdr:colOff>
      <xdr:row>56</xdr:row>
      <xdr:rowOff>169028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6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90305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2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27325</xdr:rowOff>
    </xdr:from>
    <xdr:to>
      <xdr:col>50</xdr:col>
      <xdr:colOff>165100</xdr:colOff>
      <xdr:row>55</xdr:row>
      <xdr:rowOff>128925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145452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3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84475</xdr:rowOff>
    </xdr:from>
    <xdr:to>
      <xdr:col>46</xdr:col>
      <xdr:colOff>38100</xdr:colOff>
      <xdr:row>54</xdr:row>
      <xdr:rowOff>14625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17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31152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9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139943</xdr:rowOff>
    </xdr:from>
    <xdr:to>
      <xdr:col>41</xdr:col>
      <xdr:colOff>101600</xdr:colOff>
      <xdr:row>55</xdr:row>
      <xdr:rowOff>70093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9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86620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46266</xdr:rowOff>
    </xdr:from>
    <xdr:to>
      <xdr:col>36</xdr:col>
      <xdr:colOff>165100</xdr:colOff>
      <xdr:row>56</xdr:row>
      <xdr:rowOff>147866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164393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4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94254</xdr:rowOff>
    </xdr:from>
    <xdr:to>
      <xdr:col>55</xdr:col>
      <xdr:colOff>0</xdr:colOff>
      <xdr:row>77</xdr:row>
      <xdr:rowOff>71943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953004"/>
          <a:ext cx="838200" cy="32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80173</xdr:rowOff>
    </xdr:from>
    <xdr:to>
      <xdr:col>50</xdr:col>
      <xdr:colOff>114300</xdr:colOff>
      <xdr:row>75</xdr:row>
      <xdr:rowOff>94254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767473"/>
          <a:ext cx="889000" cy="18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80173</xdr:rowOff>
    </xdr:from>
    <xdr:to>
      <xdr:col>45</xdr:col>
      <xdr:colOff>177800</xdr:colOff>
      <xdr:row>76</xdr:row>
      <xdr:rowOff>41356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767473"/>
          <a:ext cx="889000" cy="30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37518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41356</xdr:rowOff>
    </xdr:from>
    <xdr:to>
      <xdr:col>41</xdr:col>
      <xdr:colOff>50800</xdr:colOff>
      <xdr:row>76</xdr:row>
      <xdr:rowOff>170926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071556"/>
          <a:ext cx="889000" cy="12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122328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21143</xdr:rowOff>
    </xdr:from>
    <xdr:to>
      <xdr:col>55</xdr:col>
      <xdr:colOff>50800</xdr:colOff>
      <xdr:row>77</xdr:row>
      <xdr:rowOff>122743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171020</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0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43454</xdr:rowOff>
    </xdr:from>
    <xdr:to>
      <xdr:col>50</xdr:col>
      <xdr:colOff>165100</xdr:colOff>
      <xdr:row>75</xdr:row>
      <xdr:rowOff>145054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161581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6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29373</xdr:rowOff>
    </xdr:from>
    <xdr:to>
      <xdr:col>46</xdr:col>
      <xdr:colOff>38100</xdr:colOff>
      <xdr:row>74</xdr:row>
      <xdr:rowOff>130973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71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147500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49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162006</xdr:rowOff>
    </xdr:from>
    <xdr:to>
      <xdr:col>41</xdr:col>
      <xdr:colOff>101600</xdr:colOff>
      <xdr:row>76</xdr:row>
      <xdr:rowOff>92156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0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108683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7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120126</xdr:rowOff>
    </xdr:from>
    <xdr:to>
      <xdr:col>36</xdr:col>
      <xdr:colOff>165100</xdr:colOff>
      <xdr:row>77</xdr:row>
      <xdr:rowOff>50276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66804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2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25949</xdr:rowOff>
    </xdr:from>
    <xdr:to>
      <xdr:col>55</xdr:col>
      <xdr:colOff>0</xdr:colOff>
      <xdr:row>95</xdr:row>
      <xdr:rowOff>68673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142249"/>
          <a:ext cx="838200" cy="2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42042</xdr:rowOff>
    </xdr:from>
    <xdr:to>
      <xdr:col>50</xdr:col>
      <xdr:colOff>114300</xdr:colOff>
      <xdr:row>95</xdr:row>
      <xdr:rowOff>68673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158342"/>
          <a:ext cx="889000" cy="19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42042</xdr:rowOff>
    </xdr:from>
    <xdr:to>
      <xdr:col>45</xdr:col>
      <xdr:colOff>177800</xdr:colOff>
      <xdr:row>94</xdr:row>
      <xdr:rowOff>85637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158342"/>
          <a:ext cx="889000" cy="4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85637</xdr:rowOff>
    </xdr:from>
    <xdr:to>
      <xdr:col>41</xdr:col>
      <xdr:colOff>50800</xdr:colOff>
      <xdr:row>94</xdr:row>
      <xdr:rowOff>118349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201937"/>
          <a:ext cx="889000" cy="3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146599</xdr:rowOff>
    </xdr:from>
    <xdr:to>
      <xdr:col>55</xdr:col>
      <xdr:colOff>50800</xdr:colOff>
      <xdr:row>94</xdr:row>
      <xdr:rowOff>76749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0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169476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94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17873</xdr:rowOff>
    </xdr:from>
    <xdr:to>
      <xdr:col>50</xdr:col>
      <xdr:colOff>165100</xdr:colOff>
      <xdr:row>95</xdr:row>
      <xdr:rowOff>119473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0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110600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39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162692</xdr:rowOff>
    </xdr:from>
    <xdr:to>
      <xdr:col>46</xdr:col>
      <xdr:colOff>38100</xdr:colOff>
      <xdr:row>94</xdr:row>
      <xdr:rowOff>92842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0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109369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88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34837</xdr:rowOff>
    </xdr:from>
    <xdr:to>
      <xdr:col>41</xdr:col>
      <xdr:colOff>101600</xdr:colOff>
      <xdr:row>94</xdr:row>
      <xdr:rowOff>136437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152964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92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67549</xdr:rowOff>
    </xdr:from>
    <xdr:to>
      <xdr:col>36</xdr:col>
      <xdr:colOff>165100</xdr:colOff>
      <xdr:row>94</xdr:row>
      <xdr:rowOff>169149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1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14226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95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146177</xdr:rowOff>
    </xdr:from>
    <xdr:to>
      <xdr:col>85</xdr:col>
      <xdr:colOff>127000</xdr:colOff>
      <xdr:row>38</xdr:row>
      <xdr:rowOff>28575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489827"/>
          <a:ext cx="8382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45483</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60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62357</xdr:rowOff>
    </xdr:from>
    <xdr:to>
      <xdr:col>81</xdr:col>
      <xdr:colOff>50800</xdr:colOff>
      <xdr:row>37</xdr:row>
      <xdr:rowOff>146177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406007"/>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86885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62357</xdr:rowOff>
    </xdr:from>
    <xdr:to>
      <xdr:col>76</xdr:col>
      <xdr:colOff>114300</xdr:colOff>
      <xdr:row>37</xdr:row>
      <xdr:rowOff>74295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406007"/>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74295</xdr:rowOff>
    </xdr:from>
    <xdr:to>
      <xdr:col>71</xdr:col>
      <xdr:colOff>177800</xdr:colOff>
      <xdr:row>38</xdr:row>
      <xdr:rowOff>25527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417945"/>
          <a:ext cx="889000" cy="1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652</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95377</xdr:rowOff>
    </xdr:from>
    <xdr:to>
      <xdr:col>81</xdr:col>
      <xdr:colOff>101600</xdr:colOff>
      <xdr:row>38</xdr:row>
      <xdr:rowOff>25527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43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42054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21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11557</xdr:rowOff>
    </xdr:from>
    <xdr:to>
      <xdr:col>76</xdr:col>
      <xdr:colOff>165100</xdr:colOff>
      <xdr:row>37</xdr:row>
      <xdr:rowOff>113157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104284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44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23495</xdr:rowOff>
    </xdr:from>
    <xdr:to>
      <xdr:col>72</xdr:col>
      <xdr:colOff>38100</xdr:colOff>
      <xdr:row>37</xdr:row>
      <xdr:rowOff>125095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116222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45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146177</xdr:rowOff>
    </xdr:from>
    <xdr:to>
      <xdr:col>67</xdr:col>
      <xdr:colOff>101600</xdr:colOff>
      <xdr:row>38</xdr:row>
      <xdr:rowOff>76327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4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67454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58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63870</xdr:rowOff>
    </xdr:from>
    <xdr:to>
      <xdr:col>85</xdr:col>
      <xdr:colOff>127000</xdr:colOff>
      <xdr:row>73</xdr:row>
      <xdr:rowOff>110472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579720"/>
          <a:ext cx="838200" cy="4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63870</xdr:rowOff>
    </xdr:from>
    <xdr:to>
      <xdr:col>81</xdr:col>
      <xdr:colOff>50800</xdr:colOff>
      <xdr:row>73</xdr:row>
      <xdr:rowOff>152730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579720"/>
          <a:ext cx="889000" cy="8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102209</xdr:rowOff>
    </xdr:from>
    <xdr:to>
      <xdr:col>76</xdr:col>
      <xdr:colOff>114300</xdr:colOff>
      <xdr:row>73</xdr:row>
      <xdr:rowOff>152730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618059"/>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102209</xdr:rowOff>
    </xdr:from>
    <xdr:to>
      <xdr:col>71</xdr:col>
      <xdr:colOff>177800</xdr:colOff>
      <xdr:row>73</xdr:row>
      <xdr:rowOff>147701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618059"/>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59672</xdr:rowOff>
    </xdr:from>
    <xdr:to>
      <xdr:col>85</xdr:col>
      <xdr:colOff>177800</xdr:colOff>
      <xdr:row>73</xdr:row>
      <xdr:rowOff>161272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82549</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2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13070</xdr:rowOff>
    </xdr:from>
    <xdr:to>
      <xdr:col>81</xdr:col>
      <xdr:colOff>101600</xdr:colOff>
      <xdr:row>73</xdr:row>
      <xdr:rowOff>114670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5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131197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101930</xdr:rowOff>
    </xdr:from>
    <xdr:to>
      <xdr:col>76</xdr:col>
      <xdr:colOff>165100</xdr:colOff>
      <xdr:row>74</xdr:row>
      <xdr:rowOff>32080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48607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39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51409</xdr:rowOff>
    </xdr:from>
    <xdr:to>
      <xdr:col>72</xdr:col>
      <xdr:colOff>38100</xdr:colOff>
      <xdr:row>73</xdr:row>
      <xdr:rowOff>153009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56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169536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34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96901</xdr:rowOff>
    </xdr:from>
    <xdr:to>
      <xdr:col>67</xdr:col>
      <xdr:colOff>101600</xdr:colOff>
      <xdr:row>74</xdr:row>
      <xdr:rowOff>27051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43578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38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150079</xdr:rowOff>
    </xdr:from>
    <xdr:to>
      <xdr:col>85</xdr:col>
      <xdr:colOff>127000</xdr:colOff>
      <xdr:row>97</xdr:row>
      <xdr:rowOff>77087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09279"/>
          <a:ext cx="838200" cy="9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150079</xdr:rowOff>
    </xdr:from>
    <xdr:to>
      <xdr:col>81</xdr:col>
      <xdr:colOff>50800</xdr:colOff>
      <xdr:row>98</xdr:row>
      <xdr:rowOff>24692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09279"/>
          <a:ext cx="889000" cy="21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94117</xdr:rowOff>
    </xdr:from>
    <xdr:to>
      <xdr:col>76</xdr:col>
      <xdr:colOff>114300</xdr:colOff>
      <xdr:row>98</xdr:row>
      <xdr:rowOff>24692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24767"/>
          <a:ext cx="889000" cy="10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93385</xdr:rowOff>
    </xdr:from>
    <xdr:to>
      <xdr:col>71</xdr:col>
      <xdr:colOff>177800</xdr:colOff>
      <xdr:row>97</xdr:row>
      <xdr:rowOff>94117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724035"/>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26287</xdr:rowOff>
    </xdr:from>
    <xdr:to>
      <xdr:col>85</xdr:col>
      <xdr:colOff>177800</xdr:colOff>
      <xdr:row>97</xdr:row>
      <xdr:rowOff>127887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5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4714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99279</xdr:rowOff>
    </xdr:from>
    <xdr:to>
      <xdr:col>81</xdr:col>
      <xdr:colOff>101600</xdr:colOff>
      <xdr:row>97</xdr:row>
      <xdr:rowOff>29429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5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45956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3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145342</xdr:rowOff>
    </xdr:from>
    <xdr:to>
      <xdr:col>76</xdr:col>
      <xdr:colOff>165100</xdr:colOff>
      <xdr:row>98</xdr:row>
      <xdr:rowOff>75492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66619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86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43317</xdr:rowOff>
    </xdr:from>
    <xdr:to>
      <xdr:col>72</xdr:col>
      <xdr:colOff>38100</xdr:colOff>
      <xdr:row>97</xdr:row>
      <xdr:rowOff>144917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7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161444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44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42585</xdr:rowOff>
    </xdr:from>
    <xdr:to>
      <xdr:col>67</xdr:col>
      <xdr:colOff>101600</xdr:colOff>
      <xdr:row>97</xdr:row>
      <xdr:rowOff>144185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160712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44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141986</xdr:rowOff>
    </xdr:from>
    <xdr:to>
      <xdr:col>116</xdr:col>
      <xdr:colOff>63500</xdr:colOff>
      <xdr:row>38</xdr:row>
      <xdr:rowOff>48831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485636"/>
          <a:ext cx="838200" cy="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141986</xdr:rowOff>
    </xdr:from>
    <xdr:to>
      <xdr:col>111</xdr:col>
      <xdr:colOff>177800</xdr:colOff>
      <xdr:row>38</xdr:row>
      <xdr:rowOff>30924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85636"/>
          <a:ext cx="8890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30924</xdr:rowOff>
    </xdr:from>
    <xdr:to>
      <xdr:col>107</xdr:col>
      <xdr:colOff>50800</xdr:colOff>
      <xdr:row>38</xdr:row>
      <xdr:rowOff>91504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546024"/>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39116</xdr:rowOff>
    </xdr:from>
    <xdr:to>
      <xdr:col>102</xdr:col>
      <xdr:colOff>114300</xdr:colOff>
      <xdr:row>38</xdr:row>
      <xdr:rowOff>91504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554216"/>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169481</xdr:rowOff>
    </xdr:from>
    <xdr:to>
      <xdr:col>116</xdr:col>
      <xdr:colOff>114300</xdr:colOff>
      <xdr:row>38</xdr:row>
      <xdr:rowOff>99631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147908</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91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91186</xdr:rowOff>
    </xdr:from>
    <xdr:to>
      <xdr:col>112</xdr:col>
      <xdr:colOff>38100</xdr:colOff>
      <xdr:row>38</xdr:row>
      <xdr:rowOff>21336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12463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151574</xdr:rowOff>
    </xdr:from>
    <xdr:to>
      <xdr:col>107</xdr:col>
      <xdr:colOff>101600</xdr:colOff>
      <xdr:row>38</xdr:row>
      <xdr:rowOff>81724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72851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587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40704</xdr:rowOff>
    </xdr:from>
    <xdr:to>
      <xdr:col>102</xdr:col>
      <xdr:colOff>165100</xdr:colOff>
      <xdr:row>38</xdr:row>
      <xdr:rowOff>142304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133431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648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159766</xdr:rowOff>
    </xdr:from>
    <xdr:to>
      <xdr:col>98</xdr:col>
      <xdr:colOff>38100</xdr:colOff>
      <xdr:row>38</xdr:row>
      <xdr:rowOff>89916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81043</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31038</xdr:rowOff>
    </xdr:from>
    <xdr:to>
      <xdr:col>116</xdr:col>
      <xdr:colOff>63500</xdr:colOff>
      <xdr:row>59</xdr:row>
      <xdr:rowOff>43650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46588"/>
          <a:ext cx="8382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11417</xdr:rowOff>
    </xdr:from>
    <xdr:to>
      <xdr:col>111</xdr:col>
      <xdr:colOff>177800</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26967"/>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11417</xdr:rowOff>
    </xdr:from>
    <xdr:to>
      <xdr:col>107</xdr:col>
      <xdr:colOff>50800</xdr:colOff>
      <xdr:row>59</xdr:row>
      <xdr:rowOff>43040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26967"/>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42869</xdr:rowOff>
    </xdr:from>
    <xdr:to>
      <xdr:col>102</xdr:col>
      <xdr:colOff>114300</xdr:colOff>
      <xdr:row>59</xdr:row>
      <xdr:rowOff>43040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58419"/>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151688</xdr:rowOff>
    </xdr:from>
    <xdr:to>
      <xdr:col>116</xdr:col>
      <xdr:colOff>114300</xdr:colOff>
      <xdr:row>59</xdr:row>
      <xdr:rowOff>81838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66615</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1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164300</xdr:rowOff>
    </xdr:from>
    <xdr:to>
      <xdr:col>112</xdr:col>
      <xdr:colOff>38100</xdr:colOff>
      <xdr:row>59</xdr:row>
      <xdr:rowOff>94450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85577</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201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132067</xdr:rowOff>
    </xdr:from>
    <xdr:to>
      <xdr:col>107</xdr:col>
      <xdr:colOff>101600</xdr:colOff>
      <xdr:row>59</xdr:row>
      <xdr:rowOff>62217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53344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6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163690</xdr:rowOff>
    </xdr:from>
    <xdr:to>
      <xdr:col>102</xdr:col>
      <xdr:colOff>165100</xdr:colOff>
      <xdr:row>59</xdr:row>
      <xdr:rowOff>93840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84967</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200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163519</xdr:rowOff>
    </xdr:from>
    <xdr:to>
      <xdr:col>98</xdr:col>
      <xdr:colOff>38100</xdr:colOff>
      <xdr:row>59</xdr:row>
      <xdr:rowOff>93669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84796</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0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38926</xdr:rowOff>
    </xdr:from>
    <xdr:to>
      <xdr:col>116</xdr:col>
      <xdr:colOff>63500</xdr:colOff>
      <xdr:row>74</xdr:row>
      <xdr:rowOff>57671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726226"/>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57671</xdr:rowOff>
    </xdr:from>
    <xdr:to>
      <xdr:col>111</xdr:col>
      <xdr:colOff>177800</xdr:colOff>
      <xdr:row>74</xdr:row>
      <xdr:rowOff>73901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74497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73901</xdr:rowOff>
    </xdr:from>
    <xdr:to>
      <xdr:col>107</xdr:col>
      <xdr:colOff>50800</xdr:colOff>
      <xdr:row>74</xdr:row>
      <xdr:rowOff>126822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761201"/>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126822</xdr:rowOff>
    </xdr:from>
    <xdr:to>
      <xdr:col>102</xdr:col>
      <xdr:colOff>114300</xdr:colOff>
      <xdr:row>75</xdr:row>
      <xdr:rowOff>34696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814122"/>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159576</xdr:rowOff>
    </xdr:from>
    <xdr:to>
      <xdr:col>116</xdr:col>
      <xdr:colOff>114300</xdr:colOff>
      <xdr:row>74</xdr:row>
      <xdr:rowOff>89726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11003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6871</xdr:rowOff>
    </xdr:from>
    <xdr:to>
      <xdr:col>112</xdr:col>
      <xdr:colOff>38100</xdr:colOff>
      <xdr:row>74</xdr:row>
      <xdr:rowOff>108471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69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124998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4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23101</xdr:rowOff>
    </xdr:from>
    <xdr:to>
      <xdr:col>107</xdr:col>
      <xdr:colOff>101600</xdr:colOff>
      <xdr:row>74</xdr:row>
      <xdr:rowOff>124701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7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141228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4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76022</xdr:rowOff>
    </xdr:from>
    <xdr:to>
      <xdr:col>102</xdr:col>
      <xdr:colOff>165100</xdr:colOff>
      <xdr:row>75</xdr:row>
      <xdr:rowOff>6172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7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22699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5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155346</xdr:rowOff>
    </xdr:from>
    <xdr:to>
      <xdr:col>98</xdr:col>
      <xdr:colOff>38100</xdr:colOff>
      <xdr:row>75</xdr:row>
      <xdr:rowOff>85496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102023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1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主に清掃工場の整備等に要する経費の減により、普通建設事業費が</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一方、人件費や補助費は類似団体平均値より低くなっており、健全な財政に寄与しているものと考えられる。</a:t>
          </a:r>
          <a:endParaRPr lang="ja-JP" altLang="ja-JP" sz="1400">
            <a:effectLst/>
          </a:endParaRPr>
        </a:p>
        <a:p>
          <a:r>
            <a:rPr kumimoji="1" lang="ja-JP" altLang="ja-JP" sz="1100">
              <a:solidFill>
                <a:schemeClr val="dk1"/>
              </a:solidFill>
              <a:effectLst/>
              <a:latin typeface="+mn-lt"/>
              <a:ea typeface="+mn-ea"/>
              <a:cs typeface="+mn-cs"/>
            </a:rPr>
            <a:t>　今後も、事務の効率化を図るとともに、事業のしゅん別や見直しを行い、健全な財政運営に努めていく。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597,834
594,149
547.61
293,890,590
284,550,019
6,854,960
136,943,985
254,284,336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85598</xdr:rowOff>
    </xdr:from>
    <xdr:to>
      <xdr:col>24</xdr:col>
      <xdr:colOff>63500</xdr:colOff>
      <xdr:row>36</xdr:row>
      <xdr:rowOff>96266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7798"/>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68072</xdr:rowOff>
    </xdr:from>
    <xdr:to>
      <xdr:col>19</xdr:col>
      <xdr:colOff>177800</xdr:colOff>
      <xdr:row>36</xdr:row>
      <xdr:rowOff>96266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4027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110744</xdr:rowOff>
    </xdr:from>
    <xdr:to>
      <xdr:col>15</xdr:col>
      <xdr:colOff>50800</xdr:colOff>
      <xdr:row>36</xdr:row>
      <xdr:rowOff>68072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1494"/>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107696</xdr:rowOff>
    </xdr:from>
    <xdr:to>
      <xdr:col>10</xdr:col>
      <xdr:colOff>114300</xdr:colOff>
      <xdr:row>35</xdr:row>
      <xdr:rowOff>110744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84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34798</xdr:rowOff>
    </xdr:from>
    <xdr:to>
      <xdr:col>24</xdr:col>
      <xdr:colOff>114300</xdr:colOff>
      <xdr:row>36</xdr:row>
      <xdr:rowOff>136398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45466</xdr:rowOff>
    </xdr:from>
    <xdr:to>
      <xdr:col>20</xdr:col>
      <xdr:colOff>38100</xdr:colOff>
      <xdr:row>36</xdr:row>
      <xdr:rowOff>147066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138193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17272</xdr:rowOff>
    </xdr:from>
    <xdr:to>
      <xdr:col>15</xdr:col>
      <xdr:colOff>101600</xdr:colOff>
      <xdr:row>36</xdr:row>
      <xdr:rowOff>118872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59944</xdr:rowOff>
    </xdr:from>
    <xdr:to>
      <xdr:col>10</xdr:col>
      <xdr:colOff>165100</xdr:colOff>
      <xdr:row>35</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152671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56896</xdr:rowOff>
    </xdr:from>
    <xdr:to>
      <xdr:col>6</xdr:col>
      <xdr:colOff>38100</xdr:colOff>
      <xdr:row>35</xdr:row>
      <xdr:rowOff>158496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149623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37973</xdr:rowOff>
    </xdr:from>
    <xdr:to>
      <xdr:col>24</xdr:col>
      <xdr:colOff>63500</xdr:colOff>
      <xdr:row>57</xdr:row>
      <xdr:rowOff>58786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10623"/>
          <a:ext cx="8382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44254</xdr:rowOff>
    </xdr:from>
    <xdr:to>
      <xdr:col>19</xdr:col>
      <xdr:colOff>177800</xdr:colOff>
      <xdr:row>57</xdr:row>
      <xdr:rowOff>37973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788204"/>
          <a:ext cx="889000" cy="10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44254</xdr:rowOff>
    </xdr:from>
    <xdr:to>
      <xdr:col>15</xdr:col>
      <xdr:colOff>50800</xdr:colOff>
      <xdr:row>57</xdr:row>
      <xdr:rowOff>78544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788204"/>
          <a:ext cx="889000" cy="106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78544</xdr:rowOff>
    </xdr:from>
    <xdr:to>
      <xdr:col>10</xdr:col>
      <xdr:colOff>114300</xdr:colOff>
      <xdr:row>57</xdr:row>
      <xdr:rowOff>94927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5119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7986</xdr:rowOff>
    </xdr:from>
    <xdr:to>
      <xdr:col>24</xdr:col>
      <xdr:colOff>114300</xdr:colOff>
      <xdr:row>57</xdr:row>
      <xdr:rowOff>109586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157863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158623</xdr:rowOff>
    </xdr:from>
    <xdr:to>
      <xdr:col>20</xdr:col>
      <xdr:colOff>38100</xdr:colOff>
      <xdr:row>57</xdr:row>
      <xdr:rowOff>88773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79900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164904</xdr:rowOff>
    </xdr:from>
    <xdr:to>
      <xdr:col>15</xdr:col>
      <xdr:colOff>101600</xdr:colOff>
      <xdr:row>51</xdr:row>
      <xdr:rowOff>95054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86181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27744</xdr:rowOff>
    </xdr:from>
    <xdr:to>
      <xdr:col>10</xdr:col>
      <xdr:colOff>165100</xdr:colOff>
      <xdr:row>57</xdr:row>
      <xdr:rowOff>129344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120471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44127</xdr:rowOff>
    </xdr:from>
    <xdr:to>
      <xdr:col>6</xdr:col>
      <xdr:colOff>38100</xdr:colOff>
      <xdr:row>57</xdr:row>
      <xdr:rowOff>145727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136854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129815</xdr:rowOff>
    </xdr:from>
    <xdr:to>
      <xdr:col>24</xdr:col>
      <xdr:colOff>63500</xdr:colOff>
      <xdr:row>74</xdr:row>
      <xdr:rowOff>6152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45665"/>
          <a:ext cx="838200" cy="4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129815</xdr:rowOff>
    </xdr:from>
    <xdr:to>
      <xdr:col>19</xdr:col>
      <xdr:colOff>177800</xdr:colOff>
      <xdr:row>75</xdr:row>
      <xdr:rowOff>57559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45665"/>
          <a:ext cx="889000" cy="27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57559</xdr:rowOff>
    </xdr:from>
    <xdr:to>
      <xdr:col>15</xdr:col>
      <xdr:colOff>50800</xdr:colOff>
      <xdr:row>75</xdr:row>
      <xdr:rowOff>121403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16309"/>
          <a:ext cx="889000" cy="6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121403</xdr:rowOff>
    </xdr:from>
    <xdr:to>
      <xdr:col>10</xdr:col>
      <xdr:colOff>114300</xdr:colOff>
      <xdr:row>76</xdr:row>
      <xdr:rowOff>67435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80153"/>
          <a:ext cx="889000" cy="11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126802</xdr:rowOff>
    </xdr:from>
    <xdr:to>
      <xdr:col>24</xdr:col>
      <xdr:colOff>114300</xdr:colOff>
      <xdr:row>74</xdr:row>
      <xdr:rowOff>56952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149679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9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79015</xdr:rowOff>
    </xdr:from>
    <xdr:to>
      <xdr:col>20</xdr:col>
      <xdr:colOff>38100</xdr:colOff>
      <xdr:row>74</xdr:row>
      <xdr:rowOff>9165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25692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7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6759</xdr:rowOff>
    </xdr:from>
    <xdr:to>
      <xdr:col>15</xdr:col>
      <xdr:colOff>101600</xdr:colOff>
      <xdr:row>75</xdr:row>
      <xdr:rowOff>108359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124886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4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70603</xdr:rowOff>
    </xdr:from>
    <xdr:to>
      <xdr:col>10</xdr:col>
      <xdr:colOff>165100</xdr:colOff>
      <xdr:row>76</xdr:row>
      <xdr:rowOff>753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17280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16635</xdr:rowOff>
    </xdr:from>
    <xdr:to>
      <xdr:col>6</xdr:col>
      <xdr:colOff>38100</xdr:colOff>
      <xdr:row>76</xdr:row>
      <xdr:rowOff>118235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134762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2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125625</xdr:rowOff>
    </xdr:from>
    <xdr:to>
      <xdr:col>24</xdr:col>
      <xdr:colOff>63500</xdr:colOff>
      <xdr:row>96</xdr:row>
      <xdr:rowOff>84737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13375"/>
          <a:ext cx="838200" cy="13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146883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3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125625</xdr:rowOff>
    </xdr:from>
    <xdr:to>
      <xdr:col>19</xdr:col>
      <xdr:colOff>177800</xdr:colOff>
      <xdr:row>96</xdr:row>
      <xdr:rowOff>10770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13375"/>
          <a:ext cx="889000" cy="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10770</xdr:rowOff>
    </xdr:from>
    <xdr:to>
      <xdr:col>15</xdr:col>
      <xdr:colOff>50800</xdr:colOff>
      <xdr:row>99</xdr:row>
      <xdr:rowOff>20991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69970"/>
          <a:ext cx="889000" cy="52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20991</xdr:rowOff>
    </xdr:from>
    <xdr:to>
      <xdr:col>10</xdr:col>
      <xdr:colOff>114300</xdr:colOff>
      <xdr:row>99</xdr:row>
      <xdr:rowOff>110375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94541"/>
          <a:ext cx="889000" cy="8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26204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33937</xdr:rowOff>
    </xdr:from>
    <xdr:to>
      <xdr:col>24</xdr:col>
      <xdr:colOff>114300</xdr:colOff>
      <xdr:row>96</xdr:row>
      <xdr:rowOff>135537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12364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74825</xdr:rowOff>
    </xdr:from>
    <xdr:to>
      <xdr:col>20</xdr:col>
      <xdr:colOff>38100</xdr:colOff>
      <xdr:row>96</xdr:row>
      <xdr:rowOff>4975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21502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3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131420</xdr:rowOff>
    </xdr:from>
    <xdr:to>
      <xdr:col>15</xdr:col>
      <xdr:colOff>101600</xdr:colOff>
      <xdr:row>96</xdr:row>
      <xdr:rowOff>61570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78097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141641</xdr:rowOff>
    </xdr:from>
    <xdr:to>
      <xdr:col>10</xdr:col>
      <xdr:colOff>165100</xdr:colOff>
      <xdr:row>99</xdr:row>
      <xdr:rowOff>71791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62918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59575</xdr:rowOff>
    </xdr:from>
    <xdr:to>
      <xdr:col>6</xdr:col>
      <xdr:colOff>38100</xdr:colOff>
      <xdr:row>99</xdr:row>
      <xdr:rowOff>161175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3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152302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2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121869</xdr:rowOff>
    </xdr:from>
    <xdr:to>
      <xdr:col>55</xdr:col>
      <xdr:colOff>0</xdr:colOff>
      <xdr:row>34</xdr:row>
      <xdr:rowOff>89408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608269"/>
          <a:ext cx="838200" cy="3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121869</xdr:rowOff>
    </xdr:from>
    <xdr:to>
      <xdr:col>50</xdr:col>
      <xdr:colOff>114300</xdr:colOff>
      <xdr:row>33</xdr:row>
      <xdr:rowOff>32258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608269"/>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21150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32258</xdr:rowOff>
    </xdr:from>
    <xdr:to>
      <xdr:col>45</xdr:col>
      <xdr:colOff>177800</xdr:colOff>
      <xdr:row>35</xdr:row>
      <xdr:rowOff>111811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690108"/>
          <a:ext cx="889000" cy="4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111811</xdr:rowOff>
    </xdr:from>
    <xdr:to>
      <xdr:col>41</xdr:col>
      <xdr:colOff>50800</xdr:colOff>
      <xdr:row>35</xdr:row>
      <xdr:rowOff>142443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11256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32123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38608</xdr:rowOff>
    </xdr:from>
    <xdr:to>
      <xdr:col>55</xdr:col>
      <xdr:colOff>50800</xdr:colOff>
      <xdr:row>34</xdr:row>
      <xdr:rowOff>140208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8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61485</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7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71069</xdr:rowOff>
    </xdr:from>
    <xdr:to>
      <xdr:col>50</xdr:col>
      <xdr:colOff>165100</xdr:colOff>
      <xdr:row>33</xdr:row>
      <xdr:rowOff>1219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55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17746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33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152908</xdr:rowOff>
    </xdr:from>
    <xdr:to>
      <xdr:col>46</xdr:col>
      <xdr:colOff>38100</xdr:colOff>
      <xdr:row>33</xdr:row>
      <xdr:rowOff>83058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99585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61011</xdr:rowOff>
    </xdr:from>
    <xdr:to>
      <xdr:col>41</xdr:col>
      <xdr:colOff>101600</xdr:colOff>
      <xdr:row>35</xdr:row>
      <xdr:rowOff>162611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7688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3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91643</xdr:rowOff>
    </xdr:from>
    <xdr:to>
      <xdr:col>36</xdr:col>
      <xdr:colOff>165100</xdr:colOff>
      <xdr:row>36</xdr:row>
      <xdr:rowOff>21793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38320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6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116097</xdr:rowOff>
    </xdr:from>
    <xdr:to>
      <xdr:col>55</xdr:col>
      <xdr:colOff>0</xdr:colOff>
      <xdr:row>56</xdr:row>
      <xdr:rowOff>128670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71729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128670</xdr:rowOff>
    </xdr:from>
    <xdr:to>
      <xdr:col>50</xdr:col>
      <xdr:colOff>114300</xdr:colOff>
      <xdr:row>56</xdr:row>
      <xdr:rowOff>144387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29870"/>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144387</xdr:rowOff>
    </xdr:from>
    <xdr:to>
      <xdr:col>45</xdr:col>
      <xdr:colOff>177800</xdr:colOff>
      <xdr:row>56</xdr:row>
      <xdr:rowOff>154616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45587"/>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154616</xdr:rowOff>
    </xdr:from>
    <xdr:to>
      <xdr:col>41</xdr:col>
      <xdr:colOff>50800</xdr:colOff>
      <xdr:row>57</xdr:row>
      <xdr:rowOff>1854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755816"/>
          <a:ext cx="889000" cy="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65297</xdr:rowOff>
    </xdr:from>
    <xdr:to>
      <xdr:col>55</xdr:col>
      <xdr:colOff>50800</xdr:colOff>
      <xdr:row>56</xdr:row>
      <xdr:rowOff>166897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43724</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4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77870</xdr:rowOff>
    </xdr:from>
    <xdr:to>
      <xdr:col>50</xdr:col>
      <xdr:colOff>165100</xdr:colOff>
      <xdr:row>57</xdr:row>
      <xdr:rowOff>8020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170597</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77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93587</xdr:rowOff>
    </xdr:from>
    <xdr:to>
      <xdr:col>46</xdr:col>
      <xdr:colOff>38100</xdr:colOff>
      <xdr:row>57</xdr:row>
      <xdr:rowOff>23737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14864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78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103816</xdr:rowOff>
    </xdr:from>
    <xdr:to>
      <xdr:col>41</xdr:col>
      <xdr:colOff>101600</xdr:colOff>
      <xdr:row>57</xdr:row>
      <xdr:rowOff>33966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25093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79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122504</xdr:rowOff>
    </xdr:from>
    <xdr:to>
      <xdr:col>36</xdr:col>
      <xdr:colOff>165100</xdr:colOff>
      <xdr:row>57</xdr:row>
      <xdr:rowOff>52654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43781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81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124792</xdr:rowOff>
    </xdr:from>
    <xdr:to>
      <xdr:col>55</xdr:col>
      <xdr:colOff>0</xdr:colOff>
      <xdr:row>78</xdr:row>
      <xdr:rowOff>158592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97892"/>
          <a:ext cx="8382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96707</xdr:rowOff>
    </xdr:from>
    <xdr:to>
      <xdr:col>50</xdr:col>
      <xdr:colOff>114300</xdr:colOff>
      <xdr:row>78</xdr:row>
      <xdr:rowOff>158592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69807"/>
          <a:ext cx="889000" cy="6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96707</xdr:rowOff>
    </xdr:from>
    <xdr:to>
      <xdr:col>45</xdr:col>
      <xdr:colOff>177800</xdr:colOff>
      <xdr:row>79</xdr:row>
      <xdr:rowOff>13267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69807"/>
          <a:ext cx="889000" cy="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91</xdr:rowOff>
    </xdr:from>
    <xdr:to>
      <xdr:col>41</xdr:col>
      <xdr:colOff>50800</xdr:colOff>
      <xdr:row>79</xdr:row>
      <xdr:rowOff>13267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44641"/>
          <a:ext cx="889000" cy="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73992</xdr:rowOff>
    </xdr:from>
    <xdr:to>
      <xdr:col>55</xdr:col>
      <xdr:colOff>50800</xdr:colOff>
      <xdr:row>79</xdr:row>
      <xdr:rowOff>4142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52419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107792</xdr:rowOff>
    </xdr:from>
    <xdr:to>
      <xdr:col>50</xdr:col>
      <xdr:colOff>165100</xdr:colOff>
      <xdr:row>79</xdr:row>
      <xdr:rowOff>37942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29069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45907</xdr:rowOff>
    </xdr:from>
    <xdr:to>
      <xdr:col>46</xdr:col>
      <xdr:colOff>38100</xdr:colOff>
      <xdr:row>78</xdr:row>
      <xdr:rowOff>147507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138634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1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133917</xdr:rowOff>
    </xdr:from>
    <xdr:to>
      <xdr:col>41</xdr:col>
      <xdr:colOff>101600</xdr:colOff>
      <xdr:row>79</xdr:row>
      <xdr:rowOff>64067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55194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9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120741</xdr:rowOff>
    </xdr:from>
    <xdr:to>
      <xdr:col>36</xdr:col>
      <xdr:colOff>165100</xdr:colOff>
      <xdr:row>79</xdr:row>
      <xdr:rowOff>50891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42018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145301</xdr:rowOff>
    </xdr:from>
    <xdr:to>
      <xdr:col>55</xdr:col>
      <xdr:colOff>0</xdr:colOff>
      <xdr:row>97</xdr:row>
      <xdr:rowOff>114946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04501"/>
          <a:ext cx="838200" cy="14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25563</xdr:rowOff>
    </xdr:from>
    <xdr:to>
      <xdr:col>50</xdr:col>
      <xdr:colOff>114300</xdr:colOff>
      <xdr:row>96</xdr:row>
      <xdr:rowOff>145301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484763"/>
          <a:ext cx="889000" cy="11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25563</xdr:rowOff>
    </xdr:from>
    <xdr:to>
      <xdr:col>45</xdr:col>
      <xdr:colOff>177800</xdr:colOff>
      <xdr:row>96</xdr:row>
      <xdr:rowOff>143700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84763"/>
          <a:ext cx="889000" cy="1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143700</xdr:rowOff>
    </xdr:from>
    <xdr:to>
      <xdr:col>41</xdr:col>
      <xdr:colOff>50800</xdr:colOff>
      <xdr:row>97</xdr:row>
      <xdr:rowOff>113705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02900"/>
          <a:ext cx="889000" cy="14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64146</xdr:rowOff>
    </xdr:from>
    <xdr:to>
      <xdr:col>55</xdr:col>
      <xdr:colOff>50800</xdr:colOff>
      <xdr:row>97</xdr:row>
      <xdr:rowOff>165746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42573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7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94501</xdr:rowOff>
    </xdr:from>
    <xdr:to>
      <xdr:col>50</xdr:col>
      <xdr:colOff>165100</xdr:colOff>
      <xdr:row>97</xdr:row>
      <xdr:rowOff>24651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5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41178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32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146213</xdr:rowOff>
    </xdr:from>
    <xdr:to>
      <xdr:col>46</xdr:col>
      <xdr:colOff>38100</xdr:colOff>
      <xdr:row>96</xdr:row>
      <xdr:rowOff>76363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92890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92900</xdr:rowOff>
    </xdr:from>
    <xdr:to>
      <xdr:col>41</xdr:col>
      <xdr:colOff>101600</xdr:colOff>
      <xdr:row>97</xdr:row>
      <xdr:rowOff>23050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39577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62905</xdr:rowOff>
    </xdr:from>
    <xdr:to>
      <xdr:col>36</xdr:col>
      <xdr:colOff>165100</xdr:colOff>
      <xdr:row>97</xdr:row>
      <xdr:rowOff>164505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155632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119289</xdr:rowOff>
    </xdr:from>
    <xdr:to>
      <xdr:col>85</xdr:col>
      <xdr:colOff>127000</xdr:colOff>
      <xdr:row>38</xdr:row>
      <xdr:rowOff>14949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62939"/>
          <a:ext cx="838200" cy="6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123535</xdr:rowOff>
    </xdr:from>
    <xdr:to>
      <xdr:col>81</xdr:col>
      <xdr:colOff>50800</xdr:colOff>
      <xdr:row>38</xdr:row>
      <xdr:rowOff>14949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6718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123535</xdr:rowOff>
    </xdr:from>
    <xdr:to>
      <xdr:col>76</xdr:col>
      <xdr:colOff>114300</xdr:colOff>
      <xdr:row>38</xdr:row>
      <xdr:rowOff>25726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67185"/>
          <a:ext cx="889000" cy="7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22624</xdr:rowOff>
    </xdr:from>
    <xdr:to>
      <xdr:col>71</xdr:col>
      <xdr:colOff>177800</xdr:colOff>
      <xdr:row>38</xdr:row>
      <xdr:rowOff>25726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3772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68489</xdr:rowOff>
    </xdr:from>
    <xdr:to>
      <xdr:col>85</xdr:col>
      <xdr:colOff>177800</xdr:colOff>
      <xdr:row>37</xdr:row>
      <xdr:rowOff>170089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46916</xdr:rowOff>
    </xdr:from>
    <xdr:ext cx="469744"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9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135600</xdr:rowOff>
    </xdr:from>
    <xdr:to>
      <xdr:col>81</xdr:col>
      <xdr:colOff>101600</xdr:colOff>
      <xdr:row>38</xdr:row>
      <xdr:rowOff>65749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56876</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46428" y="657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72735</xdr:rowOff>
    </xdr:from>
    <xdr:to>
      <xdr:col>76</xdr:col>
      <xdr:colOff>165100</xdr:colOff>
      <xdr:row>38</xdr:row>
      <xdr:rowOff>2885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1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165462</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57428" y="65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146377</xdr:rowOff>
    </xdr:from>
    <xdr:to>
      <xdr:col>72</xdr:col>
      <xdr:colOff>38100</xdr:colOff>
      <xdr:row>38</xdr:row>
      <xdr:rowOff>76527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9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67653</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68428" y="658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143274</xdr:rowOff>
    </xdr:from>
    <xdr:to>
      <xdr:col>67</xdr:col>
      <xdr:colOff>101600</xdr:colOff>
      <xdr:row>38</xdr:row>
      <xdr:rowOff>73424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64551</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79428" y="657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108724</xdr:rowOff>
    </xdr:from>
    <xdr:to>
      <xdr:col>85</xdr:col>
      <xdr:colOff>127000</xdr:colOff>
      <xdr:row>57</xdr:row>
      <xdr:rowOff>21857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09924"/>
          <a:ext cx="8382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78569</xdr:rowOff>
    </xdr:from>
    <xdr:to>
      <xdr:col>81</xdr:col>
      <xdr:colOff>50800</xdr:colOff>
      <xdr:row>57</xdr:row>
      <xdr:rowOff>21857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79769"/>
          <a:ext cx="889000" cy="11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78569</xdr:rowOff>
    </xdr:from>
    <xdr:to>
      <xdr:col>76</xdr:col>
      <xdr:colOff>114300</xdr:colOff>
      <xdr:row>56</xdr:row>
      <xdr:rowOff>128118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79769"/>
          <a:ext cx="889000" cy="4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128118</xdr:rowOff>
    </xdr:from>
    <xdr:to>
      <xdr:col>71</xdr:col>
      <xdr:colOff>177800</xdr:colOff>
      <xdr:row>57</xdr:row>
      <xdr:rowOff>23685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29318"/>
          <a:ext cx="889000" cy="6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57924</xdr:rowOff>
    </xdr:from>
    <xdr:to>
      <xdr:col>85</xdr:col>
      <xdr:colOff>177800</xdr:colOff>
      <xdr:row>56</xdr:row>
      <xdr:rowOff>159524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36351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3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142507</xdr:rowOff>
    </xdr:from>
    <xdr:to>
      <xdr:col>81</xdr:col>
      <xdr:colOff>101600</xdr:colOff>
      <xdr:row>57</xdr:row>
      <xdr:rowOff>72657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4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63784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3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27769</xdr:rowOff>
    </xdr:from>
    <xdr:to>
      <xdr:col>76</xdr:col>
      <xdr:colOff>165100</xdr:colOff>
      <xdr:row>56</xdr:row>
      <xdr:rowOff>129369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120496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77318</xdr:rowOff>
    </xdr:from>
    <xdr:to>
      <xdr:col>72</xdr:col>
      <xdr:colOff>38100</xdr:colOff>
      <xdr:row>57</xdr:row>
      <xdr:rowOff>7468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170045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144335</xdr:rowOff>
    </xdr:from>
    <xdr:to>
      <xdr:col>67</xdr:col>
      <xdr:colOff>101600</xdr:colOff>
      <xdr:row>57</xdr:row>
      <xdr:rowOff>74485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65612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3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146177</xdr:rowOff>
    </xdr:from>
    <xdr:to>
      <xdr:col>85</xdr:col>
      <xdr:colOff>127000</xdr:colOff>
      <xdr:row>78</xdr:row>
      <xdr:rowOff>28575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347827"/>
          <a:ext cx="8382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45483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8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62357</xdr:rowOff>
    </xdr:from>
    <xdr:to>
      <xdr:col>81</xdr:col>
      <xdr:colOff>50800</xdr:colOff>
      <xdr:row>77</xdr:row>
      <xdr:rowOff>146177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264007"/>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86885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4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62357</xdr:rowOff>
    </xdr:from>
    <xdr:to>
      <xdr:col>76</xdr:col>
      <xdr:colOff>114300</xdr:colOff>
      <xdr:row>77</xdr:row>
      <xdr:rowOff>74295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264007"/>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74295</xdr:rowOff>
    </xdr:from>
    <xdr:to>
      <xdr:col>71</xdr:col>
      <xdr:colOff>177800</xdr:colOff>
      <xdr:row>78</xdr:row>
      <xdr:rowOff>25527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275945"/>
          <a:ext cx="889000" cy="1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149225</xdr:rowOff>
    </xdr:from>
    <xdr:to>
      <xdr:col>85</xdr:col>
      <xdr:colOff>177800</xdr:colOff>
      <xdr:row>78</xdr:row>
      <xdr:rowOff>79375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652</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0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95377</xdr:rowOff>
    </xdr:from>
    <xdr:to>
      <xdr:col>81</xdr:col>
      <xdr:colOff>101600</xdr:colOff>
      <xdr:row>78</xdr:row>
      <xdr:rowOff>25527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2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42054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07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11557</xdr:rowOff>
    </xdr:from>
    <xdr:to>
      <xdr:col>76</xdr:col>
      <xdr:colOff>165100</xdr:colOff>
      <xdr:row>77</xdr:row>
      <xdr:rowOff>113157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21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104284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3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23495</xdr:rowOff>
    </xdr:from>
    <xdr:to>
      <xdr:col>72</xdr:col>
      <xdr:colOff>38100</xdr:colOff>
      <xdr:row>77</xdr:row>
      <xdr:rowOff>125095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116222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31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146177</xdr:rowOff>
    </xdr:from>
    <xdr:to>
      <xdr:col>67</xdr:col>
      <xdr:colOff>101600</xdr:colOff>
      <xdr:row>78</xdr:row>
      <xdr:rowOff>76327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67454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44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63871</xdr:rowOff>
    </xdr:from>
    <xdr:to>
      <xdr:col>85</xdr:col>
      <xdr:colOff>127000</xdr:colOff>
      <xdr:row>93</xdr:row>
      <xdr:rowOff>110472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008721"/>
          <a:ext cx="838200" cy="4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63871</xdr:rowOff>
    </xdr:from>
    <xdr:to>
      <xdr:col>81</xdr:col>
      <xdr:colOff>50800</xdr:colOff>
      <xdr:row>93</xdr:row>
      <xdr:rowOff>152730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008721"/>
          <a:ext cx="889000" cy="8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102209</xdr:rowOff>
    </xdr:from>
    <xdr:to>
      <xdr:col>76</xdr:col>
      <xdr:colOff>114300</xdr:colOff>
      <xdr:row>93</xdr:row>
      <xdr:rowOff>152730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047059"/>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102209</xdr:rowOff>
    </xdr:from>
    <xdr:to>
      <xdr:col>71</xdr:col>
      <xdr:colOff>177800</xdr:colOff>
      <xdr:row>93</xdr:row>
      <xdr:rowOff>147701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047059"/>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59672</xdr:rowOff>
    </xdr:from>
    <xdr:to>
      <xdr:col>85</xdr:col>
      <xdr:colOff>177800</xdr:colOff>
      <xdr:row>93</xdr:row>
      <xdr:rowOff>161272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82549</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13071</xdr:rowOff>
    </xdr:from>
    <xdr:to>
      <xdr:col>81</xdr:col>
      <xdr:colOff>101600</xdr:colOff>
      <xdr:row>93</xdr:row>
      <xdr:rowOff>114671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9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131198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73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101930</xdr:rowOff>
    </xdr:from>
    <xdr:to>
      <xdr:col>76</xdr:col>
      <xdr:colOff>165100</xdr:colOff>
      <xdr:row>94</xdr:row>
      <xdr:rowOff>32080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04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48607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82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51409</xdr:rowOff>
    </xdr:from>
    <xdr:to>
      <xdr:col>72</xdr:col>
      <xdr:colOff>38100</xdr:colOff>
      <xdr:row>93</xdr:row>
      <xdr:rowOff>153009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99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169536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77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96901</xdr:rowOff>
    </xdr:from>
    <xdr:to>
      <xdr:col>67</xdr:col>
      <xdr:colOff>101600</xdr:colOff>
      <xdr:row>94</xdr:row>
      <xdr:rowOff>27051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0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43578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81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131928</xdr:rowOff>
    </xdr:from>
    <xdr:to>
      <xdr:col>116</xdr:col>
      <xdr:colOff>63500</xdr:colOff>
      <xdr:row>38</xdr:row>
      <xdr:rowOff>145644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1323300" y="66470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104932</xdr:rowOff>
    </xdr:from>
    <xdr:ext cx="469744"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620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143396</xdr:rowOff>
    </xdr:from>
    <xdr:to>
      <xdr:col>111</xdr:col>
      <xdr:colOff>177800</xdr:colOff>
      <xdr:row>38</xdr:row>
      <xdr:rowOff>145644</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8496"/>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75366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76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143396</xdr:rowOff>
    </xdr:from>
    <xdr:to>
      <xdr:col>107</xdr:col>
      <xdr:colOff>50800</xdr:colOff>
      <xdr:row>38</xdr:row>
      <xdr:rowOff>158864</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9545300" y="6658496"/>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75633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158864</xdr:rowOff>
    </xdr:from>
    <xdr:to>
      <xdr:col>102</xdr:col>
      <xdr:colOff>114300</xdr:colOff>
      <xdr:row>38</xdr:row>
      <xdr:rowOff>161684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18656300" y="6673964"/>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78033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7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75252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761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81128</xdr:rowOff>
    </xdr:from>
    <xdr:to>
      <xdr:col>116</xdr:col>
      <xdr:colOff>114300</xdr:colOff>
      <xdr:row>39</xdr:row>
      <xdr:rowOff>11278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40505</xdr:rowOff>
    </xdr:from>
    <xdr:ext cx="469744"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3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94844</xdr:rowOff>
    </xdr:from>
    <xdr:to>
      <xdr:col>112</xdr:col>
      <xdr:colOff>38100</xdr:colOff>
      <xdr:row>39</xdr:row>
      <xdr:rowOff>24994</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41520</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088428" y="638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92596</xdr:rowOff>
    </xdr:from>
    <xdr:to>
      <xdr:col>107</xdr:col>
      <xdr:colOff>101600</xdr:colOff>
      <xdr:row>39</xdr:row>
      <xdr:rowOff>22746</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39273</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199428" y="638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108064</xdr:rowOff>
    </xdr:from>
    <xdr:to>
      <xdr:col>102</xdr:col>
      <xdr:colOff>165100</xdr:colOff>
      <xdr:row>39</xdr:row>
      <xdr:rowOff>38214</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54741</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10428" y="639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110884</xdr:rowOff>
    </xdr:from>
    <xdr:to>
      <xdr:col>98</xdr:col>
      <xdr:colOff>38100</xdr:colOff>
      <xdr:row>39</xdr:row>
      <xdr:rowOff>41034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2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57561</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21428" y="640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電力・ガス・食料品等価格高騰緊急支援給付金事業等の支出</a:t>
          </a:r>
          <a:r>
            <a:rPr kumimoji="1" lang="ja-JP" altLang="ja-JP" sz="1100">
              <a:solidFill>
                <a:schemeClr val="dk1"/>
              </a:solidFill>
              <a:effectLst/>
              <a:latin typeface="+mn-lt"/>
              <a:ea typeface="+mn-ea"/>
              <a:cs typeface="+mn-cs"/>
            </a:rPr>
            <a:t>により、民生費が類似団体の平均値より高くなっている。</a:t>
          </a:r>
          <a:endParaRPr lang="ja-JP" altLang="ja-JP" sz="1400">
            <a:effectLst/>
          </a:endParaRPr>
        </a:p>
        <a:p>
          <a:r>
            <a:rPr kumimoji="1" lang="ja-JP" altLang="ja-JP" sz="1100">
              <a:solidFill>
                <a:schemeClr val="dk1"/>
              </a:solidFill>
              <a:effectLst/>
              <a:latin typeface="+mn-lt"/>
              <a:ea typeface="+mn-ea"/>
              <a:cs typeface="+mn-cs"/>
            </a:rPr>
            <a:t>　社会保障関係経費については今後も増加が見込まれるが、市単独事業については、改めて費用対効果等を検証して、見直しを行うなど、扶助費の抑制に努める。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標準財政規模に対する財政調整基金残高、実質収支額ともに健全な財政を維持していると考えている。</a:t>
          </a:r>
          <a:endParaRPr lang="ja-JP" altLang="ja-JP" sz="1400">
            <a:effectLst/>
          </a:endParaRPr>
        </a:p>
        <a:p>
          <a:r>
            <a:rPr kumimoji="1" lang="ja-JP" altLang="ja-JP" sz="1100">
              <a:solidFill>
                <a:schemeClr val="dk1"/>
              </a:solidFill>
              <a:effectLst/>
              <a:latin typeface="+mn-lt"/>
              <a:ea typeface="+mn-ea"/>
              <a:cs typeface="+mn-cs"/>
            </a:rPr>
            <a:t>　財政環境が一段と厳しくなることが予想される中、持続可能なまちづくりを進めるためには、基金の計画的かつ効果的活用がますます重要となることから、適切な基金残高を確保するとともに、実質収支、実質単年度収支についても黒字にな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国民健康保険事業については赤字が発生しているが、</a:t>
          </a:r>
          <a:r>
            <a:rPr kumimoji="1" lang="ja-JP" altLang="en-US" sz="1100">
              <a:solidFill>
                <a:schemeClr val="dk1"/>
              </a:solidFill>
              <a:effectLst/>
              <a:latin typeface="+mn-lt"/>
              <a:ea typeface="+mn-ea"/>
              <a:cs typeface="+mn-cs"/>
            </a:rPr>
            <a:t>保険者努力支援交付金と県繰入金が予算額を上回ったことなどから</a:t>
          </a:r>
          <a:r>
            <a:rPr kumimoji="1" lang="ja-JP" altLang="ja-JP" sz="1100">
              <a:solidFill>
                <a:schemeClr val="dk1"/>
              </a:solidFill>
              <a:effectLst/>
              <a:latin typeface="+mn-lt"/>
              <a:ea typeface="+mn-ea"/>
              <a:cs typeface="+mn-cs"/>
            </a:rPr>
            <a:t>、単年度の赤字幅が縮小している。</a:t>
          </a:r>
          <a:endParaRPr lang="ja-JP" altLang="ja-JP" sz="1400">
            <a:effectLst/>
          </a:endParaRPr>
        </a:p>
        <a:p>
          <a:r>
            <a:rPr kumimoji="1" lang="ja-JP" altLang="ja-JP" sz="1100">
              <a:solidFill>
                <a:schemeClr val="dk1"/>
              </a:solidFill>
              <a:effectLst/>
              <a:latin typeface="+mn-lt"/>
              <a:ea typeface="+mn-ea"/>
              <a:cs typeface="+mn-cs"/>
            </a:rPr>
            <a:t>　その他の会計は黒字になっており、全体としては、健全な財政が維持できている。</a:t>
          </a:r>
          <a:endParaRPr lang="ja-JP" altLang="ja-JP" sz="1400">
            <a:effectLst/>
          </a:endParaRPr>
        </a:p>
        <a:p>
          <a:r>
            <a:rPr kumimoji="1" lang="ja-JP" altLang="ja-JP" sz="1100">
              <a:solidFill>
                <a:schemeClr val="dk1"/>
              </a:solidFill>
              <a:effectLst/>
              <a:latin typeface="+mn-lt"/>
              <a:ea typeface="+mn-ea"/>
              <a:cs typeface="+mn-cs"/>
            </a:rPr>
            <a:t>　今後も、各会計において独立採算制の原則のもと、財政健全化に向けた取組を進めることで、市全体として</a:t>
          </a:r>
          <a:r>
            <a:rPr kumimoji="1" lang="ja-JP" altLang="en-US" sz="1100">
              <a:solidFill>
                <a:schemeClr val="dk1"/>
              </a:solidFill>
              <a:effectLst/>
              <a:latin typeface="+mn-lt"/>
              <a:ea typeface="+mn-ea"/>
              <a:cs typeface="+mn-cs"/>
            </a:rPr>
            <a:t>健全な</a:t>
          </a:r>
          <a:r>
            <a:rPr kumimoji="1" lang="ja-JP" altLang="ja-JP" sz="1100">
              <a:solidFill>
                <a:schemeClr val="dk1"/>
              </a:solidFill>
              <a:effectLst/>
              <a:latin typeface="+mn-lt"/>
              <a:ea typeface="+mn-ea"/>
              <a:cs typeface="+mn-cs"/>
            </a:rPr>
            <a:t>財政</a:t>
          </a:r>
          <a:r>
            <a:rPr kumimoji="1" lang="ja-JP" altLang="en-US" sz="1100">
              <a:solidFill>
                <a:schemeClr val="dk1"/>
              </a:solidFill>
              <a:effectLst/>
              <a:latin typeface="+mn-lt"/>
              <a:ea typeface="+mn-ea"/>
              <a:cs typeface="+mn-cs"/>
            </a:rPr>
            <a:t>運営</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2" workbookViewId="0"/>
  </sheetViews>
  <sheetFormatPr defaultColWidth="0" defaultRowHeight="11.25" zeroHeight="1"/>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c r="B2" s="176" t="s">
        <v>83</v>
      </c>
      <c r="C2" s="176"/>
      <c r="D2" s="177"/>
    </row>
    <row r="3" spans="1:119" ht="18.75" customHeight="1" thickBot="1">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293890590</v>
      </c>
      <c r="BO4" s="462"/>
      <c r="BP4" s="462"/>
      <c r="BQ4" s="462"/>
      <c r="BR4" s="462"/>
      <c r="BS4" s="462"/>
      <c r="BT4" s="462"/>
      <c r="BU4" s="463"/>
      <c r="BV4" s="461">
        <v>305428183</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5</v>
      </c>
      <c r="CU4" s="602"/>
      <c r="CV4" s="602"/>
      <c r="CW4" s="602"/>
      <c r="CX4" s="602"/>
      <c r="CY4" s="602"/>
      <c r="CZ4" s="602"/>
      <c r="DA4" s="603"/>
      <c r="DB4" s="601">
        <v>6.6</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284550019</v>
      </c>
      <c r="BO5" s="433"/>
      <c r="BP5" s="433"/>
      <c r="BQ5" s="433"/>
      <c r="BR5" s="433"/>
      <c r="BS5" s="433"/>
      <c r="BT5" s="433"/>
      <c r="BU5" s="434"/>
      <c r="BV5" s="432">
        <v>294612280</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92.9</v>
      </c>
      <c r="CU5" s="430"/>
      <c r="CV5" s="430"/>
      <c r="CW5" s="430"/>
      <c r="CX5" s="430"/>
      <c r="CY5" s="430"/>
      <c r="CZ5" s="430"/>
      <c r="DA5" s="431"/>
      <c r="DB5" s="429">
        <v>88.4</v>
      </c>
      <c r="DC5" s="430"/>
      <c r="DD5" s="430"/>
      <c r="DE5" s="430"/>
      <c r="DF5" s="430"/>
      <c r="DG5" s="430"/>
      <c r="DH5" s="430"/>
      <c r="DI5" s="431"/>
    </row>
    <row r="6" spans="1:119" ht="18.75" customHeight="1">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9340571</v>
      </c>
      <c r="BO6" s="433"/>
      <c r="BP6" s="433"/>
      <c r="BQ6" s="433"/>
      <c r="BR6" s="433"/>
      <c r="BS6" s="433"/>
      <c r="BT6" s="433"/>
      <c r="BU6" s="434"/>
      <c r="BV6" s="432">
        <v>10815903</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96.6</v>
      </c>
      <c r="CU6" s="576"/>
      <c r="CV6" s="576"/>
      <c r="CW6" s="576"/>
      <c r="CX6" s="576"/>
      <c r="CY6" s="576"/>
      <c r="CZ6" s="576"/>
      <c r="DA6" s="577"/>
      <c r="DB6" s="575">
        <v>96.1</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108</v>
      </c>
      <c r="AV7" s="491"/>
      <c r="AW7" s="491"/>
      <c r="AX7" s="491"/>
      <c r="AY7" s="446" t="s">
        <v>109</v>
      </c>
      <c r="AZ7" s="447"/>
      <c r="BA7" s="447"/>
      <c r="BB7" s="447"/>
      <c r="BC7" s="447"/>
      <c r="BD7" s="447"/>
      <c r="BE7" s="447"/>
      <c r="BF7" s="447"/>
      <c r="BG7" s="447"/>
      <c r="BH7" s="447"/>
      <c r="BI7" s="447"/>
      <c r="BJ7" s="447"/>
      <c r="BK7" s="447"/>
      <c r="BL7" s="447"/>
      <c r="BM7" s="448"/>
      <c r="BN7" s="432">
        <v>2485611</v>
      </c>
      <c r="BO7" s="433"/>
      <c r="BP7" s="433"/>
      <c r="BQ7" s="433"/>
      <c r="BR7" s="433"/>
      <c r="BS7" s="433"/>
      <c r="BT7" s="433"/>
      <c r="BU7" s="434"/>
      <c r="BV7" s="432">
        <v>1636080</v>
      </c>
      <c r="BW7" s="433"/>
      <c r="BX7" s="433"/>
      <c r="BY7" s="433"/>
      <c r="BZ7" s="433"/>
      <c r="CA7" s="433"/>
      <c r="CB7" s="433"/>
      <c r="CC7" s="434"/>
      <c r="CD7" s="472" t="s">
        <v>110</v>
      </c>
      <c r="CE7" s="392"/>
      <c r="CF7" s="392"/>
      <c r="CG7" s="392"/>
      <c r="CH7" s="392"/>
      <c r="CI7" s="392"/>
      <c r="CJ7" s="392"/>
      <c r="CK7" s="392"/>
      <c r="CL7" s="392"/>
      <c r="CM7" s="392"/>
      <c r="CN7" s="392"/>
      <c r="CO7" s="392"/>
      <c r="CP7" s="392"/>
      <c r="CQ7" s="392"/>
      <c r="CR7" s="392"/>
      <c r="CS7" s="473"/>
      <c r="CT7" s="432">
        <v>136943985</v>
      </c>
      <c r="CU7" s="433"/>
      <c r="CV7" s="433"/>
      <c r="CW7" s="433"/>
      <c r="CX7" s="433"/>
      <c r="CY7" s="433"/>
      <c r="CZ7" s="433"/>
      <c r="DA7" s="434"/>
      <c r="DB7" s="432">
        <v>138752949</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111</v>
      </c>
      <c r="AN8" s="389"/>
      <c r="AO8" s="389"/>
      <c r="AP8" s="389"/>
      <c r="AQ8" s="389"/>
      <c r="AR8" s="389"/>
      <c r="AS8" s="389"/>
      <c r="AT8" s="390"/>
      <c r="AU8" s="490" t="s">
        <v>96</v>
      </c>
      <c r="AV8" s="491"/>
      <c r="AW8" s="491"/>
      <c r="AX8" s="491"/>
      <c r="AY8" s="446" t="s">
        <v>112</v>
      </c>
      <c r="AZ8" s="447"/>
      <c r="BA8" s="447"/>
      <c r="BB8" s="447"/>
      <c r="BC8" s="447"/>
      <c r="BD8" s="447"/>
      <c r="BE8" s="447"/>
      <c r="BF8" s="447"/>
      <c r="BG8" s="447"/>
      <c r="BH8" s="447"/>
      <c r="BI8" s="447"/>
      <c r="BJ8" s="447"/>
      <c r="BK8" s="447"/>
      <c r="BL8" s="447"/>
      <c r="BM8" s="448"/>
      <c r="BN8" s="432">
        <v>6854960</v>
      </c>
      <c r="BO8" s="433"/>
      <c r="BP8" s="433"/>
      <c r="BQ8" s="433"/>
      <c r="BR8" s="433"/>
      <c r="BS8" s="433"/>
      <c r="BT8" s="433"/>
      <c r="BU8" s="434"/>
      <c r="BV8" s="432">
        <v>9179823</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0.71</v>
      </c>
      <c r="CU8" s="536"/>
      <c r="CV8" s="536"/>
      <c r="CW8" s="536"/>
      <c r="CX8" s="536"/>
      <c r="CY8" s="536"/>
      <c r="CZ8" s="536"/>
      <c r="DA8" s="537"/>
      <c r="DB8" s="535">
        <v>0.71</v>
      </c>
      <c r="DC8" s="536"/>
      <c r="DD8" s="536"/>
      <c r="DE8" s="536"/>
      <c r="DF8" s="536"/>
      <c r="DG8" s="536"/>
      <c r="DH8" s="536"/>
      <c r="DI8" s="537"/>
    </row>
    <row r="9" spans="1:119" ht="18.75" customHeight="1" thickBot="1">
      <c r="A9" s="175"/>
      <c r="B9" s="564" t="s">
        <v>114</v>
      </c>
      <c r="C9" s="565"/>
      <c r="D9" s="565"/>
      <c r="E9" s="565"/>
      <c r="F9" s="565"/>
      <c r="G9" s="565"/>
      <c r="H9" s="565"/>
      <c r="I9" s="565"/>
      <c r="J9" s="565"/>
      <c r="K9" s="483"/>
      <c r="L9" s="566" t="s">
        <v>115</v>
      </c>
      <c r="M9" s="567"/>
      <c r="N9" s="567"/>
      <c r="O9" s="567"/>
      <c r="P9" s="567"/>
      <c r="Q9" s="568"/>
      <c r="R9" s="569">
        <v>593128</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118</v>
      </c>
      <c r="AV9" s="491"/>
      <c r="AW9" s="491"/>
      <c r="AX9" s="491"/>
      <c r="AY9" s="446" t="s">
        <v>119</v>
      </c>
      <c r="AZ9" s="447"/>
      <c r="BA9" s="447"/>
      <c r="BB9" s="447"/>
      <c r="BC9" s="447"/>
      <c r="BD9" s="447"/>
      <c r="BE9" s="447"/>
      <c r="BF9" s="447"/>
      <c r="BG9" s="447"/>
      <c r="BH9" s="447"/>
      <c r="BI9" s="447"/>
      <c r="BJ9" s="447"/>
      <c r="BK9" s="447"/>
      <c r="BL9" s="447"/>
      <c r="BM9" s="448"/>
      <c r="BN9" s="432">
        <v>-2324863</v>
      </c>
      <c r="BO9" s="433"/>
      <c r="BP9" s="433"/>
      <c r="BQ9" s="433"/>
      <c r="BR9" s="433"/>
      <c r="BS9" s="433"/>
      <c r="BT9" s="433"/>
      <c r="BU9" s="434"/>
      <c r="BV9" s="432">
        <v>4670818</v>
      </c>
      <c r="BW9" s="433"/>
      <c r="BX9" s="433"/>
      <c r="BY9" s="433"/>
      <c r="BZ9" s="433"/>
      <c r="CA9" s="433"/>
      <c r="CB9" s="433"/>
      <c r="CC9" s="434"/>
      <c r="CD9" s="472" t="s">
        <v>120</v>
      </c>
      <c r="CE9" s="392"/>
      <c r="CF9" s="392"/>
      <c r="CG9" s="392"/>
      <c r="CH9" s="392"/>
      <c r="CI9" s="392"/>
      <c r="CJ9" s="392"/>
      <c r="CK9" s="392"/>
      <c r="CL9" s="392"/>
      <c r="CM9" s="392"/>
      <c r="CN9" s="392"/>
      <c r="CO9" s="392"/>
      <c r="CP9" s="392"/>
      <c r="CQ9" s="392"/>
      <c r="CR9" s="392"/>
      <c r="CS9" s="473"/>
      <c r="CT9" s="429">
        <v>13.8</v>
      </c>
      <c r="CU9" s="430"/>
      <c r="CV9" s="430"/>
      <c r="CW9" s="430"/>
      <c r="CX9" s="430"/>
      <c r="CY9" s="430"/>
      <c r="CZ9" s="430"/>
      <c r="DA9" s="431"/>
      <c r="DB9" s="429">
        <v>14.4</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121</v>
      </c>
      <c r="M10" s="389"/>
      <c r="N10" s="389"/>
      <c r="O10" s="389"/>
      <c r="P10" s="389"/>
      <c r="Q10" s="390"/>
      <c r="R10" s="385">
        <v>599814</v>
      </c>
      <c r="S10" s="386"/>
      <c r="T10" s="386"/>
      <c r="U10" s="386"/>
      <c r="V10" s="445"/>
      <c r="W10" s="573"/>
      <c r="X10" s="383"/>
      <c r="Y10" s="383"/>
      <c r="Z10" s="383"/>
      <c r="AA10" s="383"/>
      <c r="AB10" s="383"/>
      <c r="AC10" s="383"/>
      <c r="AD10" s="383"/>
      <c r="AE10" s="383"/>
      <c r="AF10" s="383"/>
      <c r="AG10" s="383"/>
      <c r="AH10" s="383"/>
      <c r="AI10" s="383"/>
      <c r="AJ10" s="383"/>
      <c r="AK10" s="383"/>
      <c r="AL10" s="574"/>
      <c r="AM10" s="489" t="s">
        <v>122</v>
      </c>
      <c r="AN10" s="389"/>
      <c r="AO10" s="389"/>
      <c r="AP10" s="389"/>
      <c r="AQ10" s="389"/>
      <c r="AR10" s="389"/>
      <c r="AS10" s="389"/>
      <c r="AT10" s="390"/>
      <c r="AU10" s="490" t="s">
        <v>123</v>
      </c>
      <c r="AV10" s="491"/>
      <c r="AW10" s="491"/>
      <c r="AX10" s="491"/>
      <c r="AY10" s="446" t="s">
        <v>124</v>
      </c>
      <c r="AZ10" s="447"/>
      <c r="BA10" s="447"/>
      <c r="BB10" s="447"/>
      <c r="BC10" s="447"/>
      <c r="BD10" s="447"/>
      <c r="BE10" s="447"/>
      <c r="BF10" s="447"/>
      <c r="BG10" s="447"/>
      <c r="BH10" s="447"/>
      <c r="BI10" s="447"/>
      <c r="BJ10" s="447"/>
      <c r="BK10" s="447"/>
      <c r="BL10" s="447"/>
      <c r="BM10" s="448"/>
      <c r="BN10" s="432">
        <v>939</v>
      </c>
      <c r="BO10" s="433"/>
      <c r="BP10" s="433"/>
      <c r="BQ10" s="433"/>
      <c r="BR10" s="433"/>
      <c r="BS10" s="433"/>
      <c r="BT10" s="433"/>
      <c r="BU10" s="434"/>
      <c r="BV10" s="432">
        <v>649998</v>
      </c>
      <c r="BW10" s="433"/>
      <c r="BX10" s="433"/>
      <c r="BY10" s="433"/>
      <c r="BZ10" s="433"/>
      <c r="CA10" s="433"/>
      <c r="CB10" s="433"/>
      <c r="CC10" s="434"/>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123</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131</v>
      </c>
      <c r="DC11" s="536"/>
      <c r="DD11" s="536"/>
      <c r="DE11" s="536"/>
      <c r="DF11" s="536"/>
      <c r="DG11" s="536"/>
      <c r="DH11" s="536"/>
      <c r="DI11" s="537"/>
    </row>
    <row r="12" spans="1:119" ht="18.75" customHeight="1">
      <c r="A12" s="175"/>
      <c r="B12" s="538" t="s">
        <v>132</v>
      </c>
      <c r="C12" s="539"/>
      <c r="D12" s="539"/>
      <c r="E12" s="539"/>
      <c r="F12" s="539"/>
      <c r="G12" s="539"/>
      <c r="H12" s="539"/>
      <c r="I12" s="539"/>
      <c r="J12" s="539"/>
      <c r="K12" s="540"/>
      <c r="L12" s="547" t="s">
        <v>133</v>
      </c>
      <c r="M12" s="548"/>
      <c r="N12" s="548"/>
      <c r="O12" s="548"/>
      <c r="P12" s="548"/>
      <c r="Q12" s="549"/>
      <c r="R12" s="550">
        <v>597834</v>
      </c>
      <c r="S12" s="551"/>
      <c r="T12" s="551"/>
      <c r="U12" s="551"/>
      <c r="V12" s="552"/>
      <c r="W12" s="553" t="s">
        <v>1</v>
      </c>
      <c r="X12" s="491"/>
      <c r="Y12" s="491"/>
      <c r="Z12" s="491"/>
      <c r="AA12" s="491"/>
      <c r="AB12" s="554"/>
      <c r="AC12" s="555" t="s">
        <v>134</v>
      </c>
      <c r="AD12" s="556"/>
      <c r="AE12" s="556"/>
      <c r="AF12" s="556"/>
      <c r="AG12" s="557"/>
      <c r="AH12" s="555" t="s">
        <v>135</v>
      </c>
      <c r="AI12" s="556"/>
      <c r="AJ12" s="556"/>
      <c r="AK12" s="556"/>
      <c r="AL12" s="558"/>
      <c r="AM12" s="489" t="s">
        <v>136</v>
      </c>
      <c r="AN12" s="389"/>
      <c r="AO12" s="389"/>
      <c r="AP12" s="389"/>
      <c r="AQ12" s="389"/>
      <c r="AR12" s="389"/>
      <c r="AS12" s="389"/>
      <c r="AT12" s="390"/>
      <c r="AU12" s="490" t="s">
        <v>108</v>
      </c>
      <c r="AV12" s="491"/>
      <c r="AW12" s="491"/>
      <c r="AX12" s="491"/>
      <c r="AY12" s="446" t="s">
        <v>137</v>
      </c>
      <c r="AZ12" s="447"/>
      <c r="BA12" s="447"/>
      <c r="BB12" s="447"/>
      <c r="BC12" s="447"/>
      <c r="BD12" s="447"/>
      <c r="BE12" s="447"/>
      <c r="BF12" s="447"/>
      <c r="BG12" s="447"/>
      <c r="BH12" s="447"/>
      <c r="BI12" s="447"/>
      <c r="BJ12" s="447"/>
      <c r="BK12" s="447"/>
      <c r="BL12" s="447"/>
      <c r="BM12" s="448"/>
      <c r="BN12" s="432">
        <v>1728811</v>
      </c>
      <c r="BO12" s="433"/>
      <c r="BP12" s="433"/>
      <c r="BQ12" s="433"/>
      <c r="BR12" s="433"/>
      <c r="BS12" s="433"/>
      <c r="BT12" s="433"/>
      <c r="BU12" s="434"/>
      <c r="BV12" s="432">
        <v>0</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131</v>
      </c>
      <c r="CU12" s="536"/>
      <c r="CV12" s="536"/>
      <c r="CW12" s="536"/>
      <c r="CX12" s="536"/>
      <c r="CY12" s="536"/>
      <c r="CZ12" s="536"/>
      <c r="DA12" s="537"/>
      <c r="DB12" s="535" t="s">
        <v>131</v>
      </c>
      <c r="DC12" s="536"/>
      <c r="DD12" s="536"/>
      <c r="DE12" s="536"/>
      <c r="DF12" s="536"/>
      <c r="DG12" s="536"/>
      <c r="DH12" s="536"/>
      <c r="DI12" s="537"/>
    </row>
    <row r="13" spans="1:119" ht="18.75" customHeight="1">
      <c r="A13" s="175"/>
      <c r="B13" s="541"/>
      <c r="C13" s="542"/>
      <c r="D13" s="542"/>
      <c r="E13" s="542"/>
      <c r="F13" s="542"/>
      <c r="G13" s="542"/>
      <c r="H13" s="542"/>
      <c r="I13" s="542"/>
      <c r="J13" s="542"/>
      <c r="K13" s="543"/>
      <c r="L13" s="190"/>
      <c r="M13" s="516" t="s">
        <v>139</v>
      </c>
      <c r="N13" s="517"/>
      <c r="O13" s="517"/>
      <c r="P13" s="517"/>
      <c r="Q13" s="518"/>
      <c r="R13" s="519">
        <v>594149</v>
      </c>
      <c r="S13" s="520"/>
      <c r="T13" s="520"/>
      <c r="U13" s="520"/>
      <c r="V13" s="521"/>
      <c r="W13" s="522" t="s">
        <v>140</v>
      </c>
      <c r="X13" s="418"/>
      <c r="Y13" s="418"/>
      <c r="Z13" s="418"/>
      <c r="AA13" s="418"/>
      <c r="AB13" s="419"/>
      <c r="AC13" s="385">
        <v>3302</v>
      </c>
      <c r="AD13" s="386"/>
      <c r="AE13" s="386"/>
      <c r="AF13" s="386"/>
      <c r="AG13" s="387"/>
      <c r="AH13" s="385">
        <v>3598</v>
      </c>
      <c r="AI13" s="386"/>
      <c r="AJ13" s="386"/>
      <c r="AK13" s="386"/>
      <c r="AL13" s="445"/>
      <c r="AM13" s="489" t="s">
        <v>141</v>
      </c>
      <c r="AN13" s="389"/>
      <c r="AO13" s="389"/>
      <c r="AP13" s="389"/>
      <c r="AQ13" s="389"/>
      <c r="AR13" s="389"/>
      <c r="AS13" s="389"/>
      <c r="AT13" s="390"/>
      <c r="AU13" s="490" t="s">
        <v>142</v>
      </c>
      <c r="AV13" s="491"/>
      <c r="AW13" s="491"/>
      <c r="AX13" s="491"/>
      <c r="AY13" s="446" t="s">
        <v>143</v>
      </c>
      <c r="AZ13" s="447"/>
      <c r="BA13" s="447"/>
      <c r="BB13" s="447"/>
      <c r="BC13" s="447"/>
      <c r="BD13" s="447"/>
      <c r="BE13" s="447"/>
      <c r="BF13" s="447"/>
      <c r="BG13" s="447"/>
      <c r="BH13" s="447"/>
      <c r="BI13" s="447"/>
      <c r="BJ13" s="447"/>
      <c r="BK13" s="447"/>
      <c r="BL13" s="447"/>
      <c r="BM13" s="448"/>
      <c r="BN13" s="432">
        <v>-4052735</v>
      </c>
      <c r="BO13" s="433"/>
      <c r="BP13" s="433"/>
      <c r="BQ13" s="433"/>
      <c r="BR13" s="433"/>
      <c r="BS13" s="433"/>
      <c r="BT13" s="433"/>
      <c r="BU13" s="434"/>
      <c r="BV13" s="432">
        <v>5320816</v>
      </c>
      <c r="BW13" s="433"/>
      <c r="BX13" s="433"/>
      <c r="BY13" s="433"/>
      <c r="BZ13" s="433"/>
      <c r="CA13" s="433"/>
      <c r="CB13" s="433"/>
      <c r="CC13" s="434"/>
      <c r="CD13" s="472" t="s">
        <v>144</v>
      </c>
      <c r="CE13" s="392"/>
      <c r="CF13" s="392"/>
      <c r="CG13" s="392"/>
      <c r="CH13" s="392"/>
      <c r="CI13" s="392"/>
      <c r="CJ13" s="392"/>
      <c r="CK13" s="392"/>
      <c r="CL13" s="392"/>
      <c r="CM13" s="392"/>
      <c r="CN13" s="392"/>
      <c r="CO13" s="392"/>
      <c r="CP13" s="392"/>
      <c r="CQ13" s="392"/>
      <c r="CR13" s="392"/>
      <c r="CS13" s="473"/>
      <c r="CT13" s="429">
        <v>4.3</v>
      </c>
      <c r="CU13" s="430"/>
      <c r="CV13" s="430"/>
      <c r="CW13" s="430"/>
      <c r="CX13" s="430"/>
      <c r="CY13" s="430"/>
      <c r="CZ13" s="430"/>
      <c r="DA13" s="431"/>
      <c r="DB13" s="429">
        <v>3.8</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145</v>
      </c>
      <c r="M14" s="559"/>
      <c r="N14" s="559"/>
      <c r="O14" s="559"/>
      <c r="P14" s="559"/>
      <c r="Q14" s="560"/>
      <c r="R14" s="519">
        <v>600318</v>
      </c>
      <c r="S14" s="520"/>
      <c r="T14" s="520"/>
      <c r="U14" s="520"/>
      <c r="V14" s="521"/>
      <c r="W14" s="523"/>
      <c r="X14" s="421"/>
      <c r="Y14" s="421"/>
      <c r="Z14" s="421"/>
      <c r="AA14" s="421"/>
      <c r="AB14" s="422"/>
      <c r="AC14" s="512">
        <v>1.3</v>
      </c>
      <c r="AD14" s="513"/>
      <c r="AE14" s="513"/>
      <c r="AF14" s="513"/>
      <c r="AG14" s="514"/>
      <c r="AH14" s="512">
        <v>1.4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146</v>
      </c>
      <c r="CE14" s="470"/>
      <c r="CF14" s="470"/>
      <c r="CG14" s="470"/>
      <c r="CH14" s="470"/>
      <c r="CI14" s="470"/>
      <c r="CJ14" s="470"/>
      <c r="CK14" s="470"/>
      <c r="CL14" s="470"/>
      <c r="CM14" s="470"/>
      <c r="CN14" s="470"/>
      <c r="CO14" s="470"/>
      <c r="CP14" s="470"/>
      <c r="CQ14" s="470"/>
      <c r="CR14" s="470"/>
      <c r="CS14" s="471"/>
      <c r="CT14" s="529">
        <v>25.1</v>
      </c>
      <c r="CU14" s="530"/>
      <c r="CV14" s="530"/>
      <c r="CW14" s="530"/>
      <c r="CX14" s="530"/>
      <c r="CY14" s="530"/>
      <c r="CZ14" s="530"/>
      <c r="DA14" s="531"/>
      <c r="DB14" s="529">
        <v>25.6</v>
      </c>
      <c r="DC14" s="530"/>
      <c r="DD14" s="530"/>
      <c r="DE14" s="530"/>
      <c r="DF14" s="530"/>
      <c r="DG14" s="530"/>
      <c r="DH14" s="530"/>
      <c r="DI14" s="531"/>
    </row>
    <row r="15" spans="1:119" ht="18.75" customHeight="1">
      <c r="A15" s="175"/>
      <c r="B15" s="541"/>
      <c r="C15" s="542"/>
      <c r="D15" s="542"/>
      <c r="E15" s="542"/>
      <c r="F15" s="542"/>
      <c r="G15" s="542"/>
      <c r="H15" s="542"/>
      <c r="I15" s="542"/>
      <c r="J15" s="542"/>
      <c r="K15" s="543"/>
      <c r="L15" s="190"/>
      <c r="M15" s="516" t="s">
        <v>139</v>
      </c>
      <c r="N15" s="517"/>
      <c r="O15" s="517"/>
      <c r="P15" s="517"/>
      <c r="Q15" s="518"/>
      <c r="R15" s="519">
        <v>597207</v>
      </c>
      <c r="S15" s="520"/>
      <c r="T15" s="520"/>
      <c r="U15" s="520"/>
      <c r="V15" s="521"/>
      <c r="W15" s="522" t="s">
        <v>147</v>
      </c>
      <c r="X15" s="418"/>
      <c r="Y15" s="418"/>
      <c r="Z15" s="418"/>
      <c r="AA15" s="418"/>
      <c r="AB15" s="419"/>
      <c r="AC15" s="385">
        <v>38986</v>
      </c>
      <c r="AD15" s="386"/>
      <c r="AE15" s="386"/>
      <c r="AF15" s="386"/>
      <c r="AG15" s="387"/>
      <c r="AH15" s="385">
        <v>40046</v>
      </c>
      <c r="AI15" s="386"/>
      <c r="AJ15" s="386"/>
      <c r="AK15" s="386"/>
      <c r="AL15" s="445"/>
      <c r="AM15" s="489"/>
      <c r="AN15" s="389"/>
      <c r="AO15" s="389"/>
      <c r="AP15" s="389"/>
      <c r="AQ15" s="389"/>
      <c r="AR15" s="389"/>
      <c r="AS15" s="389"/>
      <c r="AT15" s="390"/>
      <c r="AU15" s="490"/>
      <c r="AV15" s="491"/>
      <c r="AW15" s="491"/>
      <c r="AX15" s="491"/>
      <c r="AY15" s="458" t="s">
        <v>148</v>
      </c>
      <c r="AZ15" s="459"/>
      <c r="BA15" s="459"/>
      <c r="BB15" s="459"/>
      <c r="BC15" s="459"/>
      <c r="BD15" s="459"/>
      <c r="BE15" s="459"/>
      <c r="BF15" s="459"/>
      <c r="BG15" s="459"/>
      <c r="BH15" s="459"/>
      <c r="BI15" s="459"/>
      <c r="BJ15" s="459"/>
      <c r="BK15" s="459"/>
      <c r="BL15" s="459"/>
      <c r="BM15" s="460"/>
      <c r="BN15" s="461">
        <v>78078949</v>
      </c>
      <c r="BO15" s="462"/>
      <c r="BP15" s="462"/>
      <c r="BQ15" s="462"/>
      <c r="BR15" s="462"/>
      <c r="BS15" s="462"/>
      <c r="BT15" s="462"/>
      <c r="BU15" s="463"/>
      <c r="BV15" s="461">
        <v>74175349</v>
      </c>
      <c r="BW15" s="462"/>
      <c r="BX15" s="462"/>
      <c r="BY15" s="462"/>
      <c r="BZ15" s="462"/>
      <c r="CA15" s="462"/>
      <c r="CB15" s="462"/>
      <c r="CC15" s="463"/>
      <c r="CD15" s="532" t="s">
        <v>149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c r="A16" s="175"/>
      <c r="B16" s="541"/>
      <c r="C16" s="542"/>
      <c r="D16" s="542"/>
      <c r="E16" s="542"/>
      <c r="F16" s="542"/>
      <c r="G16" s="542"/>
      <c r="H16" s="542"/>
      <c r="I16" s="542"/>
      <c r="J16" s="542"/>
      <c r="K16" s="543"/>
      <c r="L16" s="506" t="s">
        <v>150</v>
      </c>
      <c r="M16" s="507"/>
      <c r="N16" s="507"/>
      <c r="O16" s="507"/>
      <c r="P16" s="507"/>
      <c r="Q16" s="508"/>
      <c r="R16" s="509" t="s">
        <v>151</v>
      </c>
      <c r="S16" s="510"/>
      <c r="T16" s="510"/>
      <c r="U16" s="510"/>
      <c r="V16" s="511"/>
      <c r="W16" s="523"/>
      <c r="X16" s="421"/>
      <c r="Y16" s="421"/>
      <c r="Z16" s="421"/>
      <c r="AA16" s="421"/>
      <c r="AB16" s="422"/>
      <c r="AC16" s="512">
        <v>14.8</v>
      </c>
      <c r="AD16" s="513"/>
      <c r="AE16" s="513"/>
      <c r="AF16" s="513"/>
      <c r="AG16" s="514"/>
      <c r="AH16" s="512">
        <v>15.4</v>
      </c>
      <c r="AI16" s="513"/>
      <c r="AJ16" s="513"/>
      <c r="AK16" s="513"/>
      <c r="AL16" s="515"/>
      <c r="AM16" s="489"/>
      <c r="AN16" s="389"/>
      <c r="AO16" s="389"/>
      <c r="AP16" s="389"/>
      <c r="AQ16" s="389"/>
      <c r="AR16" s="389"/>
      <c r="AS16" s="389"/>
      <c r="AT16" s="390"/>
      <c r="AU16" s="490"/>
      <c r="AV16" s="491"/>
      <c r="AW16" s="491"/>
      <c r="AX16" s="491"/>
      <c r="AY16" s="446" t="s">
        <v>152</v>
      </c>
      <c r="AZ16" s="447"/>
      <c r="BA16" s="447"/>
      <c r="BB16" s="447"/>
      <c r="BC16" s="447"/>
      <c r="BD16" s="447"/>
      <c r="BE16" s="447"/>
      <c r="BF16" s="447"/>
      <c r="BG16" s="447"/>
      <c r="BH16" s="447"/>
      <c r="BI16" s="447"/>
      <c r="BJ16" s="447"/>
      <c r="BK16" s="447"/>
      <c r="BL16" s="447"/>
      <c r="BM16" s="448"/>
      <c r="BN16" s="432">
        <v>110017474</v>
      </c>
      <c r="BO16" s="433"/>
      <c r="BP16" s="433"/>
      <c r="BQ16" s="433"/>
      <c r="BR16" s="433"/>
      <c r="BS16" s="433"/>
      <c r="BT16" s="433"/>
      <c r="BU16" s="434"/>
      <c r="BV16" s="432">
        <v>106856891</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94"/>
      <c r="M17" s="525" t="s">
        <v>153</v>
      </c>
      <c r="N17" s="526"/>
      <c r="O17" s="526"/>
      <c r="P17" s="526"/>
      <c r="Q17" s="527"/>
      <c r="R17" s="509" t="s">
        <v>154</v>
      </c>
      <c r="S17" s="510"/>
      <c r="T17" s="510"/>
      <c r="U17" s="510"/>
      <c r="V17" s="511"/>
      <c r="W17" s="522" t="s">
        <v>155</v>
      </c>
      <c r="X17" s="418"/>
      <c r="Y17" s="418"/>
      <c r="Z17" s="418"/>
      <c r="AA17" s="418"/>
      <c r="AB17" s="419"/>
      <c r="AC17" s="385">
        <v>221555</v>
      </c>
      <c r="AD17" s="386"/>
      <c r="AE17" s="386"/>
      <c r="AF17" s="386"/>
      <c r="AG17" s="387"/>
      <c r="AH17" s="385">
        <v>216355</v>
      </c>
      <c r="AI17" s="386"/>
      <c r="AJ17" s="386"/>
      <c r="AK17" s="386"/>
      <c r="AL17" s="445"/>
      <c r="AM17" s="489"/>
      <c r="AN17" s="389"/>
      <c r="AO17" s="389"/>
      <c r="AP17" s="389"/>
      <c r="AQ17" s="389"/>
      <c r="AR17" s="389"/>
      <c r="AS17" s="389"/>
      <c r="AT17" s="390"/>
      <c r="AU17" s="490"/>
      <c r="AV17" s="491"/>
      <c r="AW17" s="491"/>
      <c r="AX17" s="491"/>
      <c r="AY17" s="446" t="s">
        <v>156</v>
      </c>
      <c r="AZ17" s="447"/>
      <c r="BA17" s="447"/>
      <c r="BB17" s="447"/>
      <c r="BC17" s="447"/>
      <c r="BD17" s="447"/>
      <c r="BE17" s="447"/>
      <c r="BF17" s="447"/>
      <c r="BG17" s="447"/>
      <c r="BH17" s="447"/>
      <c r="BI17" s="447"/>
      <c r="BJ17" s="447"/>
      <c r="BK17" s="447"/>
      <c r="BL17" s="447"/>
      <c r="BM17" s="448"/>
      <c r="BN17" s="432">
        <v>99650706</v>
      </c>
      <c r="BO17" s="433"/>
      <c r="BP17" s="433"/>
      <c r="BQ17" s="433"/>
      <c r="BR17" s="433"/>
      <c r="BS17" s="433"/>
      <c r="BT17" s="433"/>
      <c r="BU17" s="434"/>
      <c r="BV17" s="432">
        <v>94345345</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157</v>
      </c>
      <c r="C18" s="483"/>
      <c r="D18" s="483"/>
      <c r="E18" s="484"/>
      <c r="F18" s="484"/>
      <c r="G18" s="484"/>
      <c r="H18" s="484"/>
      <c r="I18" s="484"/>
      <c r="J18" s="484"/>
      <c r="K18" s="484"/>
      <c r="L18" s="485">
        <v>547.61</v>
      </c>
      <c r="M18" s="485"/>
      <c r="N18" s="485"/>
      <c r="O18" s="485"/>
      <c r="P18" s="485"/>
      <c r="Q18" s="485"/>
      <c r="R18" s="486"/>
      <c r="S18" s="486"/>
      <c r="T18" s="486"/>
      <c r="U18" s="486"/>
      <c r="V18" s="487"/>
      <c r="W18" s="503"/>
      <c r="X18" s="504"/>
      <c r="Y18" s="504"/>
      <c r="Z18" s="504"/>
      <c r="AA18" s="504"/>
      <c r="AB18" s="528"/>
      <c r="AC18" s="402">
        <v>84</v>
      </c>
      <c r="AD18" s="403"/>
      <c r="AE18" s="403"/>
      <c r="AF18" s="403"/>
      <c r="AG18" s="488"/>
      <c r="AH18" s="402">
        <v>83.2</v>
      </c>
      <c r="AI18" s="403"/>
      <c r="AJ18" s="403"/>
      <c r="AK18" s="403"/>
      <c r="AL18" s="404"/>
      <c r="AM18" s="489"/>
      <c r="AN18" s="389"/>
      <c r="AO18" s="389"/>
      <c r="AP18" s="389"/>
      <c r="AQ18" s="389"/>
      <c r="AR18" s="389"/>
      <c r="AS18" s="389"/>
      <c r="AT18" s="390"/>
      <c r="AU18" s="490"/>
      <c r="AV18" s="491"/>
      <c r="AW18" s="491"/>
      <c r="AX18" s="491"/>
      <c r="AY18" s="446" t="s">
        <v>158</v>
      </c>
      <c r="AZ18" s="447"/>
      <c r="BA18" s="447"/>
      <c r="BB18" s="447"/>
      <c r="BC18" s="447"/>
      <c r="BD18" s="447"/>
      <c r="BE18" s="447"/>
      <c r="BF18" s="447"/>
      <c r="BG18" s="447"/>
      <c r="BH18" s="447"/>
      <c r="BI18" s="447"/>
      <c r="BJ18" s="447"/>
      <c r="BK18" s="447"/>
      <c r="BL18" s="447"/>
      <c r="BM18" s="448"/>
      <c r="BN18" s="432">
        <v>129982957</v>
      </c>
      <c r="BO18" s="433"/>
      <c r="BP18" s="433"/>
      <c r="BQ18" s="433"/>
      <c r="BR18" s="433"/>
      <c r="BS18" s="433"/>
      <c r="BT18" s="433"/>
      <c r="BU18" s="434"/>
      <c r="BV18" s="432">
        <v>128729995</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159</v>
      </c>
      <c r="C19" s="483"/>
      <c r="D19" s="483"/>
      <c r="E19" s="484"/>
      <c r="F19" s="484"/>
      <c r="G19" s="484"/>
      <c r="H19" s="484"/>
      <c r="I19" s="484"/>
      <c r="J19" s="484"/>
      <c r="K19" s="484"/>
      <c r="L19" s="492">
        <v>1083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160</v>
      </c>
      <c r="AZ19" s="447"/>
      <c r="BA19" s="447"/>
      <c r="BB19" s="447"/>
      <c r="BC19" s="447"/>
      <c r="BD19" s="447"/>
      <c r="BE19" s="447"/>
      <c r="BF19" s="447"/>
      <c r="BG19" s="447"/>
      <c r="BH19" s="447"/>
      <c r="BI19" s="447"/>
      <c r="BJ19" s="447"/>
      <c r="BK19" s="447"/>
      <c r="BL19" s="447"/>
      <c r="BM19" s="448"/>
      <c r="BN19" s="432">
        <v>175984297</v>
      </c>
      <c r="BO19" s="433"/>
      <c r="BP19" s="433"/>
      <c r="BQ19" s="433"/>
      <c r="BR19" s="433"/>
      <c r="BS19" s="433"/>
      <c r="BT19" s="433"/>
      <c r="BU19" s="434"/>
      <c r="BV19" s="432">
        <v>175538132</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161</v>
      </c>
      <c r="C20" s="483"/>
      <c r="D20" s="483"/>
      <c r="E20" s="484"/>
      <c r="F20" s="484"/>
      <c r="G20" s="484"/>
      <c r="H20" s="484"/>
      <c r="I20" s="484"/>
      <c r="J20" s="484"/>
      <c r="K20" s="484"/>
      <c r="L20" s="492">
        <v>279644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162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163</v>
      </c>
      <c r="C22" s="409"/>
      <c r="D22" s="410"/>
      <c r="E22" s="417" t="s">
        <v>1</v>
      </c>
      <c r="F22" s="418"/>
      <c r="G22" s="418"/>
      <c r="H22" s="418"/>
      <c r="I22" s="418"/>
      <c r="J22" s="418"/>
      <c r="K22" s="419"/>
      <c r="L22" s="417" t="s">
        <v>164</v>
      </c>
      <c r="M22" s="418"/>
      <c r="N22" s="418"/>
      <c r="O22" s="418"/>
      <c r="P22" s="419"/>
      <c r="Q22" s="423" t="s">
        <v>165</v>
      </c>
      <c r="R22" s="424"/>
      <c r="S22" s="424"/>
      <c r="T22" s="424"/>
      <c r="U22" s="424"/>
      <c r="V22" s="425"/>
      <c r="W22" s="474" t="s">
        <v>166</v>
      </c>
      <c r="X22" s="409"/>
      <c r="Y22" s="410"/>
      <c r="Z22" s="417" t="s">
        <v>1</v>
      </c>
      <c r="AA22" s="418"/>
      <c r="AB22" s="418"/>
      <c r="AC22" s="418"/>
      <c r="AD22" s="418"/>
      <c r="AE22" s="418"/>
      <c r="AF22" s="418"/>
      <c r="AG22" s="419"/>
      <c r="AH22" s="435" t="s">
        <v>167</v>
      </c>
      <c r="AI22" s="418"/>
      <c r="AJ22" s="418"/>
      <c r="AK22" s="418"/>
      <c r="AL22" s="419"/>
      <c r="AM22" s="435" t="s">
        <v>168</v>
      </c>
      <c r="AN22" s="436"/>
      <c r="AO22" s="436"/>
      <c r="AP22" s="436"/>
      <c r="AQ22" s="436"/>
      <c r="AR22" s="437"/>
      <c r="AS22" s="423" t="s">
        <v>165</v>
      </c>
      <c r="AT22" s="424"/>
      <c r="AU22" s="424"/>
      <c r="AV22" s="424"/>
      <c r="AW22" s="424"/>
      <c r="AX22" s="441"/>
      <c r="AY22" s="458" t="s">
        <v>169</v>
      </c>
      <c r="AZ22" s="459"/>
      <c r="BA22" s="459"/>
      <c r="BB22" s="459"/>
      <c r="BC22" s="459"/>
      <c r="BD22" s="459"/>
      <c r="BE22" s="459"/>
      <c r="BF22" s="459"/>
      <c r="BG22" s="459"/>
      <c r="BH22" s="459"/>
      <c r="BI22" s="459"/>
      <c r="BJ22" s="459"/>
      <c r="BK22" s="459"/>
      <c r="BL22" s="459"/>
      <c r="BM22" s="460"/>
      <c r="BN22" s="461">
        <v>254284336</v>
      </c>
      <c r="BO22" s="462"/>
      <c r="BP22" s="462"/>
      <c r="BQ22" s="462"/>
      <c r="BR22" s="462"/>
      <c r="BS22" s="462"/>
      <c r="BT22" s="462"/>
      <c r="BU22" s="463"/>
      <c r="BV22" s="461">
        <v>260498024</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170</v>
      </c>
      <c r="AZ23" s="447"/>
      <c r="BA23" s="447"/>
      <c r="BB23" s="447"/>
      <c r="BC23" s="447"/>
      <c r="BD23" s="447"/>
      <c r="BE23" s="447"/>
      <c r="BF23" s="447"/>
      <c r="BG23" s="447"/>
      <c r="BH23" s="447"/>
      <c r="BI23" s="447"/>
      <c r="BJ23" s="447"/>
      <c r="BK23" s="447"/>
      <c r="BL23" s="447"/>
      <c r="BM23" s="448"/>
      <c r="BN23" s="432">
        <v>180269588</v>
      </c>
      <c r="BO23" s="433"/>
      <c r="BP23" s="433"/>
      <c r="BQ23" s="433"/>
      <c r="BR23" s="433"/>
      <c r="BS23" s="433"/>
      <c r="BT23" s="433"/>
      <c r="BU23" s="434"/>
      <c r="BV23" s="432">
        <v>184474219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171</v>
      </c>
      <c r="F24" s="389"/>
      <c r="G24" s="389"/>
      <c r="H24" s="389"/>
      <c r="I24" s="389"/>
      <c r="J24" s="389"/>
      <c r="K24" s="390"/>
      <c r="L24" s="385">
        <v>1</v>
      </c>
      <c r="M24" s="386"/>
      <c r="N24" s="386"/>
      <c r="O24" s="386"/>
      <c r="P24" s="387"/>
      <c r="Q24" s="385">
        <v>11540</v>
      </c>
      <c r="R24" s="386"/>
      <c r="S24" s="386"/>
      <c r="T24" s="386"/>
      <c r="U24" s="386"/>
      <c r="V24" s="387"/>
      <c r="W24" s="475"/>
      <c r="X24" s="412"/>
      <c r="Y24" s="413"/>
      <c r="Z24" s="388" t="s">
        <v>172</v>
      </c>
      <c r="AA24" s="389"/>
      <c r="AB24" s="389"/>
      <c r="AC24" s="389"/>
      <c r="AD24" s="389"/>
      <c r="AE24" s="389"/>
      <c r="AF24" s="389"/>
      <c r="AG24" s="390"/>
      <c r="AH24" s="385">
        <v>3604</v>
      </c>
      <c r="AI24" s="386"/>
      <c r="AJ24" s="386"/>
      <c r="AK24" s="386"/>
      <c r="AL24" s="387"/>
      <c r="AM24" s="385">
        <v>11431888</v>
      </c>
      <c r="AN24" s="386"/>
      <c r="AO24" s="386"/>
      <c r="AP24" s="386"/>
      <c r="AQ24" s="386"/>
      <c r="AR24" s="387"/>
      <c r="AS24" s="385">
        <v>3172</v>
      </c>
      <c r="AT24" s="386"/>
      <c r="AU24" s="386"/>
      <c r="AV24" s="386"/>
      <c r="AW24" s="386"/>
      <c r="AX24" s="445"/>
      <c r="AY24" s="405" t="s">
        <v>173</v>
      </c>
      <c r="AZ24" s="406"/>
      <c r="BA24" s="406"/>
      <c r="BB24" s="406"/>
      <c r="BC24" s="406"/>
      <c r="BD24" s="406"/>
      <c r="BE24" s="406"/>
      <c r="BF24" s="406"/>
      <c r="BG24" s="406"/>
      <c r="BH24" s="406"/>
      <c r="BI24" s="406"/>
      <c r="BJ24" s="406"/>
      <c r="BK24" s="406"/>
      <c r="BL24" s="406"/>
      <c r="BM24" s="407"/>
      <c r="BN24" s="432">
        <v>150793393</v>
      </c>
      <c r="BO24" s="433"/>
      <c r="BP24" s="433"/>
      <c r="BQ24" s="433"/>
      <c r="BR24" s="433"/>
      <c r="BS24" s="433"/>
      <c r="BT24" s="433"/>
      <c r="BU24" s="434"/>
      <c r="BV24" s="432">
        <v>152978348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174</v>
      </c>
      <c r="F25" s="389"/>
      <c r="G25" s="389"/>
      <c r="H25" s="389"/>
      <c r="I25" s="389"/>
      <c r="J25" s="389"/>
      <c r="K25" s="390"/>
      <c r="L25" s="385">
        <v>2</v>
      </c>
      <c r="M25" s="386"/>
      <c r="N25" s="386"/>
      <c r="O25" s="386"/>
      <c r="P25" s="387"/>
      <c r="Q25" s="385">
        <v>9310</v>
      </c>
      <c r="R25" s="386"/>
      <c r="S25" s="386"/>
      <c r="T25" s="386"/>
      <c r="U25" s="386"/>
      <c r="V25" s="387"/>
      <c r="W25" s="475"/>
      <c r="X25" s="412"/>
      <c r="Y25" s="413"/>
      <c r="Z25" s="388" t="s">
        <v>175</v>
      </c>
      <c r="AA25" s="389"/>
      <c r="AB25" s="389"/>
      <c r="AC25" s="389"/>
      <c r="AD25" s="389"/>
      <c r="AE25" s="389"/>
      <c r="AF25" s="389"/>
      <c r="AG25" s="390"/>
      <c r="AH25" s="385">
        <v>521</v>
      </c>
      <c r="AI25" s="386"/>
      <c r="AJ25" s="386"/>
      <c r="AK25" s="386"/>
      <c r="AL25" s="387"/>
      <c r="AM25" s="385">
        <v>1606243</v>
      </c>
      <c r="AN25" s="386"/>
      <c r="AO25" s="386"/>
      <c r="AP25" s="386"/>
      <c r="AQ25" s="386"/>
      <c r="AR25" s="387"/>
      <c r="AS25" s="385">
        <v>3083</v>
      </c>
      <c r="AT25" s="386"/>
      <c r="AU25" s="386"/>
      <c r="AV25" s="386"/>
      <c r="AW25" s="386"/>
      <c r="AX25" s="445"/>
      <c r="AY25" s="458" t="s">
        <v>176</v>
      </c>
      <c r="AZ25" s="459"/>
      <c r="BA25" s="459"/>
      <c r="BB25" s="459"/>
      <c r="BC25" s="459"/>
      <c r="BD25" s="459"/>
      <c r="BE25" s="459"/>
      <c r="BF25" s="459"/>
      <c r="BG25" s="459"/>
      <c r="BH25" s="459"/>
      <c r="BI25" s="459"/>
      <c r="BJ25" s="459"/>
      <c r="BK25" s="459"/>
      <c r="BL25" s="459"/>
      <c r="BM25" s="460"/>
      <c r="BN25" s="461">
        <v>47608772</v>
      </c>
      <c r="BO25" s="462"/>
      <c r="BP25" s="462"/>
      <c r="BQ25" s="462"/>
      <c r="BR25" s="462"/>
      <c r="BS25" s="462"/>
      <c r="BT25" s="462"/>
      <c r="BU25" s="463"/>
      <c r="BV25" s="461">
        <v>54541176</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177</v>
      </c>
      <c r="F26" s="389"/>
      <c r="G26" s="389"/>
      <c r="H26" s="389"/>
      <c r="I26" s="389"/>
      <c r="J26" s="389"/>
      <c r="K26" s="390"/>
      <c r="L26" s="385">
        <v>1</v>
      </c>
      <c r="M26" s="386"/>
      <c r="N26" s="386"/>
      <c r="O26" s="386"/>
      <c r="P26" s="387"/>
      <c r="Q26" s="385">
        <v>8130</v>
      </c>
      <c r="R26" s="386"/>
      <c r="S26" s="386"/>
      <c r="T26" s="386"/>
      <c r="U26" s="386"/>
      <c r="V26" s="387"/>
      <c r="W26" s="475"/>
      <c r="X26" s="412"/>
      <c r="Y26" s="413"/>
      <c r="Z26" s="388" t="s">
        <v>178</v>
      </c>
      <c r="AA26" s="443"/>
      <c r="AB26" s="443"/>
      <c r="AC26" s="443"/>
      <c r="AD26" s="443"/>
      <c r="AE26" s="443"/>
      <c r="AF26" s="443"/>
      <c r="AG26" s="444"/>
      <c r="AH26" s="385">
        <v>455</v>
      </c>
      <c r="AI26" s="386"/>
      <c r="AJ26" s="386"/>
      <c r="AK26" s="386"/>
      <c r="AL26" s="387"/>
      <c r="AM26" s="385">
        <v>1578850</v>
      </c>
      <c r="AN26" s="386"/>
      <c r="AO26" s="386"/>
      <c r="AP26" s="386"/>
      <c r="AQ26" s="386"/>
      <c r="AR26" s="387"/>
      <c r="AS26" s="385">
        <v>3470</v>
      </c>
      <c r="AT26" s="386"/>
      <c r="AU26" s="386"/>
      <c r="AV26" s="386"/>
      <c r="AW26" s="386"/>
      <c r="AX26" s="445"/>
      <c r="AY26" s="472" t="s">
        <v>179</v>
      </c>
      <c r="AZ26" s="392"/>
      <c r="BA26" s="392"/>
      <c r="BB26" s="392"/>
      <c r="BC26" s="392"/>
      <c r="BD26" s="392"/>
      <c r="BE26" s="392"/>
      <c r="BF26" s="392"/>
      <c r="BG26" s="392"/>
      <c r="BH26" s="392"/>
      <c r="BI26" s="392"/>
      <c r="BJ26" s="392"/>
      <c r="BK26" s="392"/>
      <c r="BL26" s="392"/>
      <c r="BM26" s="473"/>
      <c r="BN26" s="432" t="s">
        <v>131</v>
      </c>
      <c r="BO26" s="433"/>
      <c r="BP26" s="433"/>
      <c r="BQ26" s="433"/>
      <c r="BR26" s="433"/>
      <c r="BS26" s="433"/>
      <c r="BT26" s="433"/>
      <c r="BU26" s="434"/>
      <c r="BV26" s="432" t="s">
        <v>180</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181</v>
      </c>
      <c r="F27" s="389"/>
      <c r="G27" s="389"/>
      <c r="H27" s="389"/>
      <c r="I27" s="389"/>
      <c r="J27" s="389"/>
      <c r="K27" s="390"/>
      <c r="L27" s="385">
        <v>1</v>
      </c>
      <c r="M27" s="386"/>
      <c r="N27" s="386"/>
      <c r="O27" s="386"/>
      <c r="P27" s="387"/>
      <c r="Q27" s="385">
        <v>7900</v>
      </c>
      <c r="R27" s="386"/>
      <c r="S27" s="386"/>
      <c r="T27" s="386"/>
      <c r="U27" s="386"/>
      <c r="V27" s="387"/>
      <c r="W27" s="475"/>
      <c r="X27" s="412"/>
      <c r="Y27" s="413"/>
      <c r="Z27" s="388" t="s">
        <v>182</v>
      </c>
      <c r="AA27" s="389"/>
      <c r="AB27" s="389"/>
      <c r="AC27" s="389"/>
      <c r="AD27" s="389"/>
      <c r="AE27" s="389"/>
      <c r="AF27" s="389"/>
      <c r="AG27" s="390"/>
      <c r="AH27" s="385">
        <v>235</v>
      </c>
      <c r="AI27" s="386"/>
      <c r="AJ27" s="386"/>
      <c r="AK27" s="386"/>
      <c r="AL27" s="387"/>
      <c r="AM27" s="385">
        <v>945365</v>
      </c>
      <c r="AN27" s="386"/>
      <c r="AO27" s="386"/>
      <c r="AP27" s="386"/>
      <c r="AQ27" s="386"/>
      <c r="AR27" s="387"/>
      <c r="AS27" s="385">
        <v>4023</v>
      </c>
      <c r="AT27" s="386"/>
      <c r="AU27" s="386"/>
      <c r="AV27" s="386"/>
      <c r="AW27" s="386"/>
      <c r="AX27" s="445"/>
      <c r="AY27" s="469" t="s">
        <v>183</v>
      </c>
      <c r="AZ27" s="470"/>
      <c r="BA27" s="470"/>
      <c r="BB27" s="470"/>
      <c r="BC27" s="470"/>
      <c r="BD27" s="470"/>
      <c r="BE27" s="470"/>
      <c r="BF27" s="470"/>
      <c r="BG27" s="470"/>
      <c r="BH27" s="470"/>
      <c r="BI27" s="470"/>
      <c r="BJ27" s="470"/>
      <c r="BK27" s="470"/>
      <c r="BL27" s="470"/>
      <c r="BM27" s="471"/>
      <c r="BN27" s="466">
        <v>1070000</v>
      </c>
      <c r="BO27" s="467"/>
      <c r="BP27" s="467"/>
      <c r="BQ27" s="467"/>
      <c r="BR27" s="467"/>
      <c r="BS27" s="467"/>
      <c r="BT27" s="467"/>
      <c r="BU27" s="468"/>
      <c r="BV27" s="466">
        <v>1070000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184</v>
      </c>
      <c r="F28" s="389"/>
      <c r="G28" s="389"/>
      <c r="H28" s="389"/>
      <c r="I28" s="389"/>
      <c r="J28" s="389"/>
      <c r="K28" s="390"/>
      <c r="L28" s="385">
        <v>1</v>
      </c>
      <c r="M28" s="386"/>
      <c r="N28" s="386"/>
      <c r="O28" s="386"/>
      <c r="P28" s="387"/>
      <c r="Q28" s="385">
        <v>7380</v>
      </c>
      <c r="R28" s="386"/>
      <c r="S28" s="386"/>
      <c r="T28" s="386"/>
      <c r="U28" s="386"/>
      <c r="V28" s="387"/>
      <c r="W28" s="475"/>
      <c r="X28" s="412"/>
      <c r="Y28" s="413"/>
      <c r="Z28" s="388" t="s">
        <v>185</v>
      </c>
      <c r="AA28" s="389"/>
      <c r="AB28" s="389"/>
      <c r="AC28" s="389"/>
      <c r="AD28" s="389"/>
      <c r="AE28" s="389"/>
      <c r="AF28" s="389"/>
      <c r="AG28" s="390"/>
      <c r="AH28" s="385">
        <v>14</v>
      </c>
      <c r="AI28" s="386"/>
      <c r="AJ28" s="386"/>
      <c r="AK28" s="386"/>
      <c r="AL28" s="387"/>
      <c r="AM28" s="385">
        <v>34776</v>
      </c>
      <c r="AN28" s="386"/>
      <c r="AO28" s="386"/>
      <c r="AP28" s="386"/>
      <c r="AQ28" s="386"/>
      <c r="AR28" s="387"/>
      <c r="AS28" s="385">
        <v>2484</v>
      </c>
      <c r="AT28" s="386"/>
      <c r="AU28" s="386"/>
      <c r="AV28" s="386"/>
      <c r="AW28" s="386"/>
      <c r="AX28" s="445"/>
      <c r="AY28" s="449" t="s">
        <v>186</v>
      </c>
      <c r="AZ28" s="450"/>
      <c r="BA28" s="450"/>
      <c r="BB28" s="451"/>
      <c r="BC28" s="458" t="s">
        <v>50</v>
      </c>
      <c r="BD28" s="459"/>
      <c r="BE28" s="459"/>
      <c r="BF28" s="459"/>
      <c r="BG28" s="459"/>
      <c r="BH28" s="459"/>
      <c r="BI28" s="459"/>
      <c r="BJ28" s="459"/>
      <c r="BK28" s="459"/>
      <c r="BL28" s="459"/>
      <c r="BM28" s="460"/>
      <c r="BN28" s="461">
        <v>8980423</v>
      </c>
      <c r="BO28" s="462"/>
      <c r="BP28" s="462"/>
      <c r="BQ28" s="462"/>
      <c r="BR28" s="462"/>
      <c r="BS28" s="462"/>
      <c r="BT28" s="462"/>
      <c r="BU28" s="463"/>
      <c r="BV28" s="461">
        <v>10708296</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187</v>
      </c>
      <c r="F29" s="389"/>
      <c r="G29" s="389"/>
      <c r="H29" s="389"/>
      <c r="I29" s="389"/>
      <c r="J29" s="389"/>
      <c r="K29" s="390"/>
      <c r="L29" s="385">
        <v>43</v>
      </c>
      <c r="M29" s="386"/>
      <c r="N29" s="386"/>
      <c r="O29" s="386"/>
      <c r="P29" s="387"/>
      <c r="Q29" s="385">
        <v>6860</v>
      </c>
      <c r="R29" s="386"/>
      <c r="S29" s="386"/>
      <c r="T29" s="386"/>
      <c r="U29" s="386"/>
      <c r="V29" s="387"/>
      <c r="W29" s="476"/>
      <c r="X29" s="477"/>
      <c r="Y29" s="478"/>
      <c r="Z29" s="388" t="s">
        <v>188</v>
      </c>
      <c r="AA29" s="389"/>
      <c r="AB29" s="389"/>
      <c r="AC29" s="389"/>
      <c r="AD29" s="389"/>
      <c r="AE29" s="389"/>
      <c r="AF29" s="389"/>
      <c r="AG29" s="390"/>
      <c r="AH29" s="385">
        <v>3853</v>
      </c>
      <c r="AI29" s="386"/>
      <c r="AJ29" s="386"/>
      <c r="AK29" s="386"/>
      <c r="AL29" s="387"/>
      <c r="AM29" s="385">
        <v>12412029</v>
      </c>
      <c r="AN29" s="386"/>
      <c r="AO29" s="386"/>
      <c r="AP29" s="386"/>
      <c r="AQ29" s="386"/>
      <c r="AR29" s="387"/>
      <c r="AS29" s="385">
        <v>3221</v>
      </c>
      <c r="AT29" s="386"/>
      <c r="AU29" s="386"/>
      <c r="AV29" s="386"/>
      <c r="AW29" s="386"/>
      <c r="AX29" s="445"/>
      <c r="AY29" s="452"/>
      <c r="AZ29" s="453"/>
      <c r="BA29" s="453"/>
      <c r="BB29" s="454"/>
      <c r="BC29" s="446" t="s">
        <v>189</v>
      </c>
      <c r="BD29" s="447"/>
      <c r="BE29" s="447"/>
      <c r="BF29" s="447"/>
      <c r="BG29" s="447"/>
      <c r="BH29" s="447"/>
      <c r="BI29" s="447"/>
      <c r="BJ29" s="447"/>
      <c r="BK29" s="447"/>
      <c r="BL29" s="447"/>
      <c r="BM29" s="448"/>
      <c r="BN29" s="432">
        <v>13664466</v>
      </c>
      <c r="BO29" s="433"/>
      <c r="BP29" s="433"/>
      <c r="BQ29" s="433"/>
      <c r="BR29" s="433"/>
      <c r="BS29" s="433"/>
      <c r="BT29" s="433"/>
      <c r="BU29" s="434"/>
      <c r="BV29" s="432">
        <v>12144873</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190</v>
      </c>
      <c r="X30" s="400"/>
      <c r="Y30" s="400"/>
      <c r="Z30" s="400"/>
      <c r="AA30" s="400"/>
      <c r="AB30" s="400"/>
      <c r="AC30" s="400"/>
      <c r="AD30" s="400"/>
      <c r="AE30" s="400"/>
      <c r="AF30" s="400"/>
      <c r="AG30" s="401"/>
      <c r="AH30" s="402">
        <v>99.7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19642827</v>
      </c>
      <c r="BO30" s="467"/>
      <c r="BP30" s="467"/>
      <c r="BQ30" s="467"/>
      <c r="BR30" s="467"/>
      <c r="BS30" s="467"/>
      <c r="BT30" s="467"/>
      <c r="BU30" s="468"/>
      <c r="BV30" s="466">
        <v>20826970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391" t="s">
        <v>191</v>
      </c>
      <c r="D32" s="391"/>
      <c r="E32" s="391"/>
      <c r="F32" s="391"/>
      <c r="G32" s="391"/>
      <c r="H32" s="391"/>
      <c r="I32" s="391"/>
      <c r="J32" s="391"/>
      <c r="K32" s="391"/>
      <c r="L32" s="391"/>
      <c r="M32" s="391"/>
      <c r="N32" s="391"/>
      <c r="O32" s="391"/>
      <c r="P32" s="391"/>
      <c r="Q32" s="391"/>
      <c r="R32" s="391"/>
      <c r="S32" s="391"/>
      <c r="U32" s="392" t="s">
        <v>192</v>
      </c>
      <c r="V32" s="392"/>
      <c r="W32" s="392"/>
      <c r="X32" s="392"/>
      <c r="Y32" s="392"/>
      <c r="Z32" s="392"/>
      <c r="AA32" s="392"/>
      <c r="AB32" s="392"/>
      <c r="AC32" s="392"/>
      <c r="AD32" s="392"/>
      <c r="AE32" s="392"/>
      <c r="AF32" s="392"/>
      <c r="AG32" s="392"/>
      <c r="AH32" s="392"/>
      <c r="AI32" s="392"/>
      <c r="AJ32" s="392"/>
      <c r="AK32" s="392"/>
      <c r="AM32" s="392" t="s">
        <v>193</v>
      </c>
      <c r="AN32" s="392"/>
      <c r="AO32" s="392"/>
      <c r="AP32" s="392"/>
      <c r="AQ32" s="392"/>
      <c r="AR32" s="392"/>
      <c r="AS32" s="392"/>
      <c r="AT32" s="392"/>
      <c r="AU32" s="392"/>
      <c r="AV32" s="392"/>
      <c r="AW32" s="392"/>
      <c r="AX32" s="392"/>
      <c r="AY32" s="392"/>
      <c r="AZ32" s="392"/>
      <c r="BA32" s="392"/>
      <c r="BB32" s="392"/>
      <c r="BC32" s="392"/>
      <c r="BE32" s="392" t="s">
        <v>194</v>
      </c>
      <c r="BF32" s="392"/>
      <c r="BG32" s="392"/>
      <c r="BH32" s="392"/>
      <c r="BI32" s="392"/>
      <c r="BJ32" s="392"/>
      <c r="BK32" s="392"/>
      <c r="BL32" s="392"/>
      <c r="BM32" s="392"/>
      <c r="BN32" s="392"/>
      <c r="BO32" s="392"/>
      <c r="BP32" s="392"/>
      <c r="BQ32" s="392"/>
      <c r="BR32" s="392"/>
      <c r="BS32" s="392"/>
      <c r="BT32" s="392"/>
      <c r="BU32" s="392"/>
      <c r="BW32" s="392" t="s">
        <v>195</v>
      </c>
      <c r="BX32" s="392"/>
      <c r="BY32" s="392"/>
      <c r="BZ32" s="392"/>
      <c r="CA32" s="392"/>
      <c r="CB32" s="392"/>
      <c r="CC32" s="392"/>
      <c r="CD32" s="392"/>
      <c r="CE32" s="392"/>
      <c r="CF32" s="392"/>
      <c r="CG32" s="392"/>
      <c r="CH32" s="392"/>
      <c r="CI32" s="392"/>
      <c r="CJ32" s="392"/>
      <c r="CK32" s="392"/>
      <c r="CL32" s="392"/>
      <c r="CM32" s="392"/>
      <c r="CO32" s="392" t="s">
        <v>196</v>
      </c>
      <c r="CP32" s="392"/>
      <c r="CQ32" s="392"/>
      <c r="CR32" s="392"/>
      <c r="CS32" s="392"/>
      <c r="CT32" s="392"/>
      <c r="CU32" s="392"/>
      <c r="CV32" s="392"/>
      <c r="CW32" s="392"/>
      <c r="CX32" s="392"/>
      <c r="CY32" s="392"/>
      <c r="CZ32" s="392"/>
      <c r="DA32" s="392"/>
      <c r="DB32" s="392"/>
      <c r="DC32" s="392"/>
      <c r="DD32" s="392"/>
      <c r="DE32" s="392"/>
      <c r="DI32" s="201"/>
    </row>
    <row r="33" spans="1:113" ht="13.5" customHeight="1">
      <c r="A33" s="175"/>
      <c r="B33" s="202"/>
      <c r="C33" s="384" t="s">
        <v>197</v>
      </c>
      <c r="D33" s="384"/>
      <c r="E33" s="383" t="s">
        <v>198</v>
      </c>
      <c r="F33" s="383"/>
      <c r="G33" s="383"/>
      <c r="H33" s="383"/>
      <c r="I33" s="383"/>
      <c r="J33" s="383"/>
      <c r="K33" s="383"/>
      <c r="L33" s="383"/>
      <c r="M33" s="383"/>
      <c r="N33" s="383"/>
      <c r="O33" s="383"/>
      <c r="P33" s="383"/>
      <c r="Q33" s="383"/>
      <c r="R33" s="383"/>
      <c r="S33" s="383"/>
      <c r="T33" s="179"/>
      <c r="U33" s="384" t="s">
        <v>199</v>
      </c>
      <c r="V33" s="384"/>
      <c r="W33" s="383" t="s">
        <v>200</v>
      </c>
      <c r="X33" s="383"/>
      <c r="Y33" s="383"/>
      <c r="Z33" s="383"/>
      <c r="AA33" s="383"/>
      <c r="AB33" s="383"/>
      <c r="AC33" s="383"/>
      <c r="AD33" s="383"/>
      <c r="AE33" s="383"/>
      <c r="AF33" s="383"/>
      <c r="AG33" s="383"/>
      <c r="AH33" s="383"/>
      <c r="AI33" s="383"/>
      <c r="AJ33" s="383"/>
      <c r="AK33" s="383"/>
      <c r="AL33" s="179"/>
      <c r="AM33" s="384" t="s">
        <v>197</v>
      </c>
      <c r="AN33" s="384"/>
      <c r="AO33" s="383" t="s">
        <v>198</v>
      </c>
      <c r="AP33" s="383"/>
      <c r="AQ33" s="383"/>
      <c r="AR33" s="383"/>
      <c r="AS33" s="383"/>
      <c r="AT33" s="383"/>
      <c r="AU33" s="383"/>
      <c r="AV33" s="383"/>
      <c r="AW33" s="383"/>
      <c r="AX33" s="383"/>
      <c r="AY33" s="383"/>
      <c r="AZ33" s="383"/>
      <c r="BA33" s="383"/>
      <c r="BB33" s="383"/>
      <c r="BC33" s="383"/>
      <c r="BD33" s="185"/>
      <c r="BE33" s="383" t="s">
        <v>201</v>
      </c>
      <c r="BF33" s="383"/>
      <c r="BG33" s="383" t="s">
        <v>202</v>
      </c>
      <c r="BH33" s="383"/>
      <c r="BI33" s="383"/>
      <c r="BJ33" s="383"/>
      <c r="BK33" s="383"/>
      <c r="BL33" s="383"/>
      <c r="BM33" s="383"/>
      <c r="BN33" s="383"/>
      <c r="BO33" s="383"/>
      <c r="BP33" s="383"/>
      <c r="BQ33" s="383"/>
      <c r="BR33" s="383"/>
      <c r="BS33" s="383"/>
      <c r="BT33" s="383"/>
      <c r="BU33" s="383"/>
      <c r="BV33" s="185"/>
      <c r="BW33" s="384" t="s">
        <v>201</v>
      </c>
      <c r="BX33" s="384"/>
      <c r="BY33" s="383" t="s">
        <v>203</v>
      </c>
      <c r="BZ33" s="383"/>
      <c r="CA33" s="383"/>
      <c r="CB33" s="383"/>
      <c r="CC33" s="383"/>
      <c r="CD33" s="383"/>
      <c r="CE33" s="383"/>
      <c r="CF33" s="383"/>
      <c r="CG33" s="383"/>
      <c r="CH33" s="383"/>
      <c r="CI33" s="383"/>
      <c r="CJ33" s="383"/>
      <c r="CK33" s="383"/>
      <c r="CL33" s="383"/>
      <c r="CM33" s="383"/>
      <c r="CN33" s="179"/>
      <c r="CO33" s="384" t="s">
        <v>197</v>
      </c>
      <c r="CP33" s="384"/>
      <c r="CQ33" s="383" t="s">
        <v>204</v>
      </c>
      <c r="CR33" s="383"/>
      <c r="CS33" s="383"/>
      <c r="CT33" s="383"/>
      <c r="CU33" s="383"/>
      <c r="CV33" s="383"/>
      <c r="CW33" s="383"/>
      <c r="CX33" s="383"/>
      <c r="CY33" s="383"/>
      <c r="CZ33" s="383"/>
      <c r="DA33" s="383"/>
      <c r="DB33" s="383"/>
      <c r="DC33" s="383"/>
      <c r="DD33" s="383"/>
      <c r="DE33" s="383"/>
      <c r="DF33" s="179"/>
      <c r="DG33" s="382" t="s">
        <v>205</v>
      </c>
      <c r="DH33" s="382"/>
      <c r="DI33" s="180"/>
    </row>
    <row r="34" spans="1:113" ht="32.25" customHeight="1">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鹿児島市国民健康保険事業特別会計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IF('各会計、関係団体の財政状況及び健全化判断比率'!B31="","",'各会計、関係団体の財政状況及び健全化判断比率'!B31)</f>
        <v>鹿児島市病院事業特別会計</v>
      </c>
      <c r="AP34" s="381"/>
      <c r="AQ34" s="381"/>
      <c r="AR34" s="381"/>
      <c r="AS34" s="381"/>
      <c r="AT34" s="381"/>
      <c r="AU34" s="381"/>
      <c r="AV34" s="381"/>
      <c r="AW34" s="381"/>
      <c r="AX34" s="381"/>
      <c r="AY34" s="381"/>
      <c r="AZ34" s="381"/>
      <c r="BA34" s="381"/>
      <c r="BB34" s="381"/>
      <c r="BC34" s="381"/>
      <c r="BD34" s="175"/>
      <c r="BE34" s="380">
        <f>IF(BG34="","",MAX(C34:D43,U34:V43,AM34:AN43)+1)</f>
        <v>14</v>
      </c>
      <c r="BF34" s="380"/>
      <c r="BG34" s="381" t="str">
        <f>IF('各会計、関係団体の財政状況及び健全化判断比率'!B37="","",'各会計、関係団体の財政状況及び健全化判断比率'!B37)</f>
        <v>鹿児島市中央卸売市場特別会計</v>
      </c>
      <c r="BH34" s="381"/>
      <c r="BI34" s="381"/>
      <c r="BJ34" s="381"/>
      <c r="BK34" s="381"/>
      <c r="BL34" s="381"/>
      <c r="BM34" s="381"/>
      <c r="BN34" s="381"/>
      <c r="BO34" s="381"/>
      <c r="BP34" s="381"/>
      <c r="BQ34" s="381"/>
      <c r="BR34" s="381"/>
      <c r="BS34" s="381"/>
      <c r="BT34" s="381"/>
      <c r="BU34" s="381"/>
      <c r="BV34" s="175"/>
      <c r="BW34" s="380">
        <f>IF(BY34="","",MAX(C34:D43,U34:V43,AM34:AN43,BE34:BF43)+1)</f>
        <v>16</v>
      </c>
      <c r="BX34" s="380"/>
      <c r="BY34" s="381" t="str">
        <f>IF('各会計、関係団体の財政状況及び健全化判断比率'!B68="","",'各会計、関係団体の財政状況及び健全化判断比率'!B68)</f>
        <v>鹿児島県市町村総合事務組合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公益財団法人鹿児島市環境サービス財団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c r="A35" s="175"/>
      <c r="B35" s="202"/>
      <c r="C35" s="380">
        <f>IF(E35="","",C34+1)</f>
        <v>2</v>
      </c>
      <c r="D35" s="380"/>
      <c r="E35" s="381" t="str">
        <f>IF('各会計、関係団体の財政状況及び健全化判断比率'!B8="","",'各会計、関係団体の財政状況及び健全化判断比率'!B8)</f>
        <v>鹿児島市土地区画整理事業清算特別会計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鹿児島市介護保険特別会計</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IF('各会計、関係団体の財政状況及び健全化判断比率'!B32="","",'各会計、関係団体の財政状況及び健全化判断比率'!B32)</f>
        <v>鹿児島市交通事業特別会計</v>
      </c>
      <c r="AP35" s="381"/>
      <c r="AQ35" s="381"/>
      <c r="AR35" s="381"/>
      <c r="AS35" s="381"/>
      <c r="AT35" s="381"/>
      <c r="AU35" s="381"/>
      <c r="AV35" s="381"/>
      <c r="AW35" s="381"/>
      <c r="AX35" s="381"/>
      <c r="AY35" s="381"/>
      <c r="AZ35" s="381"/>
      <c r="BA35" s="381"/>
      <c r="BB35" s="381"/>
      <c r="BC35" s="381"/>
      <c r="BD35" s="175"/>
      <c r="BE35" s="380">
        <f t="shared" ref="BE35:BE43" si="1">IF(BG35="","",BE34+1)</f>
        <v>15</v>
      </c>
      <c r="BF35" s="380"/>
      <c r="BG35" s="381" t="str">
        <f>IF('各会計、関係団体の財政状況及び健全化判断比率'!B38="","",'各会計、関係団体の財政状況及び健全化判断比率'!B38)</f>
        <v>鹿児島市桜島観光施設特別会計</v>
      </c>
      <c r="BH35" s="381"/>
      <c r="BI35" s="381"/>
      <c r="BJ35" s="381"/>
      <c r="BK35" s="381"/>
      <c r="BL35" s="381"/>
      <c r="BM35" s="381"/>
      <c r="BN35" s="381"/>
      <c r="BO35" s="381"/>
      <c r="BP35" s="381"/>
      <c r="BQ35" s="381"/>
      <c r="BR35" s="381"/>
      <c r="BS35" s="381"/>
      <c r="BT35" s="381"/>
      <c r="BU35" s="381"/>
      <c r="BV35" s="175"/>
      <c r="BW35" s="380">
        <f t="shared" ref="BW35:BW43" si="2">IF(BY35="","",BW34+1)</f>
        <v>17</v>
      </c>
      <c r="BX35" s="380"/>
      <c r="BY35" s="381" t="str">
        <f>IF('各会計、関係団体の財政状況及び健全化判断比率'!B69="","",'各会計、関係団体の財政状況及び健全化判断比率'!B69)</f>
        <v>鹿児島県後期高齢者医療広域連合(一般会計)</v>
      </c>
      <c r="BZ35" s="381"/>
      <c r="CA35" s="381"/>
      <c r="CB35" s="381"/>
      <c r="CC35" s="381"/>
      <c r="CD35" s="381"/>
      <c r="CE35" s="381"/>
      <c r="CF35" s="381"/>
      <c r="CG35" s="381"/>
      <c r="CH35" s="381"/>
      <c r="CI35" s="381"/>
      <c r="CJ35" s="381"/>
      <c r="CK35" s="381"/>
      <c r="CL35" s="381"/>
      <c r="CM35" s="381"/>
      <c r="CN35" s="175"/>
      <c r="CO35" s="380">
        <f t="shared" ref="CO35:CO43" si="3">IF(CQ35="","",CO34+1)</f>
        <v>20</v>
      </c>
      <c r="CP35" s="380"/>
      <c r="CQ35" s="381" t="str">
        <f>IF('各会計、関係団体の財政状況及び健全化判断比率'!BS8="","",'各会計、関係団体の財政状況及び健全化判断比率'!BS8)</f>
        <v>鹿児島まちづくり土地区画整理協会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c r="A36" s="175"/>
      <c r="B36" s="202"/>
      <c r="C36" s="380">
        <f>IF(E36="","",C35+1)</f>
        <v>3</v>
      </c>
      <c r="D36" s="380"/>
      <c r="E36" s="381" t="str">
        <f>IF('各会計、関係団体の財政状況及び健全化判断比率'!B9="","",'各会計、関係団体の財政状況及び健全化判断比率'!B9)</f>
        <v>鹿児島市地域下水道事業特別会計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鹿児島市後期高齢者医療特別会計</v>
      </c>
      <c r="X36" s="381"/>
      <c r="Y36" s="381"/>
      <c r="Z36" s="381"/>
      <c r="AA36" s="381"/>
      <c r="AB36" s="381"/>
      <c r="AC36" s="381"/>
      <c r="AD36" s="381"/>
      <c r="AE36" s="381"/>
      <c r="AF36" s="381"/>
      <c r="AG36" s="381"/>
      <c r="AH36" s="381"/>
      <c r="AI36" s="381"/>
      <c r="AJ36" s="381"/>
      <c r="AK36" s="381"/>
      <c r="AL36" s="175"/>
      <c r="AM36" s="380">
        <f t="shared" si="0"/>
        <v>10</v>
      </c>
      <c r="AN36" s="380"/>
      <c r="AO36" s="381" t="str">
        <f>IF('各会計、関係団体の財政状況及び健全化判断比率'!B33="","",'各会計、関係団体の財政状況及び健全化判断比率'!B33)</f>
        <v>鹿児島市水道事業特別会計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18</v>
      </c>
      <c r="BX36" s="380"/>
      <c r="BY36" s="381" t="str">
        <f>IF('各会計、関係団体の財政状況及び健全化判断比率'!B70="","",'各会計、関係団体の財政状況及び健全化判断比率'!B70)</f>
        <v>鹿児島県後期高齢者医療広域連合(特別会計)</v>
      </c>
      <c r="BZ36" s="381"/>
      <c r="CA36" s="381"/>
      <c r="CB36" s="381"/>
      <c r="CC36" s="381"/>
      <c r="CD36" s="381"/>
      <c r="CE36" s="381"/>
      <c r="CF36" s="381"/>
      <c r="CG36" s="381"/>
      <c r="CH36" s="381"/>
      <c r="CI36" s="381"/>
      <c r="CJ36" s="381"/>
      <c r="CK36" s="381"/>
      <c r="CL36" s="381"/>
      <c r="CM36" s="381"/>
      <c r="CN36" s="175"/>
      <c r="CO36" s="380">
        <f t="shared" si="3"/>
        <v>21</v>
      </c>
      <c r="CP36" s="380"/>
      <c r="CQ36" s="381" t="str">
        <f>IF('各会計、関係団体の財政状況及び健全化判断比率'!BS9="","",'各会計、関係団体の財政状況及び健全化判断比率'!BS9)</f>
        <v>鹿児島市中小企業勤労者福祉サービスセンター</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c r="A37" s="175"/>
      <c r="B37" s="202"/>
      <c r="C37" s="380">
        <f>IF(E37="","",C36+1)</f>
        <v>4</v>
      </c>
      <c r="D37" s="380"/>
      <c r="E37" s="381" t="str">
        <f>IF('各会計、関係団体の財政状況及び健全化判断比率'!B10="","",'各会計、関係団体の財政状況及び健全化判断比率'!B10)</f>
        <v>鹿児島市母子父子寡婦福祉資金貸付事業特別会計</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f t="shared" si="0"/>
        <v>11</v>
      </c>
      <c r="AN37" s="380"/>
      <c r="AO37" s="381" t="str">
        <f>IF('各会計、関係団体の財政状況及び健全化判断比率'!B34="","",'各会計、関係団体の財政状況及び健全化判断比率'!B34)</f>
        <v>鹿児島市工業用水道事業特別会計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f t="shared" si="3"/>
        <v>22</v>
      </c>
      <c r="CP37" s="380"/>
      <c r="CQ37" s="381" t="str">
        <f>IF('各会計、関係団体の財政状況及び健全化判断比率'!BS10="","",'各会計、関係団体の財政状況及び健全化判断比率'!BS10)</f>
        <v>かごしま教育文化振興財団</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f t="shared" si="0"/>
        <v>12</v>
      </c>
      <c r="AN38" s="380"/>
      <c r="AO38" s="381" t="str">
        <f>IF('各会計、関係団体の財政状況及び健全化判断比率'!B35="","",'各会計、関係団体の財政状況及び健全化判断比率'!B35)</f>
        <v>鹿児島市公共下水道事業特別会計</v>
      </c>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23</v>
      </c>
      <c r="CP38" s="380"/>
      <c r="CQ38" s="381" t="str">
        <f>IF('各会計、関係団体の財政状況及び健全化判断比率'!BS11="","",'各会計、関係団体の財政状況及び健全化判断比率'!BS11)</f>
        <v>鹿児島市水族館公社</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f t="shared" si="0"/>
        <v>13</v>
      </c>
      <c r="AN39" s="380"/>
      <c r="AO39" s="381" t="str">
        <f>IF('各会計、関係団体の財政状況及び健全化判断比率'!B36="","",'各会計、関係団体の財政状況及び健全化判断比率'!B36)</f>
        <v>鹿児島市船舶事業特別会計</v>
      </c>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24</v>
      </c>
      <c r="CP39" s="380"/>
      <c r="CQ39" s="381" t="str">
        <f>IF('各会計、関係団体の財政状況及び健全化判断比率'!BS12="","",'各会計、関係団体の財政状況及び健全化判断比率'!BS12)</f>
        <v>鹿児島中央地下駐車場</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25</v>
      </c>
      <c r="CP40" s="380"/>
      <c r="CQ40" s="381" t="str">
        <f>IF('各会計、関係団体の財政状況及び健全化判断比率'!BS13="","",'各会計、関係団体の財政状況及び健全化判断比率'!BS13)</f>
        <v>西郷南洲顕彰会</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26</v>
      </c>
      <c r="CP41" s="380"/>
      <c r="CQ41" s="381" t="str">
        <f>IF('各会計、関係団体の財政状況及び健全化判断比率'!BS14="","",'各会計、関係団体の財政状況及び健全化判断比率'!BS14)</f>
        <v>鹿児島観光コンベンション協会</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27</v>
      </c>
      <c r="CP42" s="380"/>
      <c r="CQ42" s="381" t="str">
        <f>IF('各会計、関係団体の財政状況及び健全化判断比率'!BS15="","",'各会計、関係団体の財政状況及び健全化判断比率'!BS15)</f>
        <v>まちづくり鹿児島</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28</v>
      </c>
      <c r="CP43" s="380"/>
      <c r="CQ43" s="381" t="str">
        <f>IF('各会計、関係団体の財政状況及び健全化判断比率'!BS16="","",'各会計、関係団体の財政状況及び健全化判断比率'!BS16)</f>
        <v>鹿児島市国際交流財団</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206</v>
      </c>
      <c r="E46" s="377" t="s">
        <v>207</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208</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209</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210</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211</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212</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213</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214</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pIqG3nZoegzuMMay7dU0ZaHVJPGLuLgtpCwwQelo3z8xD9JLoDdO1xaStmihofFFBEAtGVEh5bKTUtwUJ+kNFQ==" saltValue="k+I9SmQo+NRjGT6eWxaY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162" t="s">
        <v>575</v>
      </c>
      <c r="D34" s="1162"/>
      <c r="E34" s="1163"/>
      <c r="F34" s="32" t="s">
        <v>576</v>
      </c>
      <c r="G34" s="33" t="s">
        <v>577</v>
      </c>
      <c r="H34" s="33" t="s">
        <v>578</v>
      </c>
      <c r="I34" s="33" t="s">
        <v>579</v>
      </c>
      <c r="J34" s="34" t="s">
        <v>580</v>
      </c>
      <c r="K34" s="22"/>
      <c r="L34" s="22"/>
      <c r="M34" s="22"/>
      <c r="N34" s="22"/>
      <c r="O34" s="22"/>
      <c r="P34" s="22"/>
    </row>
    <row r="35" spans="1:16" ht="39" customHeight="1">
      <c r="A35" s="22"/>
      <c r="B35" s="35"/>
      <c r="C35" s="1158" t="s">
        <v>581</v>
      </c>
      <c r="D35" s="1158"/>
      <c r="E35" s="1159"/>
      <c r="F35" s="36">
        <v>8.9600000000000009</v>
      </c>
      <c r="G35" s="37">
        <v>9.4600000000000009</v>
      </c>
      <c r="H35" s="37">
        <v>9.17</v>
      </c>
      <c r="I35" s="37">
        <v>9.6</v>
      </c>
      <c r="J35" s="38">
        <v>10.24</v>
      </c>
      <c r="K35" s="22"/>
      <c r="L35" s="22"/>
      <c r="M35" s="22"/>
      <c r="N35" s="22"/>
      <c r="O35" s="22"/>
      <c r="P35" s="22"/>
    </row>
    <row r="36" spans="1:16" ht="39" customHeight="1">
      <c r="A36" s="22"/>
      <c r="B36" s="35"/>
      <c r="C36" s="1158" t="s">
        <v>582</v>
      </c>
      <c r="D36" s="1158"/>
      <c r="E36" s="1159"/>
      <c r="F36" s="36">
        <v>7.53</v>
      </c>
      <c r="G36" s="37">
        <v>7.39</v>
      </c>
      <c r="H36" s="37">
        <v>6.76</v>
      </c>
      <c r="I36" s="37">
        <v>6.91</v>
      </c>
      <c r="J36" s="38">
        <v>7.24</v>
      </c>
      <c r="K36" s="22"/>
      <c r="L36" s="22"/>
      <c r="M36" s="22"/>
      <c r="N36" s="22"/>
      <c r="O36" s="22"/>
      <c r="P36" s="22"/>
    </row>
    <row r="37" spans="1:16" ht="39" customHeight="1">
      <c r="A37" s="22"/>
      <c r="B37" s="35"/>
      <c r="C37" s="1158" t="s">
        <v>583</v>
      </c>
      <c r="D37" s="1158"/>
      <c r="E37" s="1159"/>
      <c r="F37" s="36">
        <v>4.08</v>
      </c>
      <c r="G37" s="37">
        <v>4.38</v>
      </c>
      <c r="H37" s="37">
        <v>4.58</v>
      </c>
      <c r="I37" s="37">
        <v>4.72</v>
      </c>
      <c r="J37" s="38">
        <v>4.8600000000000003</v>
      </c>
      <c r="K37" s="22"/>
      <c r="L37" s="22"/>
      <c r="M37" s="22"/>
      <c r="N37" s="22"/>
      <c r="O37" s="22"/>
      <c r="P37" s="22"/>
    </row>
    <row r="38" spans="1:16" ht="39" customHeight="1">
      <c r="A38" s="22"/>
      <c r="B38" s="35"/>
      <c r="C38" s="1158" t="s">
        <v>584</v>
      </c>
      <c r="D38" s="1158"/>
      <c r="E38" s="1159"/>
      <c r="F38" s="36">
        <v>4.4800000000000004</v>
      </c>
      <c r="G38" s="37">
        <v>3.32</v>
      </c>
      <c r="H38" s="37">
        <v>3.26</v>
      </c>
      <c r="I38" s="37">
        <v>6.45</v>
      </c>
      <c r="J38" s="38">
        <v>4.8099999999999996</v>
      </c>
      <c r="K38" s="22"/>
      <c r="L38" s="22"/>
      <c r="M38" s="22"/>
      <c r="N38" s="22"/>
      <c r="O38" s="22"/>
      <c r="P38" s="22"/>
    </row>
    <row r="39" spans="1:16" ht="39" customHeight="1">
      <c r="A39" s="22"/>
      <c r="B39" s="35"/>
      <c r="C39" s="1158" t="s">
        <v>585</v>
      </c>
      <c r="D39" s="1158"/>
      <c r="E39" s="1159"/>
      <c r="F39" s="36">
        <v>1.07</v>
      </c>
      <c r="G39" s="37">
        <v>0.34</v>
      </c>
      <c r="H39" s="37">
        <v>0.59</v>
      </c>
      <c r="I39" s="37">
        <v>0.76</v>
      </c>
      <c r="J39" s="38">
        <v>1.43</v>
      </c>
      <c r="K39" s="22"/>
      <c r="L39" s="22"/>
      <c r="M39" s="22"/>
      <c r="N39" s="22"/>
      <c r="O39" s="22"/>
      <c r="P39" s="22"/>
    </row>
    <row r="40" spans="1:16" ht="39" customHeight="1">
      <c r="A40" s="22"/>
      <c r="B40" s="35"/>
      <c r="C40" s="1158" t="s">
        <v>586</v>
      </c>
      <c r="D40" s="1158"/>
      <c r="E40" s="1159"/>
      <c r="F40" s="36">
        <v>0.04</v>
      </c>
      <c r="G40" s="37">
        <v>0.01</v>
      </c>
      <c r="H40" s="37">
        <v>0.08</v>
      </c>
      <c r="I40" s="37">
        <v>0.15</v>
      </c>
      <c r="J40" s="38">
        <v>0.18</v>
      </c>
      <c r="K40" s="22"/>
      <c r="L40" s="22"/>
      <c r="M40" s="22"/>
      <c r="N40" s="22"/>
      <c r="O40" s="22"/>
      <c r="P40" s="22"/>
    </row>
    <row r="41" spans="1:16" ht="39" customHeight="1">
      <c r="A41" s="22"/>
      <c r="B41" s="35"/>
      <c r="C41" s="1158" t="s">
        <v>587</v>
      </c>
      <c r="D41" s="1158"/>
      <c r="E41" s="1159"/>
      <c r="F41" s="36">
        <v>0.09</v>
      </c>
      <c r="G41" s="37">
        <v>0.09</v>
      </c>
      <c r="H41" s="37">
        <v>0.09</v>
      </c>
      <c r="I41" s="37">
        <v>0.09</v>
      </c>
      <c r="J41" s="38">
        <v>0.1</v>
      </c>
      <c r="K41" s="22"/>
      <c r="L41" s="22"/>
      <c r="M41" s="22"/>
      <c r="N41" s="22"/>
      <c r="O41" s="22"/>
      <c r="P41" s="22"/>
    </row>
    <row r="42" spans="1:16" ht="39" customHeight="1">
      <c r="A42" s="22"/>
      <c r="B42" s="39"/>
      <c r="C42" s="1158" t="s">
        <v>588</v>
      </c>
      <c r="D42" s="1158"/>
      <c r="E42" s="1159"/>
      <c r="F42" s="36" t="s">
        <v>526</v>
      </c>
      <c r="G42" s="37" t="s">
        <v>526</v>
      </c>
      <c r="H42" s="37" t="s">
        <v>526</v>
      </c>
      <c r="I42" s="37" t="s">
        <v>589</v>
      </c>
      <c r="J42" s="38" t="s">
        <v>526</v>
      </c>
      <c r="K42" s="22"/>
      <c r="L42" s="22"/>
      <c r="M42" s="22"/>
      <c r="N42" s="22"/>
      <c r="O42" s="22"/>
      <c r="P42" s="22"/>
    </row>
    <row r="43" spans="1:16" ht="39" customHeight="1" thickBot="1">
      <c r="A43" s="22"/>
      <c r="B43" s="40"/>
      <c r="C43" s="1160" t="s">
        <v>590</v>
      </c>
      <c r="D43" s="1160"/>
      <c r="E43" s="1161"/>
      <c r="F43" s="41">
        <v>1.36</v>
      </c>
      <c r="G43" s="42">
        <v>0.89</v>
      </c>
      <c r="H43" s="42">
        <v>0.38</v>
      </c>
      <c r="I43" s="42">
        <v>7.0000000000000007E-2</v>
      </c>
      <c r="J43" s="43">
        <v>0.09</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i7CVw5o8WFUeUamgJ1kJpSWe0VEHIROVcUsPYGkURWZY4I3LkoqMc4lrFAEpZ3W4vHBzVXG1Zeeox4rWuWLlUQ==" saltValue="Dq4bjnbhR5nC0MiE7pkS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567</v>
      </c>
      <c r="L44" s="54" t="s">
        <v>568</v>
      </c>
      <c r="M44" s="54" t="s">
        <v>569</v>
      </c>
      <c r="N44" s="54" t="s">
        <v>570</v>
      </c>
      <c r="O44" s="55" t="s">
        <v>571</v>
      </c>
      <c r="P44" s="46"/>
      <c r="Q44" s="46"/>
      <c r="R44" s="46"/>
      <c r="S44" s="46"/>
      <c r="T44" s="46"/>
      <c r="U44" s="46"/>
    </row>
    <row r="45" spans="1:21" ht="30.75" customHeight="1">
      <c r="A45" s="46"/>
      <c r="B45" s="1187" t="s">
        <v>11</v>
      </c>
      <c r="C45" s="1188"/>
      <c r="D45" s="56"/>
      <c r="E45" s="1193" t="s">
        <v>12</v>
      </c>
      <c r="F45" s="1193"/>
      <c r="G45" s="1193"/>
      <c r="H45" s="1193"/>
      <c r="I45" s="1193"/>
      <c r="J45" s="1194"/>
      <c r="K45" s="57">
        <v>24172</v>
      </c>
      <c r="L45" s="58">
        <v>24922</v>
      </c>
      <c r="M45" s="58">
        <v>23972</v>
      </c>
      <c r="N45" s="58">
        <v>25557</v>
      </c>
      <c r="O45" s="59">
        <v>24598</v>
      </c>
      <c r="P45" s="46"/>
      <c r="Q45" s="46"/>
      <c r="R45" s="46"/>
      <c r="S45" s="46"/>
      <c r="T45" s="46"/>
      <c r="U45" s="46"/>
    </row>
    <row r="46" spans="1:21" ht="30.75" customHeight="1">
      <c r="A46" s="46"/>
      <c r="B46" s="1189"/>
      <c r="C46" s="1190"/>
      <c r="D46" s="60"/>
      <c r="E46" s="1166" t="s">
        <v>13</v>
      </c>
      <c r="F46" s="1166"/>
      <c r="G46" s="1166"/>
      <c r="H46" s="1166"/>
      <c r="I46" s="1166"/>
      <c r="J46" s="1167"/>
      <c r="K46" s="61" t="s">
        <v>526</v>
      </c>
      <c r="L46" s="62" t="s">
        <v>526</v>
      </c>
      <c r="M46" s="62" t="s">
        <v>526</v>
      </c>
      <c r="N46" s="62" t="s">
        <v>526</v>
      </c>
      <c r="O46" s="63" t="s">
        <v>526</v>
      </c>
      <c r="P46" s="46"/>
      <c r="Q46" s="46"/>
      <c r="R46" s="46"/>
      <c r="S46" s="46"/>
      <c r="T46" s="46"/>
      <c r="U46" s="46"/>
    </row>
    <row r="47" spans="1:21" ht="30.75" customHeight="1">
      <c r="A47" s="46"/>
      <c r="B47" s="1189"/>
      <c r="C47" s="1190"/>
      <c r="D47" s="60"/>
      <c r="E47" s="1166" t="s">
        <v>14</v>
      </c>
      <c r="F47" s="1166"/>
      <c r="G47" s="1166"/>
      <c r="H47" s="1166"/>
      <c r="I47" s="1166"/>
      <c r="J47" s="1167"/>
      <c r="K47" s="61" t="s">
        <v>526</v>
      </c>
      <c r="L47" s="62" t="s">
        <v>526</v>
      </c>
      <c r="M47" s="62" t="s">
        <v>526</v>
      </c>
      <c r="N47" s="62" t="s">
        <v>526</v>
      </c>
      <c r="O47" s="63" t="s">
        <v>526</v>
      </c>
      <c r="P47" s="46"/>
      <c r="Q47" s="46"/>
      <c r="R47" s="46"/>
      <c r="S47" s="46"/>
      <c r="T47" s="46"/>
      <c r="U47" s="46"/>
    </row>
    <row r="48" spans="1:21" ht="30.75" customHeight="1">
      <c r="A48" s="46"/>
      <c r="B48" s="1189"/>
      <c r="C48" s="1190"/>
      <c r="D48" s="60"/>
      <c r="E48" s="1166" t="s">
        <v>15</v>
      </c>
      <c r="F48" s="1166"/>
      <c r="G48" s="1166"/>
      <c r="H48" s="1166"/>
      <c r="I48" s="1166"/>
      <c r="J48" s="1167"/>
      <c r="K48" s="61">
        <v>1171</v>
      </c>
      <c r="L48" s="62">
        <v>1363</v>
      </c>
      <c r="M48" s="62">
        <v>3010</v>
      </c>
      <c r="N48" s="62">
        <v>3058</v>
      </c>
      <c r="O48" s="63">
        <v>3416</v>
      </c>
      <c r="P48" s="46"/>
      <c r="Q48" s="46"/>
      <c r="R48" s="46"/>
      <c r="S48" s="46"/>
      <c r="T48" s="46"/>
      <c r="U48" s="46"/>
    </row>
    <row r="49" spans="1:21" ht="30.75" customHeight="1">
      <c r="A49" s="46"/>
      <c r="B49" s="1189"/>
      <c r="C49" s="1190"/>
      <c r="D49" s="60"/>
      <c r="E49" s="1166" t="s">
        <v>16</v>
      </c>
      <c r="F49" s="1166"/>
      <c r="G49" s="1166"/>
      <c r="H49" s="1166"/>
      <c r="I49" s="1166"/>
      <c r="J49" s="1167"/>
      <c r="K49" s="61" t="s">
        <v>526</v>
      </c>
      <c r="L49" s="62" t="s">
        <v>526</v>
      </c>
      <c r="M49" s="62" t="s">
        <v>526</v>
      </c>
      <c r="N49" s="62" t="s">
        <v>526</v>
      </c>
      <c r="O49" s="63" t="s">
        <v>526</v>
      </c>
      <c r="P49" s="46"/>
      <c r="Q49" s="46"/>
      <c r="R49" s="46"/>
      <c r="S49" s="46"/>
      <c r="T49" s="46"/>
      <c r="U49" s="46"/>
    </row>
    <row r="50" spans="1:21" ht="30.75" customHeight="1">
      <c r="A50" s="46"/>
      <c r="B50" s="1189"/>
      <c r="C50" s="1190"/>
      <c r="D50" s="60"/>
      <c r="E50" s="1166" t="s">
        <v>17</v>
      </c>
      <c r="F50" s="1166"/>
      <c r="G50" s="1166"/>
      <c r="H50" s="1166"/>
      <c r="I50" s="1166"/>
      <c r="J50" s="1167"/>
      <c r="K50" s="61">
        <v>63</v>
      </c>
      <c r="L50" s="62">
        <v>60</v>
      </c>
      <c r="M50" s="62">
        <v>61</v>
      </c>
      <c r="N50" s="62">
        <v>62</v>
      </c>
      <c r="O50" s="63">
        <v>62</v>
      </c>
      <c r="P50" s="46"/>
      <c r="Q50" s="46"/>
      <c r="R50" s="46"/>
      <c r="S50" s="46"/>
      <c r="T50" s="46"/>
      <c r="U50" s="46"/>
    </row>
    <row r="51" spans="1:21" ht="30.75" customHeight="1">
      <c r="A51" s="46"/>
      <c r="B51" s="1191"/>
      <c r="C51" s="1192"/>
      <c r="D51" s="64"/>
      <c r="E51" s="1166" t="s">
        <v>18</v>
      </c>
      <c r="F51" s="1166"/>
      <c r="G51" s="1166"/>
      <c r="H51" s="1166"/>
      <c r="I51" s="1166"/>
      <c r="J51" s="1167"/>
      <c r="K51" s="61" t="s">
        <v>526</v>
      </c>
      <c r="L51" s="62" t="s">
        <v>526</v>
      </c>
      <c r="M51" s="62" t="s">
        <v>526</v>
      </c>
      <c r="N51" s="62" t="s">
        <v>526</v>
      </c>
      <c r="O51" s="63" t="s">
        <v>526</v>
      </c>
      <c r="P51" s="46"/>
      <c r="Q51" s="46"/>
      <c r="R51" s="46"/>
      <c r="S51" s="46"/>
      <c r="T51" s="46"/>
      <c r="U51" s="46"/>
    </row>
    <row r="52" spans="1:21" ht="30.75" customHeight="1">
      <c r="A52" s="46"/>
      <c r="B52" s="1164" t="s">
        <v>19</v>
      </c>
      <c r="C52" s="1165"/>
      <c r="D52" s="64"/>
      <c r="E52" s="1166" t="s">
        <v>20</v>
      </c>
      <c r="F52" s="1166"/>
      <c r="G52" s="1166"/>
      <c r="H52" s="1166"/>
      <c r="I52" s="1166"/>
      <c r="J52" s="1167"/>
      <c r="K52" s="61">
        <v>22696</v>
      </c>
      <c r="L52" s="62">
        <v>22946</v>
      </c>
      <c r="M52" s="62">
        <v>22700</v>
      </c>
      <c r="N52" s="62">
        <v>22744</v>
      </c>
      <c r="O52" s="63">
        <v>22666</v>
      </c>
      <c r="P52" s="46"/>
      <c r="Q52" s="46"/>
      <c r="R52" s="46"/>
      <c r="S52" s="46"/>
      <c r="T52" s="46"/>
      <c r="U52" s="46"/>
    </row>
    <row r="53" spans="1:21" ht="30.75" customHeight="1" thickBot="1">
      <c r="A53" s="46"/>
      <c r="B53" s="1168" t="s">
        <v>21</v>
      </c>
      <c r="C53" s="1169"/>
      <c r="D53" s="65"/>
      <c r="E53" s="1170" t="s">
        <v>22</v>
      </c>
      <c r="F53" s="1170"/>
      <c r="G53" s="1170"/>
      <c r="H53" s="1170"/>
      <c r="I53" s="1170"/>
      <c r="J53" s="1171"/>
      <c r="K53" s="66">
        <v>2710</v>
      </c>
      <c r="L53" s="67">
        <v>3399</v>
      </c>
      <c r="M53" s="67">
        <v>4343</v>
      </c>
      <c r="N53" s="67">
        <v>5933</v>
      </c>
      <c r="O53" s="68">
        <v>5410</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25</v>
      </c>
      <c r="C56" s="71"/>
      <c r="D56" s="71"/>
      <c r="E56" s="71"/>
      <c r="F56" s="71"/>
      <c r="G56" s="71"/>
      <c r="H56" s="71"/>
      <c r="I56" s="71"/>
      <c r="J56" s="71"/>
      <c r="K56" s="72"/>
      <c r="L56" s="72"/>
      <c r="M56" s="72"/>
      <c r="N56" s="72"/>
      <c r="O56" s="73" t="s">
        <v>591</v>
      </c>
      <c r="P56" s="46"/>
      <c r="Q56" s="46"/>
      <c r="R56" s="46"/>
      <c r="S56" s="46"/>
      <c r="T56" s="46"/>
      <c r="U56" s="46"/>
    </row>
    <row r="57" spans="1:21" ht="31.5" customHeight="1" thickBot="1">
      <c r="A57" s="46"/>
      <c r="B57" s="74"/>
      <c r="C57" s="75"/>
      <c r="D57" s="75"/>
      <c r="E57" s="76"/>
      <c r="F57" s="76"/>
      <c r="G57" s="76"/>
      <c r="H57" s="76"/>
      <c r="I57" s="76"/>
      <c r="J57" s="77" t="s">
        <v>2</v>
      </c>
      <c r="K57" s="78" t="s">
        <v>592</v>
      </c>
      <c r="L57" s="79" t="s">
        <v>593</v>
      </c>
      <c r="M57" s="79" t="s">
        <v>594</v>
      </c>
      <c r="N57" s="79" t="s">
        <v>595</v>
      </c>
      <c r="O57" s="80" t="s">
        <v>596</v>
      </c>
      <c r="P57" s="46"/>
      <c r="Q57" s="46"/>
      <c r="R57" s="46"/>
      <c r="S57" s="46"/>
      <c r="T57" s="46"/>
      <c r="U57" s="46"/>
    </row>
    <row r="58" spans="1:21" ht="31.5" customHeight="1">
      <c r="B58" s="1172" t="s">
        <v>26</v>
      </c>
      <c r="C58" s="1173"/>
      <c r="D58" s="1178" t="s">
        <v>27</v>
      </c>
      <c r="E58" s="1179"/>
      <c r="F58" s="1179"/>
      <c r="G58" s="1179"/>
      <c r="H58" s="1179"/>
      <c r="I58" s="1179"/>
      <c r="J58" s="1180"/>
      <c r="K58" s="81"/>
      <c r="L58" s="82"/>
      <c r="M58" s="82"/>
      <c r="N58" s="82"/>
      <c r="O58" s="83"/>
    </row>
    <row r="59" spans="1:21" ht="31.5" customHeight="1">
      <c r="B59" s="1174"/>
      <c r="C59" s="1175"/>
      <c r="D59" s="1181" t="s">
        <v>28</v>
      </c>
      <c r="E59" s="1182"/>
      <c r="F59" s="1182"/>
      <c r="G59" s="1182"/>
      <c r="H59" s="1182"/>
      <c r="I59" s="1182"/>
      <c r="J59" s="1183"/>
      <c r="K59" s="84"/>
      <c r="L59" s="85"/>
      <c r="M59" s="85"/>
      <c r="N59" s="85"/>
      <c r="O59" s="86"/>
    </row>
    <row r="60" spans="1:21" ht="31.5" customHeight="1" thickBot="1">
      <c r="B60" s="1176"/>
      <c r="C60" s="1177"/>
      <c r="D60" s="1184" t="s">
        <v>29</v>
      </c>
      <c r="E60" s="1185"/>
      <c r="F60" s="1185"/>
      <c r="G60" s="1185"/>
      <c r="H60" s="1185"/>
      <c r="I60" s="1185"/>
      <c r="J60" s="1186"/>
      <c r="K60" s="87"/>
      <c r="L60" s="88"/>
      <c r="M60" s="88"/>
      <c r="N60" s="88"/>
      <c r="O60" s="89"/>
    </row>
    <row r="61" spans="1:21" ht="24" customHeight="1">
      <c r="B61" s="90"/>
      <c r="C61" s="90"/>
      <c r="D61" s="91" t="s">
        <v>30</v>
      </c>
      <c r="E61" s="92"/>
      <c r="F61" s="92"/>
      <c r="G61" s="92"/>
      <c r="H61" s="92"/>
      <c r="I61" s="92"/>
      <c r="J61" s="92"/>
      <c r="K61" s="92"/>
      <c r="L61" s="92"/>
      <c r="M61" s="92"/>
      <c r="N61" s="92"/>
      <c r="O61" s="92"/>
    </row>
    <row r="62" spans="1:21" ht="24" customHeight="1">
      <c r="B62" s="93"/>
      <c r="C62" s="93"/>
      <c r="D62" s="91" t="s">
        <v>31</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9N8PyQRzD0i8wjtcKYeHv0u10Ce/4/8FtTNx8FHReZprtxzXSOKUHrhQeYGZtxXYR8cYSFVoolK3kdEepJ7kQ==" saltValue="CQ0lisjXhnz+owVE2It4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9</v>
      </c>
    </row>
    <row r="40" spans="2:13" ht="27.75" customHeight="1" thickBot="1">
      <c r="B40" s="96" t="s">
        <v>10</v>
      </c>
      <c r="C40" s="97"/>
      <c r="D40" s="97"/>
      <c r="E40" s="98"/>
      <c r="F40" s="98"/>
      <c r="G40" s="98"/>
      <c r="H40" s="99" t="s">
        <v>2</v>
      </c>
      <c r="I40" s="100" t="s">
        <v>567</v>
      </c>
      <c r="J40" s="101" t="s">
        <v>568</v>
      </c>
      <c r="K40" s="101" t="s">
        <v>569</v>
      </c>
      <c r="L40" s="101" t="s">
        <v>570</v>
      </c>
      <c r="M40" s="102" t="s">
        <v>571</v>
      </c>
    </row>
    <row r="41" spans="2:13" ht="27.75" customHeight="1">
      <c r="B41" s="1207" t="s">
        <v>32</v>
      </c>
      <c r="C41" s="1208"/>
      <c r="D41" s="103"/>
      <c r="E41" s="1209" t="s">
        <v>33</v>
      </c>
      <c r="F41" s="1209"/>
      <c r="G41" s="1209"/>
      <c r="H41" s="1210"/>
      <c r="I41" s="342">
        <v>270579</v>
      </c>
      <c r="J41" s="343">
        <v>269828</v>
      </c>
      <c r="K41" s="343">
        <v>260131</v>
      </c>
      <c r="L41" s="343">
        <v>260498</v>
      </c>
      <c r="M41" s="344">
        <v>254284</v>
      </c>
    </row>
    <row r="42" spans="2:13" ht="27.75" customHeight="1">
      <c r="B42" s="1197"/>
      <c r="C42" s="1198"/>
      <c r="D42" s="104"/>
      <c r="E42" s="1201" t="s">
        <v>34</v>
      </c>
      <c r="F42" s="1201"/>
      <c r="G42" s="1201"/>
      <c r="H42" s="1202"/>
      <c r="I42" s="345">
        <v>413</v>
      </c>
      <c r="J42" s="346">
        <v>357</v>
      </c>
      <c r="K42" s="346">
        <v>301</v>
      </c>
      <c r="L42" s="346">
        <v>245</v>
      </c>
      <c r="M42" s="347">
        <v>190</v>
      </c>
    </row>
    <row r="43" spans="2:13" ht="27.75" customHeight="1">
      <c r="B43" s="1197"/>
      <c r="C43" s="1198"/>
      <c r="D43" s="104"/>
      <c r="E43" s="1201" t="s">
        <v>35</v>
      </c>
      <c r="F43" s="1201"/>
      <c r="G43" s="1201"/>
      <c r="H43" s="1202"/>
      <c r="I43" s="345">
        <v>24399</v>
      </c>
      <c r="J43" s="346">
        <v>28391</v>
      </c>
      <c r="K43" s="346">
        <v>40050</v>
      </c>
      <c r="L43" s="346">
        <v>42774</v>
      </c>
      <c r="M43" s="347">
        <v>46969</v>
      </c>
    </row>
    <row r="44" spans="2:13" ht="27.75" customHeight="1">
      <c r="B44" s="1197"/>
      <c r="C44" s="1198"/>
      <c r="D44" s="104"/>
      <c r="E44" s="1201" t="s">
        <v>36</v>
      </c>
      <c r="F44" s="1201"/>
      <c r="G44" s="1201"/>
      <c r="H44" s="1202"/>
      <c r="I44" s="345" t="s">
        <v>526</v>
      </c>
      <c r="J44" s="346" t="s">
        <v>526</v>
      </c>
      <c r="K44" s="346" t="s">
        <v>526</v>
      </c>
      <c r="L44" s="346" t="s">
        <v>526</v>
      </c>
      <c r="M44" s="347" t="s">
        <v>526</v>
      </c>
    </row>
    <row r="45" spans="2:13" ht="27.75" customHeight="1">
      <c r="B45" s="1197"/>
      <c r="C45" s="1198"/>
      <c r="D45" s="104"/>
      <c r="E45" s="1201" t="s">
        <v>37</v>
      </c>
      <c r="F45" s="1201"/>
      <c r="G45" s="1201"/>
      <c r="H45" s="1202"/>
      <c r="I45" s="345">
        <v>31750</v>
      </c>
      <c r="J45" s="346">
        <v>32354</v>
      </c>
      <c r="K45" s="346">
        <v>31845</v>
      </c>
      <c r="L45" s="346">
        <v>32137</v>
      </c>
      <c r="M45" s="347">
        <v>30695</v>
      </c>
    </row>
    <row r="46" spans="2:13" ht="27.75" customHeight="1">
      <c r="B46" s="1197"/>
      <c r="C46" s="1198"/>
      <c r="D46" s="105"/>
      <c r="E46" s="1201" t="s">
        <v>38</v>
      </c>
      <c r="F46" s="1201"/>
      <c r="G46" s="1201"/>
      <c r="H46" s="1202"/>
      <c r="I46" s="345">
        <v>303</v>
      </c>
      <c r="J46" s="346">
        <v>281</v>
      </c>
      <c r="K46" s="346">
        <v>167</v>
      </c>
      <c r="L46" s="346">
        <v>101</v>
      </c>
      <c r="M46" s="347">
        <v>47</v>
      </c>
    </row>
    <row r="47" spans="2:13" ht="27.75" customHeight="1">
      <c r="B47" s="1197"/>
      <c r="C47" s="1198"/>
      <c r="D47" s="106"/>
      <c r="E47" s="1211" t="s">
        <v>39</v>
      </c>
      <c r="F47" s="1212"/>
      <c r="G47" s="1212"/>
      <c r="H47" s="1213"/>
      <c r="I47" s="345" t="s">
        <v>526</v>
      </c>
      <c r="J47" s="346" t="s">
        <v>526</v>
      </c>
      <c r="K47" s="346" t="s">
        <v>526</v>
      </c>
      <c r="L47" s="346" t="s">
        <v>526</v>
      </c>
      <c r="M47" s="347" t="s">
        <v>526</v>
      </c>
    </row>
    <row r="48" spans="2:13" ht="27.75" customHeight="1">
      <c r="B48" s="1197"/>
      <c r="C48" s="1198"/>
      <c r="D48" s="104"/>
      <c r="E48" s="1201" t="s">
        <v>40</v>
      </c>
      <c r="F48" s="1201"/>
      <c r="G48" s="1201"/>
      <c r="H48" s="1202"/>
      <c r="I48" s="345" t="s">
        <v>526</v>
      </c>
      <c r="J48" s="346" t="s">
        <v>526</v>
      </c>
      <c r="K48" s="346" t="s">
        <v>526</v>
      </c>
      <c r="L48" s="346" t="s">
        <v>526</v>
      </c>
      <c r="M48" s="347" t="s">
        <v>526</v>
      </c>
    </row>
    <row r="49" spans="2:13" ht="27.75" customHeight="1">
      <c r="B49" s="1199"/>
      <c r="C49" s="1200"/>
      <c r="D49" s="104"/>
      <c r="E49" s="1201" t="s">
        <v>41</v>
      </c>
      <c r="F49" s="1201"/>
      <c r="G49" s="1201"/>
      <c r="H49" s="1202"/>
      <c r="I49" s="345" t="s">
        <v>526</v>
      </c>
      <c r="J49" s="346" t="s">
        <v>526</v>
      </c>
      <c r="K49" s="346" t="s">
        <v>526</v>
      </c>
      <c r="L49" s="346" t="s">
        <v>526</v>
      </c>
      <c r="M49" s="347" t="s">
        <v>526</v>
      </c>
    </row>
    <row r="50" spans="2:13" ht="27.75" customHeight="1">
      <c r="B50" s="1195" t="s">
        <v>42</v>
      </c>
      <c r="C50" s="1196"/>
      <c r="D50" s="107"/>
      <c r="E50" s="1201" t="s">
        <v>43</v>
      </c>
      <c r="F50" s="1201"/>
      <c r="G50" s="1201"/>
      <c r="H50" s="1202"/>
      <c r="I50" s="345">
        <v>49711</v>
      </c>
      <c r="J50" s="346">
        <v>46945</v>
      </c>
      <c r="K50" s="346">
        <v>37050</v>
      </c>
      <c r="L50" s="346">
        <v>48698</v>
      </c>
      <c r="M50" s="347">
        <v>48139</v>
      </c>
    </row>
    <row r="51" spans="2:13" ht="27.75" customHeight="1">
      <c r="B51" s="1197"/>
      <c r="C51" s="1198"/>
      <c r="D51" s="104"/>
      <c r="E51" s="1201" t="s">
        <v>44</v>
      </c>
      <c r="F51" s="1201"/>
      <c r="G51" s="1201"/>
      <c r="H51" s="1202"/>
      <c r="I51" s="345">
        <v>55361</v>
      </c>
      <c r="J51" s="346">
        <v>55612</v>
      </c>
      <c r="K51" s="346">
        <v>55175</v>
      </c>
      <c r="L51" s="346">
        <v>62217</v>
      </c>
      <c r="M51" s="347">
        <v>63457</v>
      </c>
    </row>
    <row r="52" spans="2:13" ht="27.75" customHeight="1">
      <c r="B52" s="1199"/>
      <c r="C52" s="1200"/>
      <c r="D52" s="104"/>
      <c r="E52" s="1201" t="s">
        <v>45</v>
      </c>
      <c r="F52" s="1201"/>
      <c r="G52" s="1201"/>
      <c r="H52" s="1202"/>
      <c r="I52" s="345">
        <v>195134</v>
      </c>
      <c r="J52" s="346">
        <v>194260</v>
      </c>
      <c r="K52" s="346">
        <v>196531</v>
      </c>
      <c r="L52" s="346">
        <v>193538</v>
      </c>
      <c r="M52" s="347">
        <v>190274</v>
      </c>
    </row>
    <row r="53" spans="2:13" ht="27.75" customHeight="1" thickBot="1">
      <c r="B53" s="1203" t="s">
        <v>46</v>
      </c>
      <c r="C53" s="1204"/>
      <c r="D53" s="108"/>
      <c r="E53" s="1205" t="s">
        <v>47</v>
      </c>
      <c r="F53" s="1205"/>
      <c r="G53" s="1205"/>
      <c r="H53" s="1206"/>
      <c r="I53" s="348">
        <v>27238</v>
      </c>
      <c r="J53" s="349">
        <v>34394</v>
      </c>
      <c r="K53" s="349">
        <v>43738</v>
      </c>
      <c r="L53" s="349">
        <v>31303</v>
      </c>
      <c r="M53" s="350">
        <v>30315</v>
      </c>
    </row>
    <row r="54" spans="2:13" ht="27.75" customHeight="1">
      <c r="B54" s="109" t="s">
        <v>48</v>
      </c>
      <c r="C54" s="110"/>
      <c r="D54" s="110"/>
      <c r="E54" s="111"/>
      <c r="F54" s="111"/>
      <c r="G54" s="111"/>
      <c r="H54" s="111"/>
      <c r="I54" s="112"/>
      <c r="J54" s="112"/>
      <c r="K54" s="112"/>
      <c r="L54" s="112"/>
      <c r="M54" s="112"/>
    </row>
    <row r="55" spans="2:13"/>
  </sheetData>
  <sheetProtection algorithmName="SHA-512" hashValue="assCm0aEvqheG5CX/JTvK+CpRO7iNOzO+ovI0BeRV/d7jCpxpblk5z9Grzo1SNizwSLCEEGJMnjnHQZkaQhrlg==" saltValue="d3Q9ckCNErrD74dic0nW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49</v>
      </c>
    </row>
    <row r="54" spans="2:8" ht="29.25" customHeight="1" thickBot="1">
      <c r="B54" s="114" t="s">
        <v>1</v>
      </c>
      <c r="C54" s="115"/>
      <c r="D54" s="115"/>
      <c r="E54" s="116" t="s">
        <v>2</v>
      </c>
      <c r="F54" s="117" t="s">
        <v>569</v>
      </c>
      <c r="G54" s="117" t="s">
        <v>570</v>
      </c>
      <c r="H54" s="118" t="s">
        <v>571</v>
      </c>
    </row>
    <row r="55" spans="2:8" ht="52.5" customHeight="1">
      <c r="B55" s="119"/>
      <c r="C55" s="1222" t="s">
        <v>50</v>
      </c>
      <c r="D55" s="1222"/>
      <c r="E55" s="1223"/>
      <c r="F55" s="120">
        <v>10058</v>
      </c>
      <c r="G55" s="120">
        <v>10708</v>
      </c>
      <c r="H55" s="121">
        <v>8980</v>
      </c>
    </row>
    <row r="56" spans="2:8" ht="52.5" customHeight="1">
      <c r="B56" s="122"/>
      <c r="C56" s="1224" t="s">
        <v>51</v>
      </c>
      <c r="D56" s="1224"/>
      <c r="E56" s="1225"/>
      <c r="F56" s="123">
        <v>9730</v>
      </c>
      <c r="G56" s="123">
        <v>12145</v>
      </c>
      <c r="H56" s="124">
        <v>13664</v>
      </c>
    </row>
    <row r="57" spans="2:8" ht="53.25" customHeight="1">
      <c r="B57" s="122"/>
      <c r="C57" s="1226" t="s">
        <v>52</v>
      </c>
      <c r="D57" s="1226"/>
      <c r="E57" s="1227"/>
      <c r="F57" s="125">
        <v>21539</v>
      </c>
      <c r="G57" s="125">
        <v>20827</v>
      </c>
      <c r="H57" s="126">
        <v>19643</v>
      </c>
    </row>
    <row r="58" spans="2:8" ht="45.75" customHeight="1">
      <c r="B58" s="127"/>
      <c r="C58" s="1214" t="s">
        <v>610</v>
      </c>
      <c r="D58" s="1215"/>
      <c r="E58" s="1216"/>
      <c r="F58" s="128">
        <v>8152</v>
      </c>
      <c r="G58" s="128">
        <v>8739</v>
      </c>
      <c r="H58" s="129">
        <v>8241</v>
      </c>
    </row>
    <row r="59" spans="2:8" ht="45.75" customHeight="1">
      <c r="B59" s="127"/>
      <c r="C59" s="1214" t="s">
        <v>611</v>
      </c>
      <c r="D59" s="1215"/>
      <c r="E59" s="1216"/>
      <c r="F59" s="128">
        <v>5525</v>
      </c>
      <c r="G59" s="128">
        <v>5125</v>
      </c>
      <c r="H59" s="129">
        <v>5025</v>
      </c>
    </row>
    <row r="60" spans="2:8" ht="45.75" customHeight="1">
      <c r="B60" s="127"/>
      <c r="C60" s="1214" t="s">
        <v>612</v>
      </c>
      <c r="D60" s="1215"/>
      <c r="E60" s="1216"/>
      <c r="F60" s="128">
        <v>3940</v>
      </c>
      <c r="G60" s="128">
        <v>3640</v>
      </c>
      <c r="H60" s="129">
        <v>3540</v>
      </c>
    </row>
    <row r="61" spans="2:8" ht="45.75" customHeight="1">
      <c r="B61" s="127"/>
      <c r="C61" s="1214" t="s">
        <v>613</v>
      </c>
      <c r="D61" s="1215"/>
      <c r="E61" s="1216"/>
      <c r="F61" s="128">
        <v>2034</v>
      </c>
      <c r="G61" s="128">
        <v>1534</v>
      </c>
      <c r="H61" s="129">
        <v>1134</v>
      </c>
    </row>
    <row r="62" spans="2:8" ht="45.75" customHeight="1" thickBot="1">
      <c r="B62" s="130"/>
      <c r="C62" s="1217" t="s">
        <v>614</v>
      </c>
      <c r="D62" s="1218"/>
      <c r="E62" s="1219"/>
      <c r="F62" s="131">
        <v>723</v>
      </c>
      <c r="G62" s="131">
        <v>673</v>
      </c>
      <c r="H62" s="132">
        <v>623</v>
      </c>
    </row>
    <row r="63" spans="2:8" ht="52.5" customHeight="1" thickBot="1">
      <c r="B63" s="133"/>
      <c r="C63" s="1220" t="s">
        <v>53</v>
      </c>
      <c r="D63" s="1220"/>
      <c r="E63" s="1221"/>
      <c r="F63" s="134">
        <v>41327</v>
      </c>
      <c r="G63" s="134">
        <v>43680</v>
      </c>
      <c r="H63" s="135">
        <v>42288</v>
      </c>
    </row>
    <row r="64" spans="2:8"/>
  </sheetData>
  <sheetProtection algorithmName="SHA-512" hashValue="Z1CLJN3UYlrCLsvmvFGXXt3K5/BDNB9TYPJvadAIyFClPuEx6USuqmN2VxdfHOD6ysvMSos1ahswrgGcfoOMsQ==" saltValue="5MZk5OFuUD2dKIZTd97Y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C4530-B121-4835-8500-7C32CBF34335}">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c r="DD19" s="255"/>
      <c r="DE19" s="255"/>
    </row>
    <row r="20" spans="1:109">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c r="B23" s="259"/>
    </row>
    <row r="24" spans="1:109">
      <c r="B24" s="259"/>
    </row>
    <row r="25" spans="1:109">
      <c r="B25" s="259"/>
    </row>
    <row r="26" spans="1:109">
      <c r="B26" s="259"/>
    </row>
    <row r="27" spans="1:109">
      <c r="B27" s="259"/>
    </row>
    <row r="28" spans="1:109">
      <c r="B28" s="259"/>
    </row>
    <row r="29" spans="1:109">
      <c r="B29" s="259"/>
    </row>
    <row r="30" spans="1:109">
      <c r="B30" s="259"/>
    </row>
    <row r="31" spans="1:109">
      <c r="B31" s="259"/>
    </row>
    <row r="32" spans="1:109">
      <c r="B32" s="259"/>
    </row>
    <row r="33" spans="2:109">
      <c r="B33" s="259"/>
    </row>
    <row r="34" spans="2:109">
      <c r="B34" s="259"/>
    </row>
    <row r="35" spans="2:109">
      <c r="B35" s="259"/>
    </row>
    <row r="36" spans="2:109">
      <c r="B36" s="259"/>
    </row>
    <row r="37" spans="2:109">
      <c r="B37" s="259"/>
    </row>
    <row r="38" spans="2:109">
      <c r="B38" s="259"/>
    </row>
    <row r="39" spans="2:109">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c r="B40" s="356"/>
      <c r="DD40" s="356"/>
      <c r="DE40" s="255"/>
    </row>
    <row r="41" spans="2:109" ht="17.25">
      <c r="B41" s="256" t="s">
        <v>622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c r="B42" s="259"/>
      <c r="G42" s="357"/>
      <c r="I42" s="358"/>
      <c r="J42" s="358"/>
      <c r="K42" s="358"/>
      <c r="AM42" s="357"/>
      <c r="AN42" s="357" t="s">
        <v>623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28" t="s">
        <v>624</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c r="B49" s="259"/>
      <c r="AN49" s="255" t="s">
        <v>625</v>
      </c>
    </row>
    <row r="50" spans="1:109">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567</v>
      </c>
      <c r="BQ50" s="1241"/>
      <c r="BR50" s="1241"/>
      <c r="BS50" s="1241"/>
      <c r="BT50" s="1241"/>
      <c r="BU50" s="1241"/>
      <c r="BV50" s="1241"/>
      <c r="BW50" s="1241"/>
      <c r="BX50" s="1241" t="s">
        <v>568</v>
      </c>
      <c r="BY50" s="1241"/>
      <c r="BZ50" s="1241"/>
      <c r="CA50" s="1241"/>
      <c r="CB50" s="1241"/>
      <c r="CC50" s="1241"/>
      <c r="CD50" s="1241"/>
      <c r="CE50" s="1241"/>
      <c r="CF50" s="1241" t="s">
        <v>569</v>
      </c>
      <c r="CG50" s="1241"/>
      <c r="CH50" s="1241"/>
      <c r="CI50" s="1241"/>
      <c r="CJ50" s="1241"/>
      <c r="CK50" s="1241"/>
      <c r="CL50" s="1241"/>
      <c r="CM50" s="1241"/>
      <c r="CN50" s="1241" t="s">
        <v>570</v>
      </c>
      <c r="CO50" s="1241"/>
      <c r="CP50" s="1241"/>
      <c r="CQ50" s="1241"/>
      <c r="CR50" s="1241"/>
      <c r="CS50" s="1241"/>
      <c r="CT50" s="1241"/>
      <c r="CU50" s="1241"/>
      <c r="CV50" s="1241" t="s">
        <v>571</v>
      </c>
      <c r="CW50" s="1241"/>
      <c r="CX50" s="1241"/>
      <c r="CY50" s="1241"/>
      <c r="CZ50" s="1241"/>
      <c r="DA50" s="1241"/>
      <c r="DB50" s="1241"/>
      <c r="DC50" s="1241"/>
    </row>
    <row r="51" spans="1:109" ht="13.5" customHeight="1">
      <c r="B51" s="259"/>
      <c r="G51" s="1247"/>
      <c r="H51" s="1247"/>
      <c r="I51" s="1245"/>
      <c r="J51" s="1245"/>
      <c r="K51" s="1243"/>
      <c r="L51" s="1243"/>
      <c r="M51" s="1243"/>
      <c r="N51" s="1243"/>
      <c r="AM51" s="359"/>
      <c r="AN51" s="1244" t="s">
        <v>626</v>
      </c>
      <c r="AO51" s="1244"/>
      <c r="AP51" s="1244"/>
      <c r="AQ51" s="1244"/>
      <c r="AR51" s="1244"/>
      <c r="AS51" s="1244"/>
      <c r="AT51" s="1244"/>
      <c r="AU51" s="1244"/>
      <c r="AV51" s="1244"/>
      <c r="AW51" s="1244"/>
      <c r="AX51" s="1244"/>
      <c r="AY51" s="1244"/>
      <c r="AZ51" s="1244"/>
      <c r="BA51" s="1244"/>
      <c r="BB51" s="1244" t="s">
        <v>627</v>
      </c>
      <c r="BC51" s="1244"/>
      <c r="BD51" s="1244"/>
      <c r="BE51" s="1244"/>
      <c r="BF51" s="1244"/>
      <c r="BG51" s="1244"/>
      <c r="BH51" s="1244"/>
      <c r="BI51" s="1244"/>
      <c r="BJ51" s="1244"/>
      <c r="BK51" s="1244"/>
      <c r="BL51" s="1244"/>
      <c r="BM51" s="1244"/>
      <c r="BN51" s="1244"/>
      <c r="BO51" s="1244"/>
      <c r="BP51" s="1242">
        <v>23.9</v>
      </c>
      <c r="BQ51" s="1242"/>
      <c r="BR51" s="1242"/>
      <c r="BS51" s="1242"/>
      <c r="BT51" s="1242"/>
      <c r="BU51" s="1242"/>
      <c r="BV51" s="1242"/>
      <c r="BW51" s="1242"/>
      <c r="BX51" s="1242">
        <v>30</v>
      </c>
      <c r="BY51" s="1242"/>
      <c r="BZ51" s="1242"/>
      <c r="CA51" s="1242"/>
      <c r="CB51" s="1242"/>
      <c r="CC51" s="1242"/>
      <c r="CD51" s="1242"/>
      <c r="CE51" s="1242"/>
      <c r="CF51" s="1242">
        <v>37.299999999999997</v>
      </c>
      <c r="CG51" s="1242"/>
      <c r="CH51" s="1242"/>
      <c r="CI51" s="1242"/>
      <c r="CJ51" s="1242"/>
      <c r="CK51" s="1242"/>
      <c r="CL51" s="1242"/>
      <c r="CM51" s="1242"/>
      <c r="CN51" s="1242">
        <v>25.6</v>
      </c>
      <c r="CO51" s="1242"/>
      <c r="CP51" s="1242"/>
      <c r="CQ51" s="1242"/>
      <c r="CR51" s="1242"/>
      <c r="CS51" s="1242"/>
      <c r="CT51" s="1242"/>
      <c r="CU51" s="1242"/>
      <c r="CV51" s="1242">
        <v>25.1</v>
      </c>
      <c r="CW51" s="1242"/>
      <c r="CX51" s="1242"/>
      <c r="CY51" s="1242"/>
      <c r="CZ51" s="1242"/>
      <c r="DA51" s="1242"/>
      <c r="DB51" s="1242"/>
      <c r="DC51" s="1242"/>
    </row>
    <row r="52" spans="1:109">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628</v>
      </c>
      <c r="BC53" s="1244"/>
      <c r="BD53" s="1244"/>
      <c r="BE53" s="1244"/>
      <c r="BF53" s="1244"/>
      <c r="BG53" s="1244"/>
      <c r="BH53" s="1244"/>
      <c r="BI53" s="1244"/>
      <c r="BJ53" s="1244"/>
      <c r="BK53" s="1244"/>
      <c r="BL53" s="1244"/>
      <c r="BM53" s="1244"/>
      <c r="BN53" s="1244"/>
      <c r="BO53" s="1244"/>
      <c r="BP53" s="1242">
        <v>58.6</v>
      </c>
      <c r="BQ53" s="1242"/>
      <c r="BR53" s="1242"/>
      <c r="BS53" s="1242"/>
      <c r="BT53" s="1242"/>
      <c r="BU53" s="1242"/>
      <c r="BV53" s="1242"/>
      <c r="BW53" s="1242"/>
      <c r="BX53" s="1242">
        <v>59.6</v>
      </c>
      <c r="BY53" s="1242"/>
      <c r="BZ53" s="1242"/>
      <c r="CA53" s="1242"/>
      <c r="CB53" s="1242"/>
      <c r="CC53" s="1242"/>
      <c r="CD53" s="1242"/>
      <c r="CE53" s="1242"/>
      <c r="CF53" s="1242">
        <v>60.7</v>
      </c>
      <c r="CG53" s="1242"/>
      <c r="CH53" s="1242"/>
      <c r="CI53" s="1242"/>
      <c r="CJ53" s="1242"/>
      <c r="CK53" s="1242"/>
      <c r="CL53" s="1242"/>
      <c r="CM53" s="1242"/>
      <c r="CN53" s="1242">
        <v>60.6</v>
      </c>
      <c r="CO53" s="1242"/>
      <c r="CP53" s="1242"/>
      <c r="CQ53" s="1242"/>
      <c r="CR53" s="1242"/>
      <c r="CS53" s="1242"/>
      <c r="CT53" s="1242"/>
      <c r="CU53" s="1242"/>
      <c r="CV53" s="1242">
        <v>62.1</v>
      </c>
      <c r="CW53" s="1242"/>
      <c r="CX53" s="1242"/>
      <c r="CY53" s="1242"/>
      <c r="CZ53" s="1242"/>
      <c r="DA53" s="1242"/>
      <c r="DB53" s="1242"/>
      <c r="DC53" s="1242"/>
    </row>
    <row r="54" spans="1:109">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c r="A55" s="358"/>
      <c r="B55" s="259"/>
      <c r="G55" s="1237"/>
      <c r="H55" s="1237"/>
      <c r="I55" s="1237"/>
      <c r="J55" s="1237"/>
      <c r="K55" s="1243"/>
      <c r="L55" s="1243"/>
      <c r="M55" s="1243"/>
      <c r="N55" s="1243"/>
      <c r="AN55" s="1241" t="s">
        <v>629</v>
      </c>
      <c r="AO55" s="1241"/>
      <c r="AP55" s="1241"/>
      <c r="AQ55" s="1241"/>
      <c r="AR55" s="1241"/>
      <c r="AS55" s="1241"/>
      <c r="AT55" s="1241"/>
      <c r="AU55" s="1241"/>
      <c r="AV55" s="1241"/>
      <c r="AW55" s="1241"/>
      <c r="AX55" s="1241"/>
      <c r="AY55" s="1241"/>
      <c r="AZ55" s="1241"/>
      <c r="BA55" s="1241"/>
      <c r="BB55" s="1244" t="s">
        <v>627</v>
      </c>
      <c r="BC55" s="1244"/>
      <c r="BD55" s="1244"/>
      <c r="BE55" s="1244"/>
      <c r="BF55" s="1244"/>
      <c r="BG55" s="1244"/>
      <c r="BH55" s="1244"/>
      <c r="BI55" s="1244"/>
      <c r="BJ55" s="1244"/>
      <c r="BK55" s="1244"/>
      <c r="BL55" s="1244"/>
      <c r="BM55" s="1244"/>
      <c r="BN55" s="1244"/>
      <c r="BO55" s="1244"/>
      <c r="BP55" s="1242">
        <v>34</v>
      </c>
      <c r="BQ55" s="1242"/>
      <c r="BR55" s="1242"/>
      <c r="BS55" s="1242"/>
      <c r="BT55" s="1242"/>
      <c r="BU55" s="1242"/>
      <c r="BV55" s="1242"/>
      <c r="BW55" s="1242"/>
      <c r="BX55" s="1242">
        <v>33.9</v>
      </c>
      <c r="BY55" s="1242"/>
      <c r="BZ55" s="1242"/>
      <c r="CA55" s="1242"/>
      <c r="CB55" s="1242"/>
      <c r="CC55" s="1242"/>
      <c r="CD55" s="1242"/>
      <c r="CE55" s="1242"/>
      <c r="CF55" s="1242">
        <v>31.5</v>
      </c>
      <c r="CG55" s="1242"/>
      <c r="CH55" s="1242"/>
      <c r="CI55" s="1242"/>
      <c r="CJ55" s="1242"/>
      <c r="CK55" s="1242"/>
      <c r="CL55" s="1242"/>
      <c r="CM55" s="1242"/>
      <c r="CN55" s="1242">
        <v>23.4</v>
      </c>
      <c r="CO55" s="1242"/>
      <c r="CP55" s="1242"/>
      <c r="CQ55" s="1242"/>
      <c r="CR55" s="1242"/>
      <c r="CS55" s="1242"/>
      <c r="CT55" s="1242"/>
      <c r="CU55" s="1242"/>
      <c r="CV55" s="1242">
        <v>18.2</v>
      </c>
      <c r="CW55" s="1242"/>
      <c r="CX55" s="1242"/>
      <c r="CY55" s="1242"/>
      <c r="CZ55" s="1242"/>
      <c r="DA55" s="1242"/>
      <c r="DB55" s="1242"/>
      <c r="DC55" s="1242"/>
    </row>
    <row r="56" spans="1:109">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628</v>
      </c>
      <c r="BC57" s="1244"/>
      <c r="BD57" s="1244"/>
      <c r="BE57" s="1244"/>
      <c r="BF57" s="1244"/>
      <c r="BG57" s="1244"/>
      <c r="BH57" s="1244"/>
      <c r="BI57" s="1244"/>
      <c r="BJ57" s="1244"/>
      <c r="BK57" s="1244"/>
      <c r="BL57" s="1244"/>
      <c r="BM57" s="1244"/>
      <c r="BN57" s="1244"/>
      <c r="BO57" s="1244"/>
      <c r="BP57" s="1242">
        <v>61.1</v>
      </c>
      <c r="BQ57" s="1242"/>
      <c r="BR57" s="1242"/>
      <c r="BS57" s="1242"/>
      <c r="BT57" s="1242"/>
      <c r="BU57" s="1242"/>
      <c r="BV57" s="1242"/>
      <c r="BW57" s="1242"/>
      <c r="BX57" s="1242">
        <v>61.9</v>
      </c>
      <c r="BY57" s="1242"/>
      <c r="BZ57" s="1242"/>
      <c r="CA57" s="1242"/>
      <c r="CB57" s="1242"/>
      <c r="CC57" s="1242"/>
      <c r="CD57" s="1242"/>
      <c r="CE57" s="1242"/>
      <c r="CF57" s="1242">
        <v>62.7</v>
      </c>
      <c r="CG57" s="1242"/>
      <c r="CH57" s="1242"/>
      <c r="CI57" s="1242"/>
      <c r="CJ57" s="1242"/>
      <c r="CK57" s="1242"/>
      <c r="CL57" s="1242"/>
      <c r="CM57" s="1242"/>
      <c r="CN57" s="1242">
        <v>63.9</v>
      </c>
      <c r="CO57" s="1242"/>
      <c r="CP57" s="1242"/>
      <c r="CQ57" s="1242"/>
      <c r="CR57" s="1242"/>
      <c r="CS57" s="1242"/>
      <c r="CT57" s="1242"/>
      <c r="CU57" s="1242"/>
      <c r="CV57" s="1242">
        <v>64.8</v>
      </c>
      <c r="CW57" s="1242"/>
      <c r="CX57" s="1242"/>
      <c r="CY57" s="1242"/>
      <c r="CZ57" s="1242"/>
      <c r="DA57" s="1242"/>
      <c r="DB57" s="1242"/>
      <c r="DC57" s="1242"/>
      <c r="DD57" s="363"/>
      <c r="DE57" s="362"/>
    </row>
    <row r="58" spans="1:109" s="358" customFormat="1">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c r="B63" s="312" t="s">
        <v>630</v>
      </c>
    </row>
    <row r="64" spans="1:109">
      <c r="B64" s="259"/>
      <c r="G64" s="357"/>
      <c r="I64" s="369"/>
      <c r="J64" s="369"/>
      <c r="K64" s="369"/>
      <c r="L64" s="369"/>
      <c r="M64" s="369"/>
      <c r="N64" s="370"/>
      <c r="AM64" s="357"/>
      <c r="AN64" s="357" t="s">
        <v>623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c r="B65" s="259"/>
      <c r="AN65" s="1228" t="s">
        <v>631</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c r="B71" s="259"/>
      <c r="G71" s="374"/>
      <c r="I71" s="375"/>
      <c r="J71" s="372"/>
      <c r="K71" s="372"/>
      <c r="L71" s="373"/>
      <c r="M71" s="372"/>
      <c r="N71" s="373"/>
      <c r="AM71" s="374"/>
      <c r="AN71" s="255" t="s">
        <v>625</v>
      </c>
    </row>
    <row r="72" spans="2:107">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567</v>
      </c>
      <c r="BQ72" s="1241"/>
      <c r="BR72" s="1241"/>
      <c r="BS72" s="1241"/>
      <c r="BT72" s="1241"/>
      <c r="BU72" s="1241"/>
      <c r="BV72" s="1241"/>
      <c r="BW72" s="1241"/>
      <c r="BX72" s="1241" t="s">
        <v>568</v>
      </c>
      <c r="BY72" s="1241"/>
      <c r="BZ72" s="1241"/>
      <c r="CA72" s="1241"/>
      <c r="CB72" s="1241"/>
      <c r="CC72" s="1241"/>
      <c r="CD72" s="1241"/>
      <c r="CE72" s="1241"/>
      <c r="CF72" s="1241" t="s">
        <v>569</v>
      </c>
      <c r="CG72" s="1241"/>
      <c r="CH72" s="1241"/>
      <c r="CI72" s="1241"/>
      <c r="CJ72" s="1241"/>
      <c r="CK72" s="1241"/>
      <c r="CL72" s="1241"/>
      <c r="CM72" s="1241"/>
      <c r="CN72" s="1241" t="s">
        <v>570</v>
      </c>
      <c r="CO72" s="1241"/>
      <c r="CP72" s="1241"/>
      <c r="CQ72" s="1241"/>
      <c r="CR72" s="1241"/>
      <c r="CS72" s="1241"/>
      <c r="CT72" s="1241"/>
      <c r="CU72" s="1241"/>
      <c r="CV72" s="1241" t="s">
        <v>571</v>
      </c>
      <c r="CW72" s="1241"/>
      <c r="CX72" s="1241"/>
      <c r="CY72" s="1241"/>
      <c r="CZ72" s="1241"/>
      <c r="DA72" s="1241"/>
      <c r="DB72" s="1241"/>
      <c r="DC72" s="1241"/>
    </row>
    <row r="73" spans="2:107">
      <c r="B73" s="259"/>
      <c r="G73" s="1247"/>
      <c r="H73" s="1247"/>
      <c r="I73" s="1247"/>
      <c r="J73" s="1247"/>
      <c r="K73" s="1248"/>
      <c r="L73" s="1248"/>
      <c r="M73" s="1248"/>
      <c r="N73" s="1248"/>
      <c r="AM73" s="359"/>
      <c r="AN73" s="1244" t="s">
        <v>626</v>
      </c>
      <c r="AO73" s="1244"/>
      <c r="AP73" s="1244"/>
      <c r="AQ73" s="1244"/>
      <c r="AR73" s="1244"/>
      <c r="AS73" s="1244"/>
      <c r="AT73" s="1244"/>
      <c r="AU73" s="1244"/>
      <c r="AV73" s="1244"/>
      <c r="AW73" s="1244"/>
      <c r="AX73" s="1244"/>
      <c r="AY73" s="1244"/>
      <c r="AZ73" s="1244"/>
      <c r="BA73" s="1244"/>
      <c r="BB73" s="1244" t="s">
        <v>627</v>
      </c>
      <c r="BC73" s="1244"/>
      <c r="BD73" s="1244"/>
      <c r="BE73" s="1244"/>
      <c r="BF73" s="1244"/>
      <c r="BG73" s="1244"/>
      <c r="BH73" s="1244"/>
      <c r="BI73" s="1244"/>
      <c r="BJ73" s="1244"/>
      <c r="BK73" s="1244"/>
      <c r="BL73" s="1244"/>
      <c r="BM73" s="1244"/>
      <c r="BN73" s="1244"/>
      <c r="BO73" s="1244"/>
      <c r="BP73" s="1242">
        <v>23.9</v>
      </c>
      <c r="BQ73" s="1242"/>
      <c r="BR73" s="1242"/>
      <c r="BS73" s="1242"/>
      <c r="BT73" s="1242"/>
      <c r="BU73" s="1242"/>
      <c r="BV73" s="1242"/>
      <c r="BW73" s="1242"/>
      <c r="BX73" s="1242">
        <v>30</v>
      </c>
      <c r="BY73" s="1242"/>
      <c r="BZ73" s="1242"/>
      <c r="CA73" s="1242"/>
      <c r="CB73" s="1242"/>
      <c r="CC73" s="1242"/>
      <c r="CD73" s="1242"/>
      <c r="CE73" s="1242"/>
      <c r="CF73" s="1242">
        <v>37.299999999999997</v>
      </c>
      <c r="CG73" s="1242"/>
      <c r="CH73" s="1242"/>
      <c r="CI73" s="1242"/>
      <c r="CJ73" s="1242"/>
      <c r="CK73" s="1242"/>
      <c r="CL73" s="1242"/>
      <c r="CM73" s="1242"/>
      <c r="CN73" s="1242">
        <v>25.6</v>
      </c>
      <c r="CO73" s="1242"/>
      <c r="CP73" s="1242"/>
      <c r="CQ73" s="1242"/>
      <c r="CR73" s="1242"/>
      <c r="CS73" s="1242"/>
      <c r="CT73" s="1242"/>
      <c r="CU73" s="1242"/>
      <c r="CV73" s="1242">
        <v>25.1</v>
      </c>
      <c r="CW73" s="1242"/>
      <c r="CX73" s="1242"/>
      <c r="CY73" s="1242"/>
      <c r="CZ73" s="1242"/>
      <c r="DA73" s="1242"/>
      <c r="DB73" s="1242"/>
      <c r="DC73" s="1242"/>
    </row>
    <row r="74" spans="2:107">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632</v>
      </c>
      <c r="BC75" s="1244"/>
      <c r="BD75" s="1244"/>
      <c r="BE75" s="1244"/>
      <c r="BF75" s="1244"/>
      <c r="BG75" s="1244"/>
      <c r="BH75" s="1244"/>
      <c r="BI75" s="1244"/>
      <c r="BJ75" s="1244"/>
      <c r="BK75" s="1244"/>
      <c r="BL75" s="1244"/>
      <c r="BM75" s="1244"/>
      <c r="BN75" s="1244"/>
      <c r="BO75" s="1244"/>
      <c r="BP75" s="1242">
        <v>2.2999999999999998</v>
      </c>
      <c r="BQ75" s="1242"/>
      <c r="BR75" s="1242"/>
      <c r="BS75" s="1242"/>
      <c r="BT75" s="1242"/>
      <c r="BU75" s="1242"/>
      <c r="BV75" s="1242"/>
      <c r="BW75" s="1242"/>
      <c r="BX75" s="1242">
        <v>2.5</v>
      </c>
      <c r="BY75" s="1242"/>
      <c r="BZ75" s="1242"/>
      <c r="CA75" s="1242"/>
      <c r="CB75" s="1242"/>
      <c r="CC75" s="1242"/>
      <c r="CD75" s="1242"/>
      <c r="CE75" s="1242"/>
      <c r="CF75" s="1242">
        <v>3</v>
      </c>
      <c r="CG75" s="1242"/>
      <c r="CH75" s="1242"/>
      <c r="CI75" s="1242"/>
      <c r="CJ75" s="1242"/>
      <c r="CK75" s="1242"/>
      <c r="CL75" s="1242"/>
      <c r="CM75" s="1242"/>
      <c r="CN75" s="1242">
        <v>3.8</v>
      </c>
      <c r="CO75" s="1242"/>
      <c r="CP75" s="1242"/>
      <c r="CQ75" s="1242"/>
      <c r="CR75" s="1242"/>
      <c r="CS75" s="1242"/>
      <c r="CT75" s="1242"/>
      <c r="CU75" s="1242"/>
      <c r="CV75" s="1242">
        <v>4.3</v>
      </c>
      <c r="CW75" s="1242"/>
      <c r="CX75" s="1242"/>
      <c r="CY75" s="1242"/>
      <c r="CZ75" s="1242"/>
      <c r="DA75" s="1242"/>
      <c r="DB75" s="1242"/>
      <c r="DC75" s="1242"/>
    </row>
    <row r="76" spans="2:107">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c r="B77" s="259"/>
      <c r="G77" s="1237"/>
      <c r="H77" s="1237"/>
      <c r="I77" s="1237"/>
      <c r="J77" s="1237"/>
      <c r="K77" s="1248"/>
      <c r="L77" s="1248"/>
      <c r="M77" s="1248"/>
      <c r="N77" s="1248"/>
      <c r="AN77" s="1241" t="s">
        <v>629</v>
      </c>
      <c r="AO77" s="1241"/>
      <c r="AP77" s="1241"/>
      <c r="AQ77" s="1241"/>
      <c r="AR77" s="1241"/>
      <c r="AS77" s="1241"/>
      <c r="AT77" s="1241"/>
      <c r="AU77" s="1241"/>
      <c r="AV77" s="1241"/>
      <c r="AW77" s="1241"/>
      <c r="AX77" s="1241"/>
      <c r="AY77" s="1241"/>
      <c r="AZ77" s="1241"/>
      <c r="BA77" s="1241"/>
      <c r="BB77" s="1244" t="s">
        <v>627</v>
      </c>
      <c r="BC77" s="1244"/>
      <c r="BD77" s="1244"/>
      <c r="BE77" s="1244"/>
      <c r="BF77" s="1244"/>
      <c r="BG77" s="1244"/>
      <c r="BH77" s="1244"/>
      <c r="BI77" s="1244"/>
      <c r="BJ77" s="1244"/>
      <c r="BK77" s="1244"/>
      <c r="BL77" s="1244"/>
      <c r="BM77" s="1244"/>
      <c r="BN77" s="1244"/>
      <c r="BO77" s="1244"/>
      <c r="BP77" s="1242">
        <v>34</v>
      </c>
      <c r="BQ77" s="1242"/>
      <c r="BR77" s="1242"/>
      <c r="BS77" s="1242"/>
      <c r="BT77" s="1242"/>
      <c r="BU77" s="1242"/>
      <c r="BV77" s="1242"/>
      <c r="BW77" s="1242"/>
      <c r="BX77" s="1242">
        <v>33.9</v>
      </c>
      <c r="BY77" s="1242"/>
      <c r="BZ77" s="1242"/>
      <c r="CA77" s="1242"/>
      <c r="CB77" s="1242"/>
      <c r="CC77" s="1242"/>
      <c r="CD77" s="1242"/>
      <c r="CE77" s="1242"/>
      <c r="CF77" s="1242">
        <v>31.5</v>
      </c>
      <c r="CG77" s="1242"/>
      <c r="CH77" s="1242"/>
      <c r="CI77" s="1242"/>
      <c r="CJ77" s="1242"/>
      <c r="CK77" s="1242"/>
      <c r="CL77" s="1242"/>
      <c r="CM77" s="1242"/>
      <c r="CN77" s="1242">
        <v>23.4</v>
      </c>
      <c r="CO77" s="1242"/>
      <c r="CP77" s="1242"/>
      <c r="CQ77" s="1242"/>
      <c r="CR77" s="1242"/>
      <c r="CS77" s="1242"/>
      <c r="CT77" s="1242"/>
      <c r="CU77" s="1242"/>
      <c r="CV77" s="1242">
        <v>18.2</v>
      </c>
      <c r="CW77" s="1242"/>
      <c r="CX77" s="1242"/>
      <c r="CY77" s="1242"/>
      <c r="CZ77" s="1242"/>
      <c r="DA77" s="1242"/>
      <c r="DB77" s="1242"/>
      <c r="DC77" s="1242"/>
    </row>
    <row r="78" spans="2:107">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632</v>
      </c>
      <c r="BC79" s="1244"/>
      <c r="BD79" s="1244"/>
      <c r="BE79" s="1244"/>
      <c r="BF79" s="1244"/>
      <c r="BG79" s="1244"/>
      <c r="BH79" s="1244"/>
      <c r="BI79" s="1244"/>
      <c r="BJ79" s="1244"/>
      <c r="BK79" s="1244"/>
      <c r="BL79" s="1244"/>
      <c r="BM79" s="1244"/>
      <c r="BN79" s="1244"/>
      <c r="BO79" s="1244"/>
      <c r="BP79" s="1242">
        <v>5.9</v>
      </c>
      <c r="BQ79" s="1242"/>
      <c r="BR79" s="1242"/>
      <c r="BS79" s="1242"/>
      <c r="BT79" s="1242"/>
      <c r="BU79" s="1242"/>
      <c r="BV79" s="1242"/>
      <c r="BW79" s="1242"/>
      <c r="BX79" s="1242">
        <v>5.7</v>
      </c>
      <c r="BY79" s="1242"/>
      <c r="BZ79" s="1242"/>
      <c r="CA79" s="1242"/>
      <c r="CB79" s="1242"/>
      <c r="CC79" s="1242"/>
      <c r="CD79" s="1242"/>
      <c r="CE79" s="1242"/>
      <c r="CF79" s="1242">
        <v>5.4</v>
      </c>
      <c r="CG79" s="1242"/>
      <c r="CH79" s="1242"/>
      <c r="CI79" s="1242"/>
      <c r="CJ79" s="1242"/>
      <c r="CK79" s="1242"/>
      <c r="CL79" s="1242"/>
      <c r="CM79" s="1242"/>
      <c r="CN79" s="1242">
        <v>5.2</v>
      </c>
      <c r="CO79" s="1242"/>
      <c r="CP79" s="1242"/>
      <c r="CQ79" s="1242"/>
      <c r="CR79" s="1242"/>
      <c r="CS79" s="1242"/>
      <c r="CT79" s="1242"/>
      <c r="CU79" s="1242"/>
      <c r="CV79" s="1242">
        <v>5.2</v>
      </c>
      <c r="CW79" s="1242"/>
      <c r="CX79" s="1242"/>
      <c r="CY79" s="1242"/>
      <c r="CZ79" s="1242"/>
      <c r="DA79" s="1242"/>
      <c r="DB79" s="1242"/>
      <c r="DC79" s="1242"/>
    </row>
    <row r="80" spans="2:107">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c r="B81" s="259"/>
    </row>
    <row r="82" spans="2:109" ht="17.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c r="DD84" s="255"/>
      <c r="DE84" s="255"/>
    </row>
    <row r="85" spans="2:109">
      <c r="DD85" s="255"/>
      <c r="DE85" s="255"/>
    </row>
  </sheetData>
  <sheetProtection algorithmName="SHA-512" hashValue="XV47r1dgJhO1k42ckHYoMQuj8x5sg4MdBFKm1ihzoTsZCcvN0Hi2UTcp9ig+t9fTL+aSh6OgeHbrkzS8fNOu6w==" saltValue="+YTSl0mZvr3nLQi+pZHbq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D5542-7D18-486E-829D-9B9DCE5B7BEB}">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c r="S2" s="253"/>
      <c r="AH2" s="253"/>
    </row>
    <row r="3" spans="1: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row r="5" spans="1:34"/>
    <row r="6" spans="1:34"/>
    <row r="7" spans="1:34"/>
    <row r="8" spans="1:34"/>
    <row r="9" spans="1:34">
      <c r="AH9" s="253"/>
    </row>
    <row r="10" spans="1:34"/>
    <row r="11" spans="1:34"/>
    <row r="12" spans="1:34"/>
    <row r="13" spans="1:34"/>
    <row r="14" spans="1:34"/>
    <row r="15" spans="1:34"/>
    <row r="16" spans="1: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514</v>
      </c>
    </row>
  </sheetData>
  <sheetProtection algorithmName="SHA-512" hashValue="/QiRIUY2OdULT8c4xJvNzVtLnsiOx5dzCr+iTS3lGH6lZXGpalfj9IAwN/w94ohY61QexweOX0l0gY++UDNYuQ==" saltValue="TViqy9HpdCbhwN7d4uFNR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59EF5-A0F0-4746-90E2-BCCE5D1D24F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c r="S2" s="253"/>
      <c r="AH2" s="253"/>
    </row>
    <row r="3" spans="2: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row r="5" spans="2:34"/>
    <row r="6" spans="2:34"/>
    <row r="7" spans="2:34"/>
    <row r="8" spans="2:34"/>
    <row r="9" spans="2:34">
      <c r="AH9" s="253"/>
    </row>
    <row r="10" spans="2:34"/>
    <row r="11" spans="2:34"/>
    <row r="12" spans="2:34"/>
    <row r="13" spans="2:34"/>
    <row r="14" spans="2:34"/>
    <row r="15" spans="2:34"/>
    <row r="16" spans="2: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c r="AG59" s="253"/>
      <c r="AH59" s="253"/>
    </row>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514</v>
      </c>
    </row>
  </sheetData>
  <sheetProtection algorithmName="SHA-512" hashValue="AhLtg+V7I3vSBX7ugiKvcceol+Sftt8aZQvmhfGvQ6GRRLg3O8d8a9ueETZFmzUN/G3jhihGVeCl/c8u6zwnwA==" saltValue="fJYSwb3h3JV6VbYqxpUfw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2" customWidth="1"/>
    <col min="2" max="8" width="13.375" style="142" customWidth="1"/>
    <col min="9" max="16384" width="11.125" style="142"/>
  </cols>
  <sheetData>
    <row r="1" spans="1:8">
      <c r="A1" s="136"/>
      <c r="B1" s="137"/>
      <c r="C1" s="138"/>
      <c r="D1" s="139"/>
      <c r="E1" s="140"/>
      <c r="F1" s="140"/>
      <c r="G1" s="140"/>
      <c r="H1" s="141"/>
    </row>
    <row r="2" spans="1:8">
      <c r="A2" s="143"/>
      <c r="B2" s="144"/>
      <c r="C2" s="145"/>
      <c r="D2" s="146" t="s">
        <v>54</v>
      </c>
      <c r="E2" s="147"/>
      <c r="F2" s="148" t="s">
        <v>564</v>
      </c>
      <c r="G2" s="149"/>
      <c r="H2" s="150"/>
    </row>
    <row r="3" spans="1:8">
      <c r="A3" s="146" t="s">
        <v>557</v>
      </c>
      <c r="B3" s="151"/>
      <c r="C3" s="152"/>
      <c r="D3" s="153">
        <v>51611</v>
      </c>
      <c r="E3" s="154"/>
      <c r="F3" s="155">
        <v>46457</v>
      </c>
      <c r="G3" s="156"/>
      <c r="H3" s="157"/>
    </row>
    <row r="4" spans="1:8">
      <c r="A4" s="158"/>
      <c r="B4" s="159"/>
      <c r="C4" s="160"/>
      <c r="D4" s="161">
        <v>31387</v>
      </c>
      <c r="E4" s="162"/>
      <c r="F4" s="163">
        <v>24020</v>
      </c>
      <c r="G4" s="164"/>
      <c r="H4" s="165"/>
    </row>
    <row r="5" spans="1:8">
      <c r="A5" s="146" t="s">
        <v>559</v>
      </c>
      <c r="B5" s="151"/>
      <c r="C5" s="152"/>
      <c r="D5" s="153">
        <v>66874</v>
      </c>
      <c r="E5" s="154"/>
      <c r="F5" s="155">
        <v>51849</v>
      </c>
      <c r="G5" s="156"/>
      <c r="H5" s="157"/>
    </row>
    <row r="6" spans="1:8">
      <c r="A6" s="158"/>
      <c r="B6" s="159"/>
      <c r="C6" s="160"/>
      <c r="D6" s="161">
        <v>34556</v>
      </c>
      <c r="E6" s="162"/>
      <c r="F6" s="163">
        <v>26326</v>
      </c>
      <c r="G6" s="164"/>
      <c r="H6" s="165"/>
    </row>
    <row r="7" spans="1:8">
      <c r="A7" s="146" t="s">
        <v>560</v>
      </c>
      <c r="B7" s="151"/>
      <c r="C7" s="152"/>
      <c r="D7" s="153">
        <v>80771</v>
      </c>
      <c r="E7" s="154"/>
      <c r="F7" s="155">
        <v>52191</v>
      </c>
      <c r="G7" s="156"/>
      <c r="H7" s="157"/>
    </row>
    <row r="8" spans="1:8">
      <c r="A8" s="158"/>
      <c r="B8" s="159"/>
      <c r="C8" s="160"/>
      <c r="D8" s="161">
        <v>29886</v>
      </c>
      <c r="E8" s="162"/>
      <c r="F8" s="163">
        <v>26807</v>
      </c>
      <c r="G8" s="164"/>
      <c r="H8" s="165"/>
    </row>
    <row r="9" spans="1:8">
      <c r="A9" s="146" t="s">
        <v>561</v>
      </c>
      <c r="B9" s="151"/>
      <c r="C9" s="152"/>
      <c r="D9" s="153">
        <v>63271</v>
      </c>
      <c r="E9" s="154"/>
      <c r="F9" s="155">
        <v>48105</v>
      </c>
      <c r="G9" s="156"/>
      <c r="H9" s="157"/>
    </row>
    <row r="10" spans="1:8">
      <c r="A10" s="158"/>
      <c r="B10" s="159"/>
      <c r="C10" s="160"/>
      <c r="D10" s="161">
        <v>23545</v>
      </c>
      <c r="E10" s="162"/>
      <c r="F10" s="163">
        <v>24072</v>
      </c>
      <c r="G10" s="164"/>
      <c r="H10" s="165"/>
    </row>
    <row r="11" spans="1:8">
      <c r="A11" s="146" t="s">
        <v>562</v>
      </c>
      <c r="B11" s="151"/>
      <c r="C11" s="152"/>
      <c r="D11" s="153">
        <v>50315</v>
      </c>
      <c r="E11" s="154"/>
      <c r="F11" s="155">
        <v>47446</v>
      </c>
      <c r="G11" s="156"/>
      <c r="H11" s="157"/>
    </row>
    <row r="12" spans="1:8">
      <c r="A12" s="158"/>
      <c r="B12" s="159"/>
      <c r="C12" s="166"/>
      <c r="D12" s="161">
        <v>25342</v>
      </c>
      <c r="E12" s="162"/>
      <c r="F12" s="163">
        <v>24371</v>
      </c>
      <c r="G12" s="164"/>
      <c r="H12" s="165"/>
    </row>
    <row r="13" spans="1:8">
      <c r="A13" s="146"/>
      <c r="B13" s="151"/>
      <c r="C13" s="152"/>
      <c r="D13" s="153">
        <v>62568</v>
      </c>
      <c r="E13" s="154"/>
      <c r="F13" s="155">
        <v>49210</v>
      </c>
      <c r="G13" s="167"/>
      <c r="H13" s="157"/>
    </row>
    <row r="14" spans="1:8">
      <c r="A14" s="158"/>
      <c r="B14" s="159"/>
      <c r="C14" s="160"/>
      <c r="D14" s="161">
        <v>28943</v>
      </c>
      <c r="E14" s="162"/>
      <c r="F14" s="163">
        <v>25119</v>
      </c>
      <c r="G14" s="164"/>
      <c r="H14" s="165"/>
    </row>
    <row r="17" spans="1:11">
      <c r="A17" s="142" t="s">
        <v>55</v>
      </c>
    </row>
    <row r="18" spans="1:11">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c r="A19" s="168" t="s">
        <v>56</v>
      </c>
      <c r="B19" s="168">
        <f>ROUND(VALUE(SUBSTITUTE(実質収支比率等に係る経年分析!F$48,"▲","-")),2)</f>
        <v>4.54</v>
      </c>
      <c r="C19" s="168">
        <f>ROUND(VALUE(SUBSTITUTE(実質収支比率等に係る経年分析!G$48,"▲","-")),2)</f>
        <v>3.35</v>
      </c>
      <c r="D19" s="168">
        <f>ROUND(VALUE(SUBSTITUTE(実質収支比率等に係る経年分析!H$48,"▲","-")),2)</f>
        <v>3.37</v>
      </c>
      <c r="E19" s="168">
        <f>ROUND(VALUE(SUBSTITUTE(実質収支比率等に係る経年分析!I$48,"▲","-")),2)</f>
        <v>6.62</v>
      </c>
      <c r="F19" s="168">
        <f>ROUND(VALUE(SUBSTITUTE(実質収支比率等に係る経年分析!J$48,"▲","-")),2)</f>
        <v>5.01</v>
      </c>
    </row>
    <row r="20" spans="1:11">
      <c r="A20" s="168" t="s">
        <v>57</v>
      </c>
      <c r="B20" s="168">
        <f>ROUND(VALUE(SUBSTITUTE(実質収支比率等に係る経年分析!F$47,"▲","-")),2)</f>
        <v>8.17</v>
      </c>
      <c r="C20" s="168">
        <f>ROUND(VALUE(SUBSTITUTE(実質収支比率等に係る経年分析!G$47,"▲","-")),2)</f>
        <v>6.62</v>
      </c>
      <c r="D20" s="168">
        <f>ROUND(VALUE(SUBSTITUTE(実質収支比率等に係る経年分析!H$47,"▲","-")),2)</f>
        <v>7.51</v>
      </c>
      <c r="E20" s="168">
        <f>ROUND(VALUE(SUBSTITUTE(実質収支比率等に係る経年分析!I$47,"▲","-")),2)</f>
        <v>7.72</v>
      </c>
      <c r="F20" s="168">
        <f>ROUND(VALUE(SUBSTITUTE(実質収支比率等に係る経年分析!J$47,"▲","-")),2)</f>
        <v>6.56</v>
      </c>
    </row>
    <row r="21" spans="1:11">
      <c r="A21" s="168" t="s">
        <v>58</v>
      </c>
      <c r="B21" s="168">
        <f>IF(ISNUMBER(VALUE(SUBSTITUTE(実質収支比率等に係る経年分析!F$49,"▲","-"))),ROUND(VALUE(SUBSTITUTE(実質収支比率等に係る経年分析!F$49,"▲","-")),2),NA())</f>
        <v>-1.07</v>
      </c>
      <c r="C21" s="168">
        <f>IF(ISNUMBER(VALUE(SUBSTITUTE(実質収支比率等に係る経年分析!G$49,"▲","-"))),ROUND(VALUE(SUBSTITUTE(実質収支比率等に係る経年分析!G$49,"▲","-")),2),NA())</f>
        <v>-2.68</v>
      </c>
      <c r="D21" s="168">
        <f>IF(ISNUMBER(VALUE(SUBSTITUTE(実質収支比率等に係る経年分析!H$49,"▲","-"))),ROUND(VALUE(SUBSTITUTE(実質収支比率等に係る経年分析!H$49,"▲","-")),2),NA())</f>
        <v>1.07</v>
      </c>
      <c r="E21" s="168">
        <f>IF(ISNUMBER(VALUE(SUBSTITUTE(実質収支比率等に係る経年分析!I$49,"▲","-"))),ROUND(VALUE(SUBSTITUTE(実質収支比率等に係る経年分析!I$49,"▲","-")),2),NA())</f>
        <v>3.83</v>
      </c>
      <c r="F21" s="168">
        <f>IF(ISNUMBER(VALUE(SUBSTITUTE(実質収支比率等に係る経年分析!J$49,"▲","-"))),ROUND(VALUE(SUBSTITUTE(実質収支比率等に係る経年分析!J$49,"▲","-")),2),NA())</f>
        <v>-2.96</v>
      </c>
    </row>
    <row r="24" spans="1:11">
      <c r="A24" s="142" t="s">
        <v>59</v>
      </c>
    </row>
    <row r="25" spans="1:11">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c r="A26" s="169"/>
      <c r="B26" s="169" t="s">
        <v>60</v>
      </c>
      <c r="C26" s="169" t="s">
        <v>61</v>
      </c>
      <c r="D26" s="169" t="s">
        <v>60</v>
      </c>
      <c r="E26" s="169" t="s">
        <v>61</v>
      </c>
      <c r="F26" s="169" t="s">
        <v>60</v>
      </c>
      <c r="G26" s="169" t="s">
        <v>61</v>
      </c>
      <c r="H26" s="169" t="s">
        <v>60</v>
      </c>
      <c r="I26" s="169" t="s">
        <v>61</v>
      </c>
      <c r="J26" s="169" t="s">
        <v>60</v>
      </c>
      <c r="K26" s="169" t="s">
        <v>61</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1.36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0.89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0.38</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7.0000000000000007E-2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0.09</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f>IF(ROUND(VALUE(SUBSTITUTE(連結実質赤字比率に係る赤字・黒字の構成分析!I$42,"▲", "-")), 2) &lt; 0, ABS(ROUND(VALUE(SUBSTITUTE(連結実質赤字比率に係る赤字・黒字の構成分析!I$42,"▲", "-")), 2)), NA())</f>
        <v>0.02</v>
      </c>
      <c r="I28" s="169" t="e">
        <f>IF(ROUND(VALUE(SUBSTITUTE(連結実質赤字比率に係る赤字・黒字の構成分析!I$42,"▲", "-")), 2) &gt;= 0, ABS(ROUND(VALUE(SUBSTITUTE(連結実質赤字比率に係る赤字・黒字の構成分析!I$42,"▲", "-")), 2)), NA())</f>
        <v>#N/A</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鹿児島市工業用水道事業特別会計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0.09</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v>
      </c>
    </row>
    <row r="30" spans="1:11">
      <c r="A30" s="169" t="str">
        <f>IF(連結実質赤字比率に係る赤字・黒字の構成分析!C$40="",NA(),連結実質赤字比率に係る赤字・黒字の構成分析!C$40)</f>
        <v>鹿児島市母子父子寡婦福祉資金貸付事業特別会計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0.18</v>
      </c>
    </row>
    <row r="31" spans="1:11">
      <c r="A31" s="169" t="str">
        <f>IF(連結実質赤字比率に係る赤字・黒字の構成分析!C$39="",NA(),連結実質赤字比率に係る赤字・黒字の構成分析!C$39)</f>
        <v>鹿児島市介護保険特別会計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1.07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1.43</v>
      </c>
    </row>
    <row r="32" spans="1:11">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4.4800000000000004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3.26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6.45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4.8099999999999996</v>
      </c>
    </row>
    <row r="33" spans="1:16">
      <c r="A33" s="169" t="str">
        <f>IF(連結実質赤字比率に係る赤字・黒字の構成分析!C$37="",NA(),連結実質赤字比率に係る赤字・黒字の構成分析!C$37)</f>
        <v>鹿児島市公共下水道事業特別会計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4.38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4.58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4.72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4.8600000000000003</v>
      </c>
    </row>
    <row r="34" spans="1:16">
      <c r="A34" s="169" t="str">
        <f>IF(連結実質赤字比率に係る赤字・黒字の構成分析!C$36="",NA(),連結実質赤字比率に係る赤字・黒字の構成分析!C$36)</f>
        <v>鹿児島市水道事業特別会計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7.53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7.39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6.76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6.91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7.24</v>
      </c>
    </row>
    <row r="35" spans="1:16">
      <c r="A35" s="169" t="str">
        <f>IF(連結実質赤字比率に係る赤字・黒字の構成分析!C$35="",NA(),連結実質赤字比率に係る赤字・黒字の構成分析!C$35)</f>
        <v>鹿児島市病院事業特別会計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8.9600000000000009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9.4600000000000009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9.17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10.24</v>
      </c>
    </row>
    <row r="36" spans="1:16">
      <c r="A36" s="169" t="str">
        <f>IF(連結実質赤字比率に係る赤字・黒字の構成分析!C$34="",NA(),連結実質赤字比率に係る赤字・黒字の構成分析!C$34)</f>
        <v>鹿児島市国民健康保険事業特別会計</v>
      </c>
      <c r="B36" s="169">
        <f>IF(ROUND(VALUE(SUBSTITUTE(連結実質赤字比率に係る赤字・黒字の構成分析!F$34,"▲", "-")), 2) &lt; 0, ABS(ROUND(VALUE(SUBSTITUTE(連結実質赤字比率に係る赤字・黒字の構成分析!F$34,"▲", "-")), 2)), NA())</f>
        <v>2.37</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2.4</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2.85</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2.04</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1.9</v>
      </c>
      <c r="K36" s="169" t="e">
        <f>IF(ROUND(VALUE(SUBSTITUTE(連結実質赤字比率に係る赤字・黒字の構成分析!J$34,"▲", "-")), 2) &gt;= 0, ABS(ROUND(VALUE(SUBSTITUTE(連結実質赤字比率に係る赤字・黒字の構成分析!J$34,"▲", "-")), 2)), NA())</f>
        <v>#N/A</v>
      </c>
    </row>
    <row r="39" spans="1:16">
      <c r="A39" s="142" t="s">
        <v>62</v>
      </c>
    </row>
    <row r="40" spans="1:16">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c r="A42" s="170" t="s">
        <v>65</v>
      </c>
      <c r="B42" s="170"/>
      <c r="C42" s="170"/>
      <c r="D42" s="170">
        <f>'実質公債費比率（分子）の構造'!K$52</f>
        <v>22696</v>
      </c>
      <c r="E42" s="170"/>
      <c r="F42" s="170"/>
      <c r="G42" s="170">
        <f>'実質公債費比率（分子）の構造'!L$52</f>
        <v>22946</v>
      </c>
      <c r="H42" s="170"/>
      <c r="I42" s="170"/>
      <c r="J42" s="170">
        <f>'実質公債費比率（分子）の構造'!M$52</f>
        <v>22700</v>
      </c>
      <c r="K42" s="170"/>
      <c r="L42" s="170"/>
      <c r="M42" s="170">
        <f>'実質公債費比率（分子）の構造'!N$52</f>
        <v>22744</v>
      </c>
      <c r="N42" s="170"/>
      <c r="O42" s="170"/>
      <c r="P42" s="170">
        <f>'実質公債費比率（分子）の構造'!O$52</f>
        <v>22666</v>
      </c>
    </row>
    <row r="43" spans="1:16">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67</v>
      </c>
      <c r="B44" s="170">
        <f>'実質公債費比率（分子）の構造'!K$50</f>
        <v>63</v>
      </c>
      <c r="C44" s="170"/>
      <c r="D44" s="170"/>
      <c r="E44" s="170">
        <f>'実質公債費比率（分子）の構造'!L$50</f>
        <v>60</v>
      </c>
      <c r="F44" s="170"/>
      <c r="G44" s="170"/>
      <c r="H44" s="170">
        <f>'実質公債費比率（分子）の構造'!M$50</f>
        <v>61</v>
      </c>
      <c r="I44" s="170"/>
      <c r="J44" s="170"/>
      <c r="K44" s="170">
        <f>'実質公債費比率（分子）の構造'!N$50</f>
        <v>62</v>
      </c>
      <c r="L44" s="170"/>
      <c r="M44" s="170"/>
      <c r="N44" s="170">
        <f>'実質公債費比率（分子）の構造'!O$50</f>
        <v>62</v>
      </c>
      <c r="O44" s="170"/>
      <c r="P44" s="170"/>
    </row>
    <row r="45" spans="1:16">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c r="A46" s="170" t="s">
        <v>69</v>
      </c>
      <c r="B46" s="170">
        <f>'実質公債費比率（分子）の構造'!K$48</f>
        <v>1171</v>
      </c>
      <c r="C46" s="170"/>
      <c r="D46" s="170"/>
      <c r="E46" s="170">
        <f>'実質公債費比率（分子）の構造'!L$48</f>
        <v>1363</v>
      </c>
      <c r="F46" s="170"/>
      <c r="G46" s="170"/>
      <c r="H46" s="170">
        <f>'実質公債費比率（分子）の構造'!M$48</f>
        <v>3010</v>
      </c>
      <c r="I46" s="170"/>
      <c r="J46" s="170"/>
      <c r="K46" s="170">
        <f>'実質公債費比率（分子）の構造'!N$48</f>
        <v>3058</v>
      </c>
      <c r="L46" s="170"/>
      <c r="M46" s="170"/>
      <c r="N46" s="170">
        <f>'実質公債費比率（分子）の構造'!O$48</f>
        <v>3416</v>
      </c>
      <c r="O46" s="170"/>
      <c r="P46" s="170"/>
    </row>
    <row r="47" spans="1:16">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72</v>
      </c>
      <c r="B49" s="170">
        <f>'実質公債費比率（分子）の構造'!K$45</f>
        <v>24172</v>
      </c>
      <c r="C49" s="170"/>
      <c r="D49" s="170"/>
      <c r="E49" s="170">
        <f>'実質公債費比率（分子）の構造'!L$45</f>
        <v>24922</v>
      </c>
      <c r="F49" s="170"/>
      <c r="G49" s="170"/>
      <c r="H49" s="170">
        <f>'実質公債費比率（分子）の構造'!M$45</f>
        <v>23972</v>
      </c>
      <c r="I49" s="170"/>
      <c r="J49" s="170"/>
      <c r="K49" s="170">
        <f>'実質公債費比率（分子）の構造'!N$45</f>
        <v>25557</v>
      </c>
      <c r="L49" s="170"/>
      <c r="M49" s="170"/>
      <c r="N49" s="170">
        <f>'実質公債費比率（分子）の構造'!O$45</f>
        <v>24598</v>
      </c>
      <c r="O49" s="170"/>
      <c r="P49" s="170"/>
    </row>
    <row r="50" spans="1:16">
      <c r="A50" s="170" t="s">
        <v>73</v>
      </c>
      <c r="B50" s="170" t="e">
        <f>NA()</f>
        <v>#N/A</v>
      </c>
      <c r="C50" s="170">
        <f>IF(ISNUMBER('実質公債費比率（分子）の構造'!K$53),'実質公債費比率（分子）の構造'!K$53,NA())</f>
        <v>2710</v>
      </c>
      <c r="D50" s="170" t="e">
        <f>NA()</f>
        <v>#N/A</v>
      </c>
      <c r="E50" s="170" t="e">
        <f>NA()</f>
        <v>#N/A</v>
      </c>
      <c r="F50" s="170">
        <f>IF(ISNUMBER('実質公債費比率（分子）の構造'!L$53),'実質公債費比率（分子）の構造'!L$53,NA())</f>
        <v>3399</v>
      </c>
      <c r="G50" s="170" t="e">
        <f>NA()</f>
        <v>#N/A</v>
      </c>
      <c r="H50" s="170" t="e">
        <f>NA()</f>
        <v>#N/A</v>
      </c>
      <c r="I50" s="170">
        <f>IF(ISNUMBER('実質公債費比率（分子）の構造'!M$53),'実質公債費比率（分子）の構造'!M$53,NA())</f>
        <v>4343</v>
      </c>
      <c r="J50" s="170" t="e">
        <f>NA()</f>
        <v>#N/A</v>
      </c>
      <c r="K50" s="170" t="e">
        <f>NA()</f>
        <v>#N/A</v>
      </c>
      <c r="L50" s="170">
        <f>IF(ISNUMBER('実質公債費比率（分子）の構造'!N$53),'実質公債費比率（分子）の構造'!N$53,NA())</f>
        <v>5933</v>
      </c>
      <c r="M50" s="170" t="e">
        <f>NA()</f>
        <v>#N/A</v>
      </c>
      <c r="N50" s="170" t="e">
        <f>NA()</f>
        <v>#N/A</v>
      </c>
      <c r="O50" s="170">
        <f>IF(ISNUMBER('実質公債費比率（分子）の構造'!O$53),'実質公債費比率（分子）の構造'!O$53,NA())</f>
        <v>5410</v>
      </c>
      <c r="P50" s="170" t="e">
        <f>NA()</f>
        <v>#N/A</v>
      </c>
    </row>
    <row r="53" spans="1:16">
      <c r="A53" s="142" t="s">
        <v>74</v>
      </c>
    </row>
    <row r="54" spans="1:16">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c r="A56" s="169" t="s">
        <v>45</v>
      </c>
      <c r="B56" s="169"/>
      <c r="C56" s="169"/>
      <c r="D56" s="169">
        <f>'将来負担比率（分子）の構造'!I$52</f>
        <v>195134</v>
      </c>
      <c r="E56" s="169"/>
      <c r="F56" s="169"/>
      <c r="G56" s="169">
        <f>'将来負担比率（分子）の構造'!J$52</f>
        <v>194260</v>
      </c>
      <c r="H56" s="169"/>
      <c r="I56" s="169"/>
      <c r="J56" s="169">
        <f>'将来負担比率（分子）の構造'!K$52</f>
        <v>196531</v>
      </c>
      <c r="K56" s="169"/>
      <c r="L56" s="169"/>
      <c r="M56" s="169">
        <f>'将来負担比率（分子）の構造'!L$52</f>
        <v>193538</v>
      </c>
      <c r="N56" s="169"/>
      <c r="O56" s="169"/>
      <c r="P56" s="169">
        <f>'将来負担比率（分子）の構造'!M$52</f>
        <v>190274</v>
      </c>
    </row>
    <row r="57" spans="1:16">
      <c r="A57" s="169" t="s">
        <v>44</v>
      </c>
      <c r="B57" s="169"/>
      <c r="C57" s="169"/>
      <c r="D57" s="169">
        <f>'将来負担比率（分子）の構造'!I$51</f>
        <v>55361</v>
      </c>
      <c r="E57" s="169"/>
      <c r="F57" s="169"/>
      <c r="G57" s="169">
        <f>'将来負担比率（分子）の構造'!J$51</f>
        <v>55612</v>
      </c>
      <c r="H57" s="169"/>
      <c r="I57" s="169"/>
      <c r="J57" s="169">
        <f>'将来負担比率（分子）の構造'!K$51</f>
        <v>55175</v>
      </c>
      <c r="K57" s="169"/>
      <c r="L57" s="169"/>
      <c r="M57" s="169">
        <f>'将来負担比率（分子）の構造'!L$51</f>
        <v>62217</v>
      </c>
      <c r="N57" s="169"/>
      <c r="O57" s="169"/>
      <c r="P57" s="169">
        <f>'将来負担比率（分子）の構造'!M$51</f>
        <v>63457</v>
      </c>
    </row>
    <row r="58" spans="1:16">
      <c r="A58" s="169" t="s">
        <v>43</v>
      </c>
      <c r="B58" s="169"/>
      <c r="C58" s="169"/>
      <c r="D58" s="169">
        <f>'将来負担比率（分子）の構造'!I$50</f>
        <v>49711</v>
      </c>
      <c r="E58" s="169"/>
      <c r="F58" s="169"/>
      <c r="G58" s="169">
        <f>'将来負担比率（分子）の構造'!J$50</f>
        <v>46945</v>
      </c>
      <c r="H58" s="169"/>
      <c r="I58" s="169"/>
      <c r="J58" s="169">
        <f>'将来負担比率（分子）の構造'!K$50</f>
        <v>37050</v>
      </c>
      <c r="K58" s="169"/>
      <c r="L58" s="169"/>
      <c r="M58" s="169">
        <f>'将来負担比率（分子）の構造'!L$50</f>
        <v>48698</v>
      </c>
      <c r="N58" s="169"/>
      <c r="O58" s="169"/>
      <c r="P58" s="169">
        <f>'将来負担比率（分子）の構造'!M$50</f>
        <v>48139</v>
      </c>
    </row>
    <row r="59" spans="1:16">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38</v>
      </c>
      <c r="B61" s="169">
        <f>'将来負担比率（分子）の構造'!I$46</f>
        <v>303</v>
      </c>
      <c r="C61" s="169"/>
      <c r="D61" s="169"/>
      <c r="E61" s="169">
        <f>'将来負担比率（分子）の構造'!J$46</f>
        <v>281</v>
      </c>
      <c r="F61" s="169"/>
      <c r="G61" s="169"/>
      <c r="H61" s="169">
        <f>'将来負担比率（分子）の構造'!K$46</f>
        <v>167</v>
      </c>
      <c r="I61" s="169"/>
      <c r="J61" s="169"/>
      <c r="K61" s="169">
        <f>'将来負担比率（分子）の構造'!L$46</f>
        <v>101</v>
      </c>
      <c r="L61" s="169"/>
      <c r="M61" s="169"/>
      <c r="N61" s="169">
        <f>'将来負担比率（分子）の構造'!M$46</f>
        <v>47</v>
      </c>
      <c r="O61" s="169"/>
      <c r="P61" s="169"/>
    </row>
    <row r="62" spans="1:16">
      <c r="A62" s="169" t="s">
        <v>37</v>
      </c>
      <c r="B62" s="169">
        <f>'将来負担比率（分子）の構造'!I$45</f>
        <v>31750</v>
      </c>
      <c r="C62" s="169"/>
      <c r="D62" s="169"/>
      <c r="E62" s="169">
        <f>'将来負担比率（分子）の構造'!J$45</f>
        <v>32354</v>
      </c>
      <c r="F62" s="169"/>
      <c r="G62" s="169"/>
      <c r="H62" s="169">
        <f>'将来負担比率（分子）の構造'!K$45</f>
        <v>31845</v>
      </c>
      <c r="I62" s="169"/>
      <c r="J62" s="169"/>
      <c r="K62" s="169">
        <f>'将来負担比率（分子）の構造'!L$45</f>
        <v>32137</v>
      </c>
      <c r="L62" s="169"/>
      <c r="M62" s="169"/>
      <c r="N62" s="169">
        <f>'将来負担比率（分子）の構造'!M$45</f>
        <v>30695</v>
      </c>
      <c r="O62" s="169"/>
      <c r="P62" s="169"/>
    </row>
    <row r="63" spans="1:16">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c r="A64" s="169" t="s">
        <v>35</v>
      </c>
      <c r="B64" s="169">
        <f>'将来負担比率（分子）の構造'!I$43</f>
        <v>24399</v>
      </c>
      <c r="C64" s="169"/>
      <c r="D64" s="169"/>
      <c r="E64" s="169">
        <f>'将来負担比率（分子）の構造'!J$43</f>
        <v>28391</v>
      </c>
      <c r="F64" s="169"/>
      <c r="G64" s="169"/>
      <c r="H64" s="169">
        <f>'将来負担比率（分子）の構造'!K$43</f>
        <v>40050</v>
      </c>
      <c r="I64" s="169"/>
      <c r="J64" s="169"/>
      <c r="K64" s="169">
        <f>'将来負担比率（分子）の構造'!L$43</f>
        <v>42774</v>
      </c>
      <c r="L64" s="169"/>
      <c r="M64" s="169"/>
      <c r="N64" s="169">
        <f>'将来負担比率（分子）の構造'!M$43</f>
        <v>46969</v>
      </c>
      <c r="O64" s="169"/>
      <c r="P64" s="169"/>
    </row>
    <row r="65" spans="1:16">
      <c r="A65" s="169" t="s">
        <v>34</v>
      </c>
      <c r="B65" s="169">
        <f>'将来負担比率（分子）の構造'!I$42</f>
        <v>413</v>
      </c>
      <c r="C65" s="169"/>
      <c r="D65" s="169"/>
      <c r="E65" s="169">
        <f>'将来負担比率（分子）の構造'!J$42</f>
        <v>357</v>
      </c>
      <c r="F65" s="169"/>
      <c r="G65" s="169"/>
      <c r="H65" s="169">
        <f>'将来負担比率（分子）の構造'!K$42</f>
        <v>301</v>
      </c>
      <c r="I65" s="169"/>
      <c r="J65" s="169"/>
      <c r="K65" s="169">
        <f>'将来負担比率（分子）の構造'!L$42</f>
        <v>245</v>
      </c>
      <c r="L65" s="169"/>
      <c r="M65" s="169"/>
      <c r="N65" s="169">
        <f>'将来負担比率（分子）の構造'!M$42</f>
        <v>190</v>
      </c>
      <c r="O65" s="169"/>
      <c r="P65" s="169"/>
    </row>
    <row r="66" spans="1:16">
      <c r="A66" s="169" t="s">
        <v>33</v>
      </c>
      <c r="B66" s="169">
        <f>'将来負担比率（分子）の構造'!I$41</f>
        <v>270579</v>
      </c>
      <c r="C66" s="169"/>
      <c r="D66" s="169"/>
      <c r="E66" s="169">
        <f>'将来負担比率（分子）の構造'!J$41</f>
        <v>269828</v>
      </c>
      <c r="F66" s="169"/>
      <c r="G66" s="169"/>
      <c r="H66" s="169">
        <f>'将来負担比率（分子）の構造'!K$41</f>
        <v>260131</v>
      </c>
      <c r="I66" s="169"/>
      <c r="J66" s="169"/>
      <c r="K66" s="169">
        <f>'将来負担比率（分子）の構造'!L$41</f>
        <v>260498</v>
      </c>
      <c r="L66" s="169"/>
      <c r="M66" s="169"/>
      <c r="N66" s="169">
        <f>'将来負担比率（分子）の構造'!M$41</f>
        <v>254284</v>
      </c>
      <c r="O66" s="169"/>
      <c r="P66" s="169"/>
    </row>
    <row r="67" spans="1:16">
      <c r="A67" s="169" t="s">
        <v>77</v>
      </c>
      <c r="B67" s="169" t="e">
        <f>NA()</f>
        <v>#N/A</v>
      </c>
      <c r="C67" s="169">
        <f>IF(ISNUMBER('将来負担比率（分子）の構造'!I$53), IF('将来負担比率（分子）の構造'!I$53 &lt; 0, 0, '将来負担比率（分子）の構造'!I$53), NA())</f>
        <v>27238</v>
      </c>
      <c r="D67" s="169" t="e">
        <f>NA()</f>
        <v>#N/A</v>
      </c>
      <c r="E67" s="169" t="e">
        <f>NA()</f>
        <v>#N/A</v>
      </c>
      <c r="F67" s="169">
        <f>IF(ISNUMBER('将来負担比率（分子）の構造'!J$53), IF('将来負担比率（分子）の構造'!J$53 &lt; 0, 0, '将来負担比率（分子）の構造'!J$53), NA())</f>
        <v>34394</v>
      </c>
      <c r="G67" s="169" t="e">
        <f>NA()</f>
        <v>#N/A</v>
      </c>
      <c r="H67" s="169" t="e">
        <f>NA()</f>
        <v>#N/A</v>
      </c>
      <c r="I67" s="169">
        <f>IF(ISNUMBER('将来負担比率（分子）の構造'!K$53), IF('将来負担比率（分子）の構造'!K$53 &lt; 0, 0, '将来負担比率（分子）の構造'!K$53), NA())</f>
        <v>43738</v>
      </c>
      <c r="J67" s="169" t="e">
        <f>NA()</f>
        <v>#N/A</v>
      </c>
      <c r="K67" s="169" t="e">
        <f>NA()</f>
        <v>#N/A</v>
      </c>
      <c r="L67" s="169">
        <f>IF(ISNUMBER('将来負担比率（分子）の構造'!L$53), IF('将来負担比率（分子）の構造'!L$53 &lt; 0, 0, '将来負担比率（分子）の構造'!L$53), NA())</f>
        <v>31303</v>
      </c>
      <c r="M67" s="169" t="e">
        <f>NA()</f>
        <v>#N/A</v>
      </c>
      <c r="N67" s="169" t="e">
        <f>NA()</f>
        <v>#N/A</v>
      </c>
      <c r="O67" s="169">
        <f>IF(ISNUMBER('将来負担比率（分子）の構造'!M$53), IF('将来負担比率（分子）の構造'!M$53 &lt; 0, 0, '将来負担比率（分子）の構造'!M$53), NA())</f>
        <v>30315</v>
      </c>
      <c r="P67" s="169" t="e">
        <f>NA()</f>
        <v>#N/A</v>
      </c>
    </row>
    <row r="70" spans="1:16">
      <c r="A70" s="171" t="s">
        <v>78</v>
      </c>
      <c r="B70" s="171"/>
      <c r="C70" s="171"/>
      <c r="D70" s="171"/>
      <c r="E70" s="171"/>
      <c r="F70" s="171"/>
    </row>
    <row r="71" spans="1:16">
      <c r="A71" s="172"/>
      <c r="B71" s="172" t="str">
        <f>基金残高に係る経年分析!F54</f>
        <v>R02</v>
      </c>
      <c r="C71" s="172" t="str">
        <f>基金残高に係る経年分析!G54</f>
        <v>R03</v>
      </c>
      <c r="D71" s="172" t="str">
        <f>基金残高に係る経年分析!H54</f>
        <v>R04</v>
      </c>
    </row>
    <row r="72" spans="1:16">
      <c r="A72" s="172" t="s">
        <v>79</v>
      </c>
      <c r="B72" s="173">
        <f>基金残高に係る経年分析!F55</f>
        <v>10058</v>
      </c>
      <c r="C72" s="173">
        <f>基金残高に係る経年分析!G55</f>
        <v>10708</v>
      </c>
      <c r="D72" s="173">
        <f>基金残高に係る経年分析!H55</f>
        <v>8980</v>
      </c>
    </row>
    <row r="73" spans="1:16">
      <c r="A73" s="172" t="s">
        <v>80</v>
      </c>
      <c r="B73" s="173">
        <f>基金残高に係る経年分析!F56</f>
        <v>9730</v>
      </c>
      <c r="C73" s="173">
        <f>基金残高に係る経年分析!G56</f>
        <v>12145</v>
      </c>
      <c r="D73" s="173">
        <f>基金残高に係る経年分析!H56</f>
        <v>13664</v>
      </c>
    </row>
    <row r="74" spans="1:16">
      <c r="A74" s="172" t="s">
        <v>81</v>
      </c>
      <c r="B74" s="173">
        <f>基金残高に係る経年分析!F57</f>
        <v>21539</v>
      </c>
      <c r="C74" s="173">
        <f>基金残高に係る経年分析!G57</f>
        <v>20827</v>
      </c>
      <c r="D74" s="173">
        <f>基金残高に係る経年分析!H57</f>
        <v>19643</v>
      </c>
    </row>
  </sheetData>
  <sheetProtection algorithmName="SHA-512" hashValue="dcFJGEyDfnyqu5piaGqnUNlrLg0vM7bmje4EHM7K1nMrPTes/KNVRB+NWuJkf04sWI0pNLu2znAWTK04ZgXDoQ==" saltValue="AfTVEmJriRC5YLbTFbbL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215</v>
      </c>
      <c r="DI1" s="731"/>
      <c r="DJ1" s="731"/>
      <c r="DK1" s="731"/>
      <c r="DL1" s="731"/>
      <c r="DM1" s="731"/>
      <c r="DN1" s="732"/>
      <c r="DO1" s="208"/>
      <c r="DP1" s="730" t="s">
        <v>216</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217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218</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219</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220</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221</v>
      </c>
      <c r="S4" s="687"/>
      <c r="T4" s="687"/>
      <c r="U4" s="687"/>
      <c r="V4" s="687"/>
      <c r="W4" s="687"/>
      <c r="X4" s="687"/>
      <c r="Y4" s="688"/>
      <c r="Z4" s="686" t="s">
        <v>222</v>
      </c>
      <c r="AA4" s="687"/>
      <c r="AB4" s="687"/>
      <c r="AC4" s="688"/>
      <c r="AD4" s="686" t="s">
        <v>223</v>
      </c>
      <c r="AE4" s="687"/>
      <c r="AF4" s="687"/>
      <c r="AG4" s="687"/>
      <c r="AH4" s="687"/>
      <c r="AI4" s="687"/>
      <c r="AJ4" s="687"/>
      <c r="AK4" s="688"/>
      <c r="AL4" s="686" t="s">
        <v>222</v>
      </c>
      <c r="AM4" s="687"/>
      <c r="AN4" s="687"/>
      <c r="AO4" s="688"/>
      <c r="AP4" s="733" t="s">
        <v>224</v>
      </c>
      <c r="AQ4" s="733"/>
      <c r="AR4" s="733"/>
      <c r="AS4" s="733"/>
      <c r="AT4" s="733"/>
      <c r="AU4" s="733"/>
      <c r="AV4" s="733"/>
      <c r="AW4" s="733"/>
      <c r="AX4" s="733"/>
      <c r="AY4" s="733"/>
      <c r="AZ4" s="733"/>
      <c r="BA4" s="733"/>
      <c r="BB4" s="733"/>
      <c r="BC4" s="733"/>
      <c r="BD4" s="733"/>
      <c r="BE4" s="733"/>
      <c r="BF4" s="733"/>
      <c r="BG4" s="733" t="s">
        <v>225</v>
      </c>
      <c r="BH4" s="733"/>
      <c r="BI4" s="733"/>
      <c r="BJ4" s="733"/>
      <c r="BK4" s="733"/>
      <c r="BL4" s="733"/>
      <c r="BM4" s="733"/>
      <c r="BN4" s="733"/>
      <c r="BO4" s="733" t="s">
        <v>222</v>
      </c>
      <c r="BP4" s="733"/>
      <c r="BQ4" s="733"/>
      <c r="BR4" s="733"/>
      <c r="BS4" s="733" t="s">
        <v>226</v>
      </c>
      <c r="BT4" s="733"/>
      <c r="BU4" s="733"/>
      <c r="BV4" s="733"/>
      <c r="BW4" s="733"/>
      <c r="BX4" s="733"/>
      <c r="BY4" s="733"/>
      <c r="BZ4" s="733"/>
      <c r="CA4" s="733"/>
      <c r="CB4" s="733"/>
      <c r="CD4" s="686" t="s">
        <v>227</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228</v>
      </c>
      <c r="C5" s="693"/>
      <c r="D5" s="693"/>
      <c r="E5" s="693"/>
      <c r="F5" s="693"/>
      <c r="G5" s="693"/>
      <c r="H5" s="693"/>
      <c r="I5" s="693"/>
      <c r="J5" s="693"/>
      <c r="K5" s="693"/>
      <c r="L5" s="693"/>
      <c r="M5" s="693"/>
      <c r="N5" s="693"/>
      <c r="O5" s="693"/>
      <c r="P5" s="693"/>
      <c r="Q5" s="694"/>
      <c r="R5" s="689">
        <v>89932209</v>
      </c>
      <c r="S5" s="690"/>
      <c r="T5" s="690"/>
      <c r="U5" s="690"/>
      <c r="V5" s="690"/>
      <c r="W5" s="690"/>
      <c r="X5" s="690"/>
      <c r="Y5" s="715"/>
      <c r="Z5" s="728">
        <v>30.6</v>
      </c>
      <c r="AA5" s="728"/>
      <c r="AB5" s="728"/>
      <c r="AC5" s="728"/>
      <c r="AD5" s="729">
        <v>82633326</v>
      </c>
      <c r="AE5" s="729"/>
      <c r="AF5" s="729"/>
      <c r="AG5" s="729"/>
      <c r="AH5" s="729"/>
      <c r="AI5" s="729"/>
      <c r="AJ5" s="729"/>
      <c r="AK5" s="729"/>
      <c r="AL5" s="716">
        <v>61.4</v>
      </c>
      <c r="AM5" s="698"/>
      <c r="AN5" s="698"/>
      <c r="AO5" s="717"/>
      <c r="AP5" s="692" t="s">
        <v>229</v>
      </c>
      <c r="AQ5" s="693"/>
      <c r="AR5" s="693"/>
      <c r="AS5" s="693"/>
      <c r="AT5" s="693"/>
      <c r="AU5" s="693"/>
      <c r="AV5" s="693"/>
      <c r="AW5" s="693"/>
      <c r="AX5" s="693"/>
      <c r="AY5" s="693"/>
      <c r="AZ5" s="693"/>
      <c r="BA5" s="693"/>
      <c r="BB5" s="693"/>
      <c r="BC5" s="693"/>
      <c r="BD5" s="693"/>
      <c r="BE5" s="693"/>
      <c r="BF5" s="694"/>
      <c r="BG5" s="634">
        <v>80539177</v>
      </c>
      <c r="BH5" s="635"/>
      <c r="BI5" s="635"/>
      <c r="BJ5" s="635"/>
      <c r="BK5" s="635"/>
      <c r="BL5" s="635"/>
      <c r="BM5" s="635"/>
      <c r="BN5" s="636"/>
      <c r="BO5" s="672">
        <v>89.6</v>
      </c>
      <c r="BP5" s="672"/>
      <c r="BQ5" s="672"/>
      <c r="BR5" s="672"/>
      <c r="BS5" s="673">
        <v>1217331</v>
      </c>
      <c r="BT5" s="673"/>
      <c r="BU5" s="673"/>
      <c r="BV5" s="673"/>
      <c r="BW5" s="673"/>
      <c r="BX5" s="673"/>
      <c r="BY5" s="673"/>
      <c r="BZ5" s="673"/>
      <c r="CA5" s="673"/>
      <c r="CB5" s="713"/>
      <c r="CD5" s="686" t="s">
        <v>224</v>
      </c>
      <c r="CE5" s="687"/>
      <c r="CF5" s="687"/>
      <c r="CG5" s="687"/>
      <c r="CH5" s="687"/>
      <c r="CI5" s="687"/>
      <c r="CJ5" s="687"/>
      <c r="CK5" s="687"/>
      <c r="CL5" s="687"/>
      <c r="CM5" s="687"/>
      <c r="CN5" s="687"/>
      <c r="CO5" s="687"/>
      <c r="CP5" s="687"/>
      <c r="CQ5" s="688"/>
      <c r="CR5" s="686" t="s">
        <v>230</v>
      </c>
      <c r="CS5" s="687"/>
      <c r="CT5" s="687"/>
      <c r="CU5" s="687"/>
      <c r="CV5" s="687"/>
      <c r="CW5" s="687"/>
      <c r="CX5" s="687"/>
      <c r="CY5" s="688"/>
      <c r="CZ5" s="686" t="s">
        <v>222</v>
      </c>
      <c r="DA5" s="687"/>
      <c r="DB5" s="687"/>
      <c r="DC5" s="688"/>
      <c r="DD5" s="686" t="s">
        <v>231</v>
      </c>
      <c r="DE5" s="687"/>
      <c r="DF5" s="687"/>
      <c r="DG5" s="687"/>
      <c r="DH5" s="687"/>
      <c r="DI5" s="687"/>
      <c r="DJ5" s="687"/>
      <c r="DK5" s="687"/>
      <c r="DL5" s="687"/>
      <c r="DM5" s="687"/>
      <c r="DN5" s="687"/>
      <c r="DO5" s="687"/>
      <c r="DP5" s="688"/>
      <c r="DQ5" s="686" t="s">
        <v>232</v>
      </c>
      <c r="DR5" s="687"/>
      <c r="DS5" s="687"/>
      <c r="DT5" s="687"/>
      <c r="DU5" s="687"/>
      <c r="DV5" s="687"/>
      <c r="DW5" s="687"/>
      <c r="DX5" s="687"/>
      <c r="DY5" s="687"/>
      <c r="DZ5" s="687"/>
      <c r="EA5" s="687"/>
      <c r="EB5" s="687"/>
      <c r="EC5" s="688"/>
    </row>
    <row r="6" spans="2:143" ht="11.25" customHeight="1">
      <c r="B6" s="631" t="s">
        <v>233</v>
      </c>
      <c r="C6" s="632"/>
      <c r="D6" s="632"/>
      <c r="E6" s="632"/>
      <c r="F6" s="632"/>
      <c r="G6" s="632"/>
      <c r="H6" s="632"/>
      <c r="I6" s="632"/>
      <c r="J6" s="632"/>
      <c r="K6" s="632"/>
      <c r="L6" s="632"/>
      <c r="M6" s="632"/>
      <c r="N6" s="632"/>
      <c r="O6" s="632"/>
      <c r="P6" s="632"/>
      <c r="Q6" s="633"/>
      <c r="R6" s="634">
        <v>1875836</v>
      </c>
      <c r="S6" s="635"/>
      <c r="T6" s="635"/>
      <c r="U6" s="635"/>
      <c r="V6" s="635"/>
      <c r="W6" s="635"/>
      <c r="X6" s="635"/>
      <c r="Y6" s="636"/>
      <c r="Z6" s="672">
        <v>0.6</v>
      </c>
      <c r="AA6" s="672"/>
      <c r="AB6" s="672"/>
      <c r="AC6" s="672"/>
      <c r="AD6" s="673">
        <v>1875836</v>
      </c>
      <c r="AE6" s="673"/>
      <c r="AF6" s="673"/>
      <c r="AG6" s="673"/>
      <c r="AH6" s="673"/>
      <c r="AI6" s="673"/>
      <c r="AJ6" s="673"/>
      <c r="AK6" s="673"/>
      <c r="AL6" s="637">
        <v>1.4</v>
      </c>
      <c r="AM6" s="638"/>
      <c r="AN6" s="638"/>
      <c r="AO6" s="674"/>
      <c r="AP6" s="631" t="s">
        <v>234</v>
      </c>
      <c r="AQ6" s="632"/>
      <c r="AR6" s="632"/>
      <c r="AS6" s="632"/>
      <c r="AT6" s="632"/>
      <c r="AU6" s="632"/>
      <c r="AV6" s="632"/>
      <c r="AW6" s="632"/>
      <c r="AX6" s="632"/>
      <c r="AY6" s="632"/>
      <c r="AZ6" s="632"/>
      <c r="BA6" s="632"/>
      <c r="BB6" s="632"/>
      <c r="BC6" s="632"/>
      <c r="BD6" s="632"/>
      <c r="BE6" s="632"/>
      <c r="BF6" s="633"/>
      <c r="BG6" s="634">
        <v>80539177</v>
      </c>
      <c r="BH6" s="635"/>
      <c r="BI6" s="635"/>
      <c r="BJ6" s="635"/>
      <c r="BK6" s="635"/>
      <c r="BL6" s="635"/>
      <c r="BM6" s="635"/>
      <c r="BN6" s="636"/>
      <c r="BO6" s="672">
        <v>89.6</v>
      </c>
      <c r="BP6" s="672"/>
      <c r="BQ6" s="672"/>
      <c r="BR6" s="672"/>
      <c r="BS6" s="673">
        <v>1217331</v>
      </c>
      <c r="BT6" s="673"/>
      <c r="BU6" s="673"/>
      <c r="BV6" s="673"/>
      <c r="BW6" s="673"/>
      <c r="BX6" s="673"/>
      <c r="BY6" s="673"/>
      <c r="BZ6" s="673"/>
      <c r="CA6" s="673"/>
      <c r="CB6" s="713"/>
      <c r="CD6" s="692" t="s">
        <v>235</v>
      </c>
      <c r="CE6" s="693"/>
      <c r="CF6" s="693"/>
      <c r="CG6" s="693"/>
      <c r="CH6" s="693"/>
      <c r="CI6" s="693"/>
      <c r="CJ6" s="693"/>
      <c r="CK6" s="693"/>
      <c r="CL6" s="693"/>
      <c r="CM6" s="693"/>
      <c r="CN6" s="693"/>
      <c r="CO6" s="693"/>
      <c r="CP6" s="693"/>
      <c r="CQ6" s="694"/>
      <c r="CR6" s="634">
        <v>968988</v>
      </c>
      <c r="CS6" s="635"/>
      <c r="CT6" s="635"/>
      <c r="CU6" s="635"/>
      <c r="CV6" s="635"/>
      <c r="CW6" s="635"/>
      <c r="CX6" s="635"/>
      <c r="CY6" s="636"/>
      <c r="CZ6" s="716">
        <v>0.3</v>
      </c>
      <c r="DA6" s="698"/>
      <c r="DB6" s="698"/>
      <c r="DC6" s="718"/>
      <c r="DD6" s="640" t="s">
        <v>180</v>
      </c>
      <c r="DE6" s="635"/>
      <c r="DF6" s="635"/>
      <c r="DG6" s="635"/>
      <c r="DH6" s="635"/>
      <c r="DI6" s="635"/>
      <c r="DJ6" s="635"/>
      <c r="DK6" s="635"/>
      <c r="DL6" s="635"/>
      <c r="DM6" s="635"/>
      <c r="DN6" s="635"/>
      <c r="DO6" s="635"/>
      <c r="DP6" s="636"/>
      <c r="DQ6" s="640">
        <v>965961</v>
      </c>
      <c r="DR6" s="635"/>
      <c r="DS6" s="635"/>
      <c r="DT6" s="635"/>
      <c r="DU6" s="635"/>
      <c r="DV6" s="635"/>
      <c r="DW6" s="635"/>
      <c r="DX6" s="635"/>
      <c r="DY6" s="635"/>
      <c r="DZ6" s="635"/>
      <c r="EA6" s="635"/>
      <c r="EB6" s="635"/>
      <c r="EC6" s="671"/>
    </row>
    <row r="7" spans="2:143" ht="11.25" customHeight="1">
      <c r="B7" s="631" t="s">
        <v>236</v>
      </c>
      <c r="C7" s="632"/>
      <c r="D7" s="632"/>
      <c r="E7" s="632"/>
      <c r="F7" s="632"/>
      <c r="G7" s="632"/>
      <c r="H7" s="632"/>
      <c r="I7" s="632"/>
      <c r="J7" s="632"/>
      <c r="K7" s="632"/>
      <c r="L7" s="632"/>
      <c r="M7" s="632"/>
      <c r="N7" s="632"/>
      <c r="O7" s="632"/>
      <c r="P7" s="632"/>
      <c r="Q7" s="633"/>
      <c r="R7" s="634">
        <v>22944</v>
      </c>
      <c r="S7" s="635"/>
      <c r="T7" s="635"/>
      <c r="U7" s="635"/>
      <c r="V7" s="635"/>
      <c r="W7" s="635"/>
      <c r="X7" s="635"/>
      <c r="Y7" s="636"/>
      <c r="Z7" s="672">
        <v>0</v>
      </c>
      <c r="AA7" s="672"/>
      <c r="AB7" s="672"/>
      <c r="AC7" s="672"/>
      <c r="AD7" s="673">
        <v>22944</v>
      </c>
      <c r="AE7" s="673"/>
      <c r="AF7" s="673"/>
      <c r="AG7" s="673"/>
      <c r="AH7" s="673"/>
      <c r="AI7" s="673"/>
      <c r="AJ7" s="673"/>
      <c r="AK7" s="673"/>
      <c r="AL7" s="637">
        <v>0</v>
      </c>
      <c r="AM7" s="638"/>
      <c r="AN7" s="638"/>
      <c r="AO7" s="674"/>
      <c r="AP7" s="631" t="s">
        <v>237</v>
      </c>
      <c r="AQ7" s="632"/>
      <c r="AR7" s="632"/>
      <c r="AS7" s="632"/>
      <c r="AT7" s="632"/>
      <c r="AU7" s="632"/>
      <c r="AV7" s="632"/>
      <c r="AW7" s="632"/>
      <c r="AX7" s="632"/>
      <c r="AY7" s="632"/>
      <c r="AZ7" s="632"/>
      <c r="BA7" s="632"/>
      <c r="BB7" s="632"/>
      <c r="BC7" s="632"/>
      <c r="BD7" s="632"/>
      <c r="BE7" s="632"/>
      <c r="BF7" s="633"/>
      <c r="BG7" s="634">
        <v>36281384</v>
      </c>
      <c r="BH7" s="635"/>
      <c r="BI7" s="635"/>
      <c r="BJ7" s="635"/>
      <c r="BK7" s="635"/>
      <c r="BL7" s="635"/>
      <c r="BM7" s="635"/>
      <c r="BN7" s="636"/>
      <c r="BO7" s="672">
        <v>40.299999999999997</v>
      </c>
      <c r="BP7" s="672"/>
      <c r="BQ7" s="672"/>
      <c r="BR7" s="672"/>
      <c r="BS7" s="673">
        <v>1217331</v>
      </c>
      <c r="BT7" s="673"/>
      <c r="BU7" s="673"/>
      <c r="BV7" s="673"/>
      <c r="BW7" s="673"/>
      <c r="BX7" s="673"/>
      <c r="BY7" s="673"/>
      <c r="BZ7" s="673"/>
      <c r="CA7" s="673"/>
      <c r="CB7" s="713"/>
      <c r="CD7" s="631" t="s">
        <v>238</v>
      </c>
      <c r="CE7" s="632"/>
      <c r="CF7" s="632"/>
      <c r="CG7" s="632"/>
      <c r="CH7" s="632"/>
      <c r="CI7" s="632"/>
      <c r="CJ7" s="632"/>
      <c r="CK7" s="632"/>
      <c r="CL7" s="632"/>
      <c r="CM7" s="632"/>
      <c r="CN7" s="632"/>
      <c r="CO7" s="632"/>
      <c r="CP7" s="632"/>
      <c r="CQ7" s="633"/>
      <c r="CR7" s="634">
        <v>21033473</v>
      </c>
      <c r="CS7" s="635"/>
      <c r="CT7" s="635"/>
      <c r="CU7" s="635"/>
      <c r="CV7" s="635"/>
      <c r="CW7" s="635"/>
      <c r="CX7" s="635"/>
      <c r="CY7" s="636"/>
      <c r="CZ7" s="672">
        <v>7.4</v>
      </c>
      <c r="DA7" s="672"/>
      <c r="DB7" s="672"/>
      <c r="DC7" s="672"/>
      <c r="DD7" s="640">
        <v>265599</v>
      </c>
      <c r="DE7" s="635"/>
      <c r="DF7" s="635"/>
      <c r="DG7" s="635"/>
      <c r="DH7" s="635"/>
      <c r="DI7" s="635"/>
      <c r="DJ7" s="635"/>
      <c r="DK7" s="635"/>
      <c r="DL7" s="635"/>
      <c r="DM7" s="635"/>
      <c r="DN7" s="635"/>
      <c r="DO7" s="635"/>
      <c r="DP7" s="636"/>
      <c r="DQ7" s="640">
        <v>18600893</v>
      </c>
      <c r="DR7" s="635"/>
      <c r="DS7" s="635"/>
      <c r="DT7" s="635"/>
      <c r="DU7" s="635"/>
      <c r="DV7" s="635"/>
      <c r="DW7" s="635"/>
      <c r="DX7" s="635"/>
      <c r="DY7" s="635"/>
      <c r="DZ7" s="635"/>
      <c r="EA7" s="635"/>
      <c r="EB7" s="635"/>
      <c r="EC7" s="671"/>
    </row>
    <row r="8" spans="2:143" ht="11.25" customHeight="1">
      <c r="B8" s="631" t="s">
        <v>239</v>
      </c>
      <c r="C8" s="632"/>
      <c r="D8" s="632"/>
      <c r="E8" s="632"/>
      <c r="F8" s="632"/>
      <c r="G8" s="632"/>
      <c r="H8" s="632"/>
      <c r="I8" s="632"/>
      <c r="J8" s="632"/>
      <c r="K8" s="632"/>
      <c r="L8" s="632"/>
      <c r="M8" s="632"/>
      <c r="N8" s="632"/>
      <c r="O8" s="632"/>
      <c r="P8" s="632"/>
      <c r="Q8" s="633"/>
      <c r="R8" s="634">
        <v>220852</v>
      </c>
      <c r="S8" s="635"/>
      <c r="T8" s="635"/>
      <c r="U8" s="635"/>
      <c r="V8" s="635"/>
      <c r="W8" s="635"/>
      <c r="X8" s="635"/>
      <c r="Y8" s="636"/>
      <c r="Z8" s="672">
        <v>0.1</v>
      </c>
      <c r="AA8" s="672"/>
      <c r="AB8" s="672"/>
      <c r="AC8" s="672"/>
      <c r="AD8" s="673">
        <v>220852</v>
      </c>
      <c r="AE8" s="673"/>
      <c r="AF8" s="673"/>
      <c r="AG8" s="673"/>
      <c r="AH8" s="673"/>
      <c r="AI8" s="673"/>
      <c r="AJ8" s="673"/>
      <c r="AK8" s="673"/>
      <c r="AL8" s="637">
        <v>0.2</v>
      </c>
      <c r="AM8" s="638"/>
      <c r="AN8" s="638"/>
      <c r="AO8" s="674"/>
      <c r="AP8" s="631" t="s">
        <v>240</v>
      </c>
      <c r="AQ8" s="632"/>
      <c r="AR8" s="632"/>
      <c r="AS8" s="632"/>
      <c r="AT8" s="632"/>
      <c r="AU8" s="632"/>
      <c r="AV8" s="632"/>
      <c r="AW8" s="632"/>
      <c r="AX8" s="632"/>
      <c r="AY8" s="632"/>
      <c r="AZ8" s="632"/>
      <c r="BA8" s="632"/>
      <c r="BB8" s="632"/>
      <c r="BC8" s="632"/>
      <c r="BD8" s="632"/>
      <c r="BE8" s="632"/>
      <c r="BF8" s="633"/>
      <c r="BG8" s="634">
        <v>1003437</v>
      </c>
      <c r="BH8" s="635"/>
      <c r="BI8" s="635"/>
      <c r="BJ8" s="635"/>
      <c r="BK8" s="635"/>
      <c r="BL8" s="635"/>
      <c r="BM8" s="635"/>
      <c r="BN8" s="636"/>
      <c r="BO8" s="672">
        <v>1.1000000000000001</v>
      </c>
      <c r="BP8" s="672"/>
      <c r="BQ8" s="672"/>
      <c r="BR8" s="672"/>
      <c r="BS8" s="673" t="s">
        <v>180</v>
      </c>
      <c r="BT8" s="673"/>
      <c r="BU8" s="673"/>
      <c r="BV8" s="673"/>
      <c r="BW8" s="673"/>
      <c r="BX8" s="673"/>
      <c r="BY8" s="673"/>
      <c r="BZ8" s="673"/>
      <c r="CA8" s="673"/>
      <c r="CB8" s="713"/>
      <c r="CD8" s="631" t="s">
        <v>241</v>
      </c>
      <c r="CE8" s="632"/>
      <c r="CF8" s="632"/>
      <c r="CG8" s="632"/>
      <c r="CH8" s="632"/>
      <c r="CI8" s="632"/>
      <c r="CJ8" s="632"/>
      <c r="CK8" s="632"/>
      <c r="CL8" s="632"/>
      <c r="CM8" s="632"/>
      <c r="CN8" s="632"/>
      <c r="CO8" s="632"/>
      <c r="CP8" s="632"/>
      <c r="CQ8" s="633"/>
      <c r="CR8" s="634">
        <v>143244050</v>
      </c>
      <c r="CS8" s="635"/>
      <c r="CT8" s="635"/>
      <c r="CU8" s="635"/>
      <c r="CV8" s="635"/>
      <c r="CW8" s="635"/>
      <c r="CX8" s="635"/>
      <c r="CY8" s="636"/>
      <c r="CZ8" s="672">
        <v>50.3</v>
      </c>
      <c r="DA8" s="672"/>
      <c r="DB8" s="672"/>
      <c r="DC8" s="672"/>
      <c r="DD8" s="640">
        <v>1165356</v>
      </c>
      <c r="DE8" s="635"/>
      <c r="DF8" s="635"/>
      <c r="DG8" s="635"/>
      <c r="DH8" s="635"/>
      <c r="DI8" s="635"/>
      <c r="DJ8" s="635"/>
      <c r="DK8" s="635"/>
      <c r="DL8" s="635"/>
      <c r="DM8" s="635"/>
      <c r="DN8" s="635"/>
      <c r="DO8" s="635"/>
      <c r="DP8" s="636"/>
      <c r="DQ8" s="640">
        <v>60439422</v>
      </c>
      <c r="DR8" s="635"/>
      <c r="DS8" s="635"/>
      <c r="DT8" s="635"/>
      <c r="DU8" s="635"/>
      <c r="DV8" s="635"/>
      <c r="DW8" s="635"/>
      <c r="DX8" s="635"/>
      <c r="DY8" s="635"/>
      <c r="DZ8" s="635"/>
      <c r="EA8" s="635"/>
      <c r="EB8" s="635"/>
      <c r="EC8" s="671"/>
    </row>
    <row r="9" spans="2:143" ht="11.25" customHeight="1">
      <c r="B9" s="631" t="s">
        <v>242</v>
      </c>
      <c r="C9" s="632"/>
      <c r="D9" s="632"/>
      <c r="E9" s="632"/>
      <c r="F9" s="632"/>
      <c r="G9" s="632"/>
      <c r="H9" s="632"/>
      <c r="I9" s="632"/>
      <c r="J9" s="632"/>
      <c r="K9" s="632"/>
      <c r="L9" s="632"/>
      <c r="M9" s="632"/>
      <c r="N9" s="632"/>
      <c r="O9" s="632"/>
      <c r="P9" s="632"/>
      <c r="Q9" s="633"/>
      <c r="R9" s="634">
        <v>251140</v>
      </c>
      <c r="S9" s="635"/>
      <c r="T9" s="635"/>
      <c r="U9" s="635"/>
      <c r="V9" s="635"/>
      <c r="W9" s="635"/>
      <c r="X9" s="635"/>
      <c r="Y9" s="636"/>
      <c r="Z9" s="672">
        <v>0.1</v>
      </c>
      <c r="AA9" s="672"/>
      <c r="AB9" s="672"/>
      <c r="AC9" s="672"/>
      <c r="AD9" s="673">
        <v>251140</v>
      </c>
      <c r="AE9" s="673"/>
      <c r="AF9" s="673"/>
      <c r="AG9" s="673"/>
      <c r="AH9" s="673"/>
      <c r="AI9" s="673"/>
      <c r="AJ9" s="673"/>
      <c r="AK9" s="673"/>
      <c r="AL9" s="637">
        <v>0.2</v>
      </c>
      <c r="AM9" s="638"/>
      <c r="AN9" s="638"/>
      <c r="AO9" s="674"/>
      <c r="AP9" s="631" t="s">
        <v>243</v>
      </c>
      <c r="AQ9" s="632"/>
      <c r="AR9" s="632"/>
      <c r="AS9" s="632"/>
      <c r="AT9" s="632"/>
      <c r="AU9" s="632"/>
      <c r="AV9" s="632"/>
      <c r="AW9" s="632"/>
      <c r="AX9" s="632"/>
      <c r="AY9" s="632"/>
      <c r="AZ9" s="632"/>
      <c r="BA9" s="632"/>
      <c r="BB9" s="632"/>
      <c r="BC9" s="632"/>
      <c r="BD9" s="632"/>
      <c r="BE9" s="632"/>
      <c r="BF9" s="633"/>
      <c r="BG9" s="634">
        <v>29253737</v>
      </c>
      <c r="BH9" s="635"/>
      <c r="BI9" s="635"/>
      <c r="BJ9" s="635"/>
      <c r="BK9" s="635"/>
      <c r="BL9" s="635"/>
      <c r="BM9" s="635"/>
      <c r="BN9" s="636"/>
      <c r="BO9" s="672">
        <v>32.5</v>
      </c>
      <c r="BP9" s="672"/>
      <c r="BQ9" s="672"/>
      <c r="BR9" s="672"/>
      <c r="BS9" s="673" t="s">
        <v>244</v>
      </c>
      <c r="BT9" s="673"/>
      <c r="BU9" s="673"/>
      <c r="BV9" s="673"/>
      <c r="BW9" s="673"/>
      <c r="BX9" s="673"/>
      <c r="BY9" s="673"/>
      <c r="BZ9" s="673"/>
      <c r="CA9" s="673"/>
      <c r="CB9" s="713"/>
      <c r="CD9" s="631" t="s">
        <v>245</v>
      </c>
      <c r="CE9" s="632"/>
      <c r="CF9" s="632"/>
      <c r="CG9" s="632"/>
      <c r="CH9" s="632"/>
      <c r="CI9" s="632"/>
      <c r="CJ9" s="632"/>
      <c r="CK9" s="632"/>
      <c r="CL9" s="632"/>
      <c r="CM9" s="632"/>
      <c r="CN9" s="632"/>
      <c r="CO9" s="632"/>
      <c r="CP9" s="632"/>
      <c r="CQ9" s="633"/>
      <c r="CR9" s="634">
        <v>27609771</v>
      </c>
      <c r="CS9" s="635"/>
      <c r="CT9" s="635"/>
      <c r="CU9" s="635"/>
      <c r="CV9" s="635"/>
      <c r="CW9" s="635"/>
      <c r="CX9" s="635"/>
      <c r="CY9" s="636"/>
      <c r="CZ9" s="672">
        <v>9.6999999999999993</v>
      </c>
      <c r="DA9" s="672"/>
      <c r="DB9" s="672"/>
      <c r="DC9" s="672"/>
      <c r="DD9" s="640">
        <v>4876299</v>
      </c>
      <c r="DE9" s="635"/>
      <c r="DF9" s="635"/>
      <c r="DG9" s="635"/>
      <c r="DH9" s="635"/>
      <c r="DI9" s="635"/>
      <c r="DJ9" s="635"/>
      <c r="DK9" s="635"/>
      <c r="DL9" s="635"/>
      <c r="DM9" s="635"/>
      <c r="DN9" s="635"/>
      <c r="DO9" s="635"/>
      <c r="DP9" s="636"/>
      <c r="DQ9" s="640">
        <v>16394385</v>
      </c>
      <c r="DR9" s="635"/>
      <c r="DS9" s="635"/>
      <c r="DT9" s="635"/>
      <c r="DU9" s="635"/>
      <c r="DV9" s="635"/>
      <c r="DW9" s="635"/>
      <c r="DX9" s="635"/>
      <c r="DY9" s="635"/>
      <c r="DZ9" s="635"/>
      <c r="EA9" s="635"/>
      <c r="EB9" s="635"/>
      <c r="EC9" s="671"/>
    </row>
    <row r="10" spans="2:143" ht="11.25" customHeight="1">
      <c r="B10" s="631" t="s">
        <v>246</v>
      </c>
      <c r="C10" s="632"/>
      <c r="D10" s="632"/>
      <c r="E10" s="632"/>
      <c r="F10" s="632"/>
      <c r="G10" s="632"/>
      <c r="H10" s="632"/>
      <c r="I10" s="632"/>
      <c r="J10" s="632"/>
      <c r="K10" s="632"/>
      <c r="L10" s="632"/>
      <c r="M10" s="632"/>
      <c r="N10" s="632"/>
      <c r="O10" s="632"/>
      <c r="P10" s="632"/>
      <c r="Q10" s="633"/>
      <c r="R10" s="634" t="s">
        <v>180</v>
      </c>
      <c r="S10" s="635"/>
      <c r="T10" s="635"/>
      <c r="U10" s="635"/>
      <c r="V10" s="635"/>
      <c r="W10" s="635"/>
      <c r="X10" s="635"/>
      <c r="Y10" s="636"/>
      <c r="Z10" s="672" t="s">
        <v>180</v>
      </c>
      <c r="AA10" s="672"/>
      <c r="AB10" s="672"/>
      <c r="AC10" s="672"/>
      <c r="AD10" s="673" t="s">
        <v>244</v>
      </c>
      <c r="AE10" s="673"/>
      <c r="AF10" s="673"/>
      <c r="AG10" s="673"/>
      <c r="AH10" s="673"/>
      <c r="AI10" s="673"/>
      <c r="AJ10" s="673"/>
      <c r="AK10" s="673"/>
      <c r="AL10" s="637" t="s">
        <v>180</v>
      </c>
      <c r="AM10" s="638"/>
      <c r="AN10" s="638"/>
      <c r="AO10" s="674"/>
      <c r="AP10" s="631" t="s">
        <v>247</v>
      </c>
      <c r="AQ10" s="632"/>
      <c r="AR10" s="632"/>
      <c r="AS10" s="632"/>
      <c r="AT10" s="632"/>
      <c r="AU10" s="632"/>
      <c r="AV10" s="632"/>
      <c r="AW10" s="632"/>
      <c r="AX10" s="632"/>
      <c r="AY10" s="632"/>
      <c r="AZ10" s="632"/>
      <c r="BA10" s="632"/>
      <c r="BB10" s="632"/>
      <c r="BC10" s="632"/>
      <c r="BD10" s="632"/>
      <c r="BE10" s="632"/>
      <c r="BF10" s="633"/>
      <c r="BG10" s="634">
        <v>1750979</v>
      </c>
      <c r="BH10" s="635"/>
      <c r="BI10" s="635"/>
      <c r="BJ10" s="635"/>
      <c r="BK10" s="635"/>
      <c r="BL10" s="635"/>
      <c r="BM10" s="635"/>
      <c r="BN10" s="636"/>
      <c r="BO10" s="672">
        <v>1.9</v>
      </c>
      <c r="BP10" s="672"/>
      <c r="BQ10" s="672"/>
      <c r="BR10" s="672"/>
      <c r="BS10" s="673" t="s">
        <v>180</v>
      </c>
      <c r="BT10" s="673"/>
      <c r="BU10" s="673"/>
      <c r="BV10" s="673"/>
      <c r="BW10" s="673"/>
      <c r="BX10" s="673"/>
      <c r="BY10" s="673"/>
      <c r="BZ10" s="673"/>
      <c r="CA10" s="673"/>
      <c r="CB10" s="713"/>
      <c r="CD10" s="631" t="s">
        <v>248</v>
      </c>
      <c r="CE10" s="632"/>
      <c r="CF10" s="632"/>
      <c r="CG10" s="632"/>
      <c r="CH10" s="632"/>
      <c r="CI10" s="632"/>
      <c r="CJ10" s="632"/>
      <c r="CK10" s="632"/>
      <c r="CL10" s="632"/>
      <c r="CM10" s="632"/>
      <c r="CN10" s="632"/>
      <c r="CO10" s="632"/>
      <c r="CP10" s="632"/>
      <c r="CQ10" s="633"/>
      <c r="CR10" s="634">
        <v>962610</v>
      </c>
      <c r="CS10" s="635"/>
      <c r="CT10" s="635"/>
      <c r="CU10" s="635"/>
      <c r="CV10" s="635"/>
      <c r="CW10" s="635"/>
      <c r="CX10" s="635"/>
      <c r="CY10" s="636"/>
      <c r="CZ10" s="672">
        <v>0.3</v>
      </c>
      <c r="DA10" s="672"/>
      <c r="DB10" s="672"/>
      <c r="DC10" s="672"/>
      <c r="DD10" s="640">
        <v>87226</v>
      </c>
      <c r="DE10" s="635"/>
      <c r="DF10" s="635"/>
      <c r="DG10" s="635"/>
      <c r="DH10" s="635"/>
      <c r="DI10" s="635"/>
      <c r="DJ10" s="635"/>
      <c r="DK10" s="635"/>
      <c r="DL10" s="635"/>
      <c r="DM10" s="635"/>
      <c r="DN10" s="635"/>
      <c r="DO10" s="635"/>
      <c r="DP10" s="636"/>
      <c r="DQ10" s="640">
        <v>881804</v>
      </c>
      <c r="DR10" s="635"/>
      <c r="DS10" s="635"/>
      <c r="DT10" s="635"/>
      <c r="DU10" s="635"/>
      <c r="DV10" s="635"/>
      <c r="DW10" s="635"/>
      <c r="DX10" s="635"/>
      <c r="DY10" s="635"/>
      <c r="DZ10" s="635"/>
      <c r="EA10" s="635"/>
      <c r="EB10" s="635"/>
      <c r="EC10" s="671"/>
    </row>
    <row r="11" spans="2:143" ht="11.25" customHeight="1">
      <c r="B11" s="631" t="s">
        <v>249</v>
      </c>
      <c r="C11" s="632"/>
      <c r="D11" s="632"/>
      <c r="E11" s="632"/>
      <c r="F11" s="632"/>
      <c r="G11" s="632"/>
      <c r="H11" s="632"/>
      <c r="I11" s="632"/>
      <c r="J11" s="632"/>
      <c r="K11" s="632"/>
      <c r="L11" s="632"/>
      <c r="M11" s="632"/>
      <c r="N11" s="632"/>
      <c r="O11" s="632"/>
      <c r="P11" s="632"/>
      <c r="Q11" s="633"/>
      <c r="R11" s="634">
        <v>15072415</v>
      </c>
      <c r="S11" s="635"/>
      <c r="T11" s="635"/>
      <c r="U11" s="635"/>
      <c r="V11" s="635"/>
      <c r="W11" s="635"/>
      <c r="X11" s="635"/>
      <c r="Y11" s="636"/>
      <c r="Z11" s="637">
        <v>5.0999999999999996</v>
      </c>
      <c r="AA11" s="638"/>
      <c r="AB11" s="638"/>
      <c r="AC11" s="639"/>
      <c r="AD11" s="640">
        <v>15072415</v>
      </c>
      <c r="AE11" s="635"/>
      <c r="AF11" s="635"/>
      <c r="AG11" s="635"/>
      <c r="AH11" s="635"/>
      <c r="AI11" s="635"/>
      <c r="AJ11" s="635"/>
      <c r="AK11" s="636"/>
      <c r="AL11" s="637">
        <v>11.2</v>
      </c>
      <c r="AM11" s="638"/>
      <c r="AN11" s="638"/>
      <c r="AO11" s="674"/>
      <c r="AP11" s="631" t="s">
        <v>250</v>
      </c>
      <c r="AQ11" s="632"/>
      <c r="AR11" s="632"/>
      <c r="AS11" s="632"/>
      <c r="AT11" s="632"/>
      <c r="AU11" s="632"/>
      <c r="AV11" s="632"/>
      <c r="AW11" s="632"/>
      <c r="AX11" s="632"/>
      <c r="AY11" s="632"/>
      <c r="AZ11" s="632"/>
      <c r="BA11" s="632"/>
      <c r="BB11" s="632"/>
      <c r="BC11" s="632"/>
      <c r="BD11" s="632"/>
      <c r="BE11" s="632"/>
      <c r="BF11" s="633"/>
      <c r="BG11" s="634">
        <v>4273231</v>
      </c>
      <c r="BH11" s="635"/>
      <c r="BI11" s="635"/>
      <c r="BJ11" s="635"/>
      <c r="BK11" s="635"/>
      <c r="BL11" s="635"/>
      <c r="BM11" s="635"/>
      <c r="BN11" s="636"/>
      <c r="BO11" s="672">
        <v>4.8</v>
      </c>
      <c r="BP11" s="672"/>
      <c r="BQ11" s="672"/>
      <c r="BR11" s="672"/>
      <c r="BS11" s="673">
        <v>1217331</v>
      </c>
      <c r="BT11" s="673"/>
      <c r="BU11" s="673"/>
      <c r="BV11" s="673"/>
      <c r="BW11" s="673"/>
      <c r="BX11" s="673"/>
      <c r="BY11" s="673"/>
      <c r="BZ11" s="673"/>
      <c r="CA11" s="673"/>
      <c r="CB11" s="713"/>
      <c r="CD11" s="631" t="s">
        <v>251</v>
      </c>
      <c r="CE11" s="632"/>
      <c r="CF11" s="632"/>
      <c r="CG11" s="632"/>
      <c r="CH11" s="632"/>
      <c r="CI11" s="632"/>
      <c r="CJ11" s="632"/>
      <c r="CK11" s="632"/>
      <c r="CL11" s="632"/>
      <c r="CM11" s="632"/>
      <c r="CN11" s="632"/>
      <c r="CO11" s="632"/>
      <c r="CP11" s="632"/>
      <c r="CQ11" s="633"/>
      <c r="CR11" s="634">
        <v>2638136</v>
      </c>
      <c r="CS11" s="635"/>
      <c r="CT11" s="635"/>
      <c r="CU11" s="635"/>
      <c r="CV11" s="635"/>
      <c r="CW11" s="635"/>
      <c r="CX11" s="635"/>
      <c r="CY11" s="636"/>
      <c r="CZ11" s="672">
        <v>0.9</v>
      </c>
      <c r="DA11" s="672"/>
      <c r="DB11" s="672"/>
      <c r="DC11" s="672"/>
      <c r="DD11" s="640">
        <v>1030903</v>
      </c>
      <c r="DE11" s="635"/>
      <c r="DF11" s="635"/>
      <c r="DG11" s="635"/>
      <c r="DH11" s="635"/>
      <c r="DI11" s="635"/>
      <c r="DJ11" s="635"/>
      <c r="DK11" s="635"/>
      <c r="DL11" s="635"/>
      <c r="DM11" s="635"/>
      <c r="DN11" s="635"/>
      <c r="DO11" s="635"/>
      <c r="DP11" s="636"/>
      <c r="DQ11" s="640">
        <v>1893112</v>
      </c>
      <c r="DR11" s="635"/>
      <c r="DS11" s="635"/>
      <c r="DT11" s="635"/>
      <c r="DU11" s="635"/>
      <c r="DV11" s="635"/>
      <c r="DW11" s="635"/>
      <c r="DX11" s="635"/>
      <c r="DY11" s="635"/>
      <c r="DZ11" s="635"/>
      <c r="EA11" s="635"/>
      <c r="EB11" s="635"/>
      <c r="EC11" s="671"/>
    </row>
    <row r="12" spans="2:143" ht="11.25" customHeight="1">
      <c r="B12" s="631" t="s">
        <v>252</v>
      </c>
      <c r="C12" s="632"/>
      <c r="D12" s="632"/>
      <c r="E12" s="632"/>
      <c r="F12" s="632"/>
      <c r="G12" s="632"/>
      <c r="H12" s="632"/>
      <c r="I12" s="632"/>
      <c r="J12" s="632"/>
      <c r="K12" s="632"/>
      <c r="L12" s="632"/>
      <c r="M12" s="632"/>
      <c r="N12" s="632"/>
      <c r="O12" s="632"/>
      <c r="P12" s="632"/>
      <c r="Q12" s="633"/>
      <c r="R12" s="634">
        <v>50992</v>
      </c>
      <c r="S12" s="635"/>
      <c r="T12" s="635"/>
      <c r="U12" s="635"/>
      <c r="V12" s="635"/>
      <c r="W12" s="635"/>
      <c r="X12" s="635"/>
      <c r="Y12" s="636"/>
      <c r="Z12" s="672">
        <v>0</v>
      </c>
      <c r="AA12" s="672"/>
      <c r="AB12" s="672"/>
      <c r="AC12" s="672"/>
      <c r="AD12" s="673">
        <v>50992</v>
      </c>
      <c r="AE12" s="673"/>
      <c r="AF12" s="673"/>
      <c r="AG12" s="673"/>
      <c r="AH12" s="673"/>
      <c r="AI12" s="673"/>
      <c r="AJ12" s="673"/>
      <c r="AK12" s="673"/>
      <c r="AL12" s="637">
        <v>0</v>
      </c>
      <c r="AM12" s="638"/>
      <c r="AN12" s="638"/>
      <c r="AO12" s="674"/>
      <c r="AP12" s="631" t="s">
        <v>253</v>
      </c>
      <c r="AQ12" s="632"/>
      <c r="AR12" s="632"/>
      <c r="AS12" s="632"/>
      <c r="AT12" s="632"/>
      <c r="AU12" s="632"/>
      <c r="AV12" s="632"/>
      <c r="AW12" s="632"/>
      <c r="AX12" s="632"/>
      <c r="AY12" s="632"/>
      <c r="AZ12" s="632"/>
      <c r="BA12" s="632"/>
      <c r="BB12" s="632"/>
      <c r="BC12" s="632"/>
      <c r="BD12" s="632"/>
      <c r="BE12" s="632"/>
      <c r="BF12" s="633"/>
      <c r="BG12" s="634">
        <v>38392447</v>
      </c>
      <c r="BH12" s="635"/>
      <c r="BI12" s="635"/>
      <c r="BJ12" s="635"/>
      <c r="BK12" s="635"/>
      <c r="BL12" s="635"/>
      <c r="BM12" s="635"/>
      <c r="BN12" s="636"/>
      <c r="BO12" s="672">
        <v>42.7</v>
      </c>
      <c r="BP12" s="672"/>
      <c r="BQ12" s="672"/>
      <c r="BR12" s="672"/>
      <c r="BS12" s="673" t="s">
        <v>180</v>
      </c>
      <c r="BT12" s="673"/>
      <c r="BU12" s="673"/>
      <c r="BV12" s="673"/>
      <c r="BW12" s="673"/>
      <c r="BX12" s="673"/>
      <c r="BY12" s="673"/>
      <c r="BZ12" s="673"/>
      <c r="CA12" s="673"/>
      <c r="CB12" s="713"/>
      <c r="CD12" s="631" t="s">
        <v>254</v>
      </c>
      <c r="CE12" s="632"/>
      <c r="CF12" s="632"/>
      <c r="CG12" s="632"/>
      <c r="CH12" s="632"/>
      <c r="CI12" s="632"/>
      <c r="CJ12" s="632"/>
      <c r="CK12" s="632"/>
      <c r="CL12" s="632"/>
      <c r="CM12" s="632"/>
      <c r="CN12" s="632"/>
      <c r="CO12" s="632"/>
      <c r="CP12" s="632"/>
      <c r="CQ12" s="633"/>
      <c r="CR12" s="634">
        <v>5328610</v>
      </c>
      <c r="CS12" s="635"/>
      <c r="CT12" s="635"/>
      <c r="CU12" s="635"/>
      <c r="CV12" s="635"/>
      <c r="CW12" s="635"/>
      <c r="CX12" s="635"/>
      <c r="CY12" s="636"/>
      <c r="CZ12" s="672">
        <v>1.9</v>
      </c>
      <c r="DA12" s="672"/>
      <c r="DB12" s="672"/>
      <c r="DC12" s="672"/>
      <c r="DD12" s="640">
        <v>253777</v>
      </c>
      <c r="DE12" s="635"/>
      <c r="DF12" s="635"/>
      <c r="DG12" s="635"/>
      <c r="DH12" s="635"/>
      <c r="DI12" s="635"/>
      <c r="DJ12" s="635"/>
      <c r="DK12" s="635"/>
      <c r="DL12" s="635"/>
      <c r="DM12" s="635"/>
      <c r="DN12" s="635"/>
      <c r="DO12" s="635"/>
      <c r="DP12" s="636"/>
      <c r="DQ12" s="640">
        <v>4132757</v>
      </c>
      <c r="DR12" s="635"/>
      <c r="DS12" s="635"/>
      <c r="DT12" s="635"/>
      <c r="DU12" s="635"/>
      <c r="DV12" s="635"/>
      <c r="DW12" s="635"/>
      <c r="DX12" s="635"/>
      <c r="DY12" s="635"/>
      <c r="DZ12" s="635"/>
      <c r="EA12" s="635"/>
      <c r="EB12" s="635"/>
      <c r="EC12" s="671"/>
    </row>
    <row r="13" spans="2:143" ht="11.25" customHeight="1">
      <c r="B13" s="631" t="s">
        <v>255</v>
      </c>
      <c r="C13" s="632"/>
      <c r="D13" s="632"/>
      <c r="E13" s="632"/>
      <c r="F13" s="632"/>
      <c r="G13" s="632"/>
      <c r="H13" s="632"/>
      <c r="I13" s="632"/>
      <c r="J13" s="632"/>
      <c r="K13" s="632"/>
      <c r="L13" s="632"/>
      <c r="M13" s="632"/>
      <c r="N13" s="632"/>
      <c r="O13" s="632"/>
      <c r="P13" s="632"/>
      <c r="Q13" s="633"/>
      <c r="R13" s="634" t="s">
        <v>180</v>
      </c>
      <c r="S13" s="635"/>
      <c r="T13" s="635"/>
      <c r="U13" s="635"/>
      <c r="V13" s="635"/>
      <c r="W13" s="635"/>
      <c r="X13" s="635"/>
      <c r="Y13" s="636"/>
      <c r="Z13" s="672" t="s">
        <v>180</v>
      </c>
      <c r="AA13" s="672"/>
      <c r="AB13" s="672"/>
      <c r="AC13" s="672"/>
      <c r="AD13" s="673" t="s">
        <v>180</v>
      </c>
      <c r="AE13" s="673"/>
      <c r="AF13" s="673"/>
      <c r="AG13" s="673"/>
      <c r="AH13" s="673"/>
      <c r="AI13" s="673"/>
      <c r="AJ13" s="673"/>
      <c r="AK13" s="673"/>
      <c r="AL13" s="637" t="s">
        <v>180</v>
      </c>
      <c r="AM13" s="638"/>
      <c r="AN13" s="638"/>
      <c r="AO13" s="674"/>
      <c r="AP13" s="631" t="s">
        <v>256</v>
      </c>
      <c r="AQ13" s="632"/>
      <c r="AR13" s="632"/>
      <c r="AS13" s="632"/>
      <c r="AT13" s="632"/>
      <c r="AU13" s="632"/>
      <c r="AV13" s="632"/>
      <c r="AW13" s="632"/>
      <c r="AX13" s="632"/>
      <c r="AY13" s="632"/>
      <c r="AZ13" s="632"/>
      <c r="BA13" s="632"/>
      <c r="BB13" s="632"/>
      <c r="BC13" s="632"/>
      <c r="BD13" s="632"/>
      <c r="BE13" s="632"/>
      <c r="BF13" s="633"/>
      <c r="BG13" s="634">
        <v>37937885</v>
      </c>
      <c r="BH13" s="635"/>
      <c r="BI13" s="635"/>
      <c r="BJ13" s="635"/>
      <c r="BK13" s="635"/>
      <c r="BL13" s="635"/>
      <c r="BM13" s="635"/>
      <c r="BN13" s="636"/>
      <c r="BO13" s="672">
        <v>42.2</v>
      </c>
      <c r="BP13" s="672"/>
      <c r="BQ13" s="672"/>
      <c r="BR13" s="672"/>
      <c r="BS13" s="673" t="s">
        <v>244</v>
      </c>
      <c r="BT13" s="673"/>
      <c r="BU13" s="673"/>
      <c r="BV13" s="673"/>
      <c r="BW13" s="673"/>
      <c r="BX13" s="673"/>
      <c r="BY13" s="673"/>
      <c r="BZ13" s="673"/>
      <c r="CA13" s="673"/>
      <c r="CB13" s="713"/>
      <c r="CD13" s="631" t="s">
        <v>257</v>
      </c>
      <c r="CE13" s="632"/>
      <c r="CF13" s="632"/>
      <c r="CG13" s="632"/>
      <c r="CH13" s="632"/>
      <c r="CI13" s="632"/>
      <c r="CJ13" s="632"/>
      <c r="CK13" s="632"/>
      <c r="CL13" s="632"/>
      <c r="CM13" s="632"/>
      <c r="CN13" s="632"/>
      <c r="CO13" s="632"/>
      <c r="CP13" s="632"/>
      <c r="CQ13" s="633"/>
      <c r="CR13" s="634">
        <v>23922969</v>
      </c>
      <c r="CS13" s="635"/>
      <c r="CT13" s="635"/>
      <c r="CU13" s="635"/>
      <c r="CV13" s="635"/>
      <c r="CW13" s="635"/>
      <c r="CX13" s="635"/>
      <c r="CY13" s="636"/>
      <c r="CZ13" s="672">
        <v>8.4</v>
      </c>
      <c r="DA13" s="672"/>
      <c r="DB13" s="672"/>
      <c r="DC13" s="672"/>
      <c r="DD13" s="640">
        <v>14688525</v>
      </c>
      <c r="DE13" s="635"/>
      <c r="DF13" s="635"/>
      <c r="DG13" s="635"/>
      <c r="DH13" s="635"/>
      <c r="DI13" s="635"/>
      <c r="DJ13" s="635"/>
      <c r="DK13" s="635"/>
      <c r="DL13" s="635"/>
      <c r="DM13" s="635"/>
      <c r="DN13" s="635"/>
      <c r="DO13" s="635"/>
      <c r="DP13" s="636"/>
      <c r="DQ13" s="640">
        <v>11586494</v>
      </c>
      <c r="DR13" s="635"/>
      <c r="DS13" s="635"/>
      <c r="DT13" s="635"/>
      <c r="DU13" s="635"/>
      <c r="DV13" s="635"/>
      <c r="DW13" s="635"/>
      <c r="DX13" s="635"/>
      <c r="DY13" s="635"/>
      <c r="DZ13" s="635"/>
      <c r="EA13" s="635"/>
      <c r="EB13" s="635"/>
      <c r="EC13" s="671"/>
    </row>
    <row r="14" spans="2:143" ht="11.25" customHeight="1">
      <c r="B14" s="631" t="s">
        <v>258</v>
      </c>
      <c r="C14" s="632"/>
      <c r="D14" s="632"/>
      <c r="E14" s="632"/>
      <c r="F14" s="632"/>
      <c r="G14" s="632"/>
      <c r="H14" s="632"/>
      <c r="I14" s="632"/>
      <c r="J14" s="632"/>
      <c r="K14" s="632"/>
      <c r="L14" s="632"/>
      <c r="M14" s="632"/>
      <c r="N14" s="632"/>
      <c r="O14" s="632"/>
      <c r="P14" s="632"/>
      <c r="Q14" s="633"/>
      <c r="R14" s="634" t="s">
        <v>244</v>
      </c>
      <c r="S14" s="635"/>
      <c r="T14" s="635"/>
      <c r="U14" s="635"/>
      <c r="V14" s="635"/>
      <c r="W14" s="635"/>
      <c r="X14" s="635"/>
      <c r="Y14" s="636"/>
      <c r="Z14" s="672" t="s">
        <v>244</v>
      </c>
      <c r="AA14" s="672"/>
      <c r="AB14" s="672"/>
      <c r="AC14" s="672"/>
      <c r="AD14" s="673" t="s">
        <v>244</v>
      </c>
      <c r="AE14" s="673"/>
      <c r="AF14" s="673"/>
      <c r="AG14" s="673"/>
      <c r="AH14" s="673"/>
      <c r="AI14" s="673"/>
      <c r="AJ14" s="673"/>
      <c r="AK14" s="673"/>
      <c r="AL14" s="637" t="s">
        <v>180</v>
      </c>
      <c r="AM14" s="638"/>
      <c r="AN14" s="638"/>
      <c r="AO14" s="674"/>
      <c r="AP14" s="631" t="s">
        <v>259</v>
      </c>
      <c r="AQ14" s="632"/>
      <c r="AR14" s="632"/>
      <c r="AS14" s="632"/>
      <c r="AT14" s="632"/>
      <c r="AU14" s="632"/>
      <c r="AV14" s="632"/>
      <c r="AW14" s="632"/>
      <c r="AX14" s="632"/>
      <c r="AY14" s="632"/>
      <c r="AZ14" s="632"/>
      <c r="BA14" s="632"/>
      <c r="BB14" s="632"/>
      <c r="BC14" s="632"/>
      <c r="BD14" s="632"/>
      <c r="BE14" s="632"/>
      <c r="BF14" s="633"/>
      <c r="BG14" s="634">
        <v>1776647</v>
      </c>
      <c r="BH14" s="635"/>
      <c r="BI14" s="635"/>
      <c r="BJ14" s="635"/>
      <c r="BK14" s="635"/>
      <c r="BL14" s="635"/>
      <c r="BM14" s="635"/>
      <c r="BN14" s="636"/>
      <c r="BO14" s="672">
        <v>2</v>
      </c>
      <c r="BP14" s="672"/>
      <c r="BQ14" s="672"/>
      <c r="BR14" s="672"/>
      <c r="BS14" s="673" t="s">
        <v>180</v>
      </c>
      <c r="BT14" s="673"/>
      <c r="BU14" s="673"/>
      <c r="BV14" s="673"/>
      <c r="BW14" s="673"/>
      <c r="BX14" s="673"/>
      <c r="BY14" s="673"/>
      <c r="BZ14" s="673"/>
      <c r="CA14" s="673"/>
      <c r="CB14" s="713"/>
      <c r="CD14" s="631" t="s">
        <v>260</v>
      </c>
      <c r="CE14" s="632"/>
      <c r="CF14" s="632"/>
      <c r="CG14" s="632"/>
      <c r="CH14" s="632"/>
      <c r="CI14" s="632"/>
      <c r="CJ14" s="632"/>
      <c r="CK14" s="632"/>
      <c r="CL14" s="632"/>
      <c r="CM14" s="632"/>
      <c r="CN14" s="632"/>
      <c r="CO14" s="632"/>
      <c r="CP14" s="632"/>
      <c r="CQ14" s="633"/>
      <c r="CR14" s="634">
        <v>5963388</v>
      </c>
      <c r="CS14" s="635"/>
      <c r="CT14" s="635"/>
      <c r="CU14" s="635"/>
      <c r="CV14" s="635"/>
      <c r="CW14" s="635"/>
      <c r="CX14" s="635"/>
      <c r="CY14" s="636"/>
      <c r="CZ14" s="672">
        <v>2.1</v>
      </c>
      <c r="DA14" s="672"/>
      <c r="DB14" s="672"/>
      <c r="DC14" s="672"/>
      <c r="DD14" s="640">
        <v>434013</v>
      </c>
      <c r="DE14" s="635"/>
      <c r="DF14" s="635"/>
      <c r="DG14" s="635"/>
      <c r="DH14" s="635"/>
      <c r="DI14" s="635"/>
      <c r="DJ14" s="635"/>
      <c r="DK14" s="635"/>
      <c r="DL14" s="635"/>
      <c r="DM14" s="635"/>
      <c r="DN14" s="635"/>
      <c r="DO14" s="635"/>
      <c r="DP14" s="636"/>
      <c r="DQ14" s="640">
        <v>5806021</v>
      </c>
      <c r="DR14" s="635"/>
      <c r="DS14" s="635"/>
      <c r="DT14" s="635"/>
      <c r="DU14" s="635"/>
      <c r="DV14" s="635"/>
      <c r="DW14" s="635"/>
      <c r="DX14" s="635"/>
      <c r="DY14" s="635"/>
      <c r="DZ14" s="635"/>
      <c r="EA14" s="635"/>
      <c r="EB14" s="635"/>
      <c r="EC14" s="671"/>
    </row>
    <row r="15" spans="2:143" ht="11.25" customHeight="1">
      <c r="B15" s="631" t="s">
        <v>261</v>
      </c>
      <c r="C15" s="632"/>
      <c r="D15" s="632"/>
      <c r="E15" s="632"/>
      <c r="F15" s="632"/>
      <c r="G15" s="632"/>
      <c r="H15" s="632"/>
      <c r="I15" s="632"/>
      <c r="J15" s="632"/>
      <c r="K15" s="632"/>
      <c r="L15" s="632"/>
      <c r="M15" s="632"/>
      <c r="N15" s="632"/>
      <c r="O15" s="632"/>
      <c r="P15" s="632"/>
      <c r="Q15" s="633"/>
      <c r="R15" s="634" t="s">
        <v>180</v>
      </c>
      <c r="S15" s="635"/>
      <c r="T15" s="635"/>
      <c r="U15" s="635"/>
      <c r="V15" s="635"/>
      <c r="W15" s="635"/>
      <c r="X15" s="635"/>
      <c r="Y15" s="636"/>
      <c r="Z15" s="672" t="s">
        <v>244</v>
      </c>
      <c r="AA15" s="672"/>
      <c r="AB15" s="672"/>
      <c r="AC15" s="672"/>
      <c r="AD15" s="673" t="s">
        <v>180</v>
      </c>
      <c r="AE15" s="673"/>
      <c r="AF15" s="673"/>
      <c r="AG15" s="673"/>
      <c r="AH15" s="673"/>
      <c r="AI15" s="673"/>
      <c r="AJ15" s="673"/>
      <c r="AK15" s="673"/>
      <c r="AL15" s="637" t="s">
        <v>244</v>
      </c>
      <c r="AM15" s="638"/>
      <c r="AN15" s="638"/>
      <c r="AO15" s="674"/>
      <c r="AP15" s="631" t="s">
        <v>262</v>
      </c>
      <c r="AQ15" s="632"/>
      <c r="AR15" s="632"/>
      <c r="AS15" s="632"/>
      <c r="AT15" s="632"/>
      <c r="AU15" s="632"/>
      <c r="AV15" s="632"/>
      <c r="AW15" s="632"/>
      <c r="AX15" s="632"/>
      <c r="AY15" s="632"/>
      <c r="AZ15" s="632"/>
      <c r="BA15" s="632"/>
      <c r="BB15" s="632"/>
      <c r="BC15" s="632"/>
      <c r="BD15" s="632"/>
      <c r="BE15" s="632"/>
      <c r="BF15" s="633"/>
      <c r="BG15" s="634">
        <v>4088699</v>
      </c>
      <c r="BH15" s="635"/>
      <c r="BI15" s="635"/>
      <c r="BJ15" s="635"/>
      <c r="BK15" s="635"/>
      <c r="BL15" s="635"/>
      <c r="BM15" s="635"/>
      <c r="BN15" s="636"/>
      <c r="BO15" s="672">
        <v>4.5</v>
      </c>
      <c r="BP15" s="672"/>
      <c r="BQ15" s="672"/>
      <c r="BR15" s="672"/>
      <c r="BS15" s="673" t="s">
        <v>180</v>
      </c>
      <c r="BT15" s="673"/>
      <c r="BU15" s="673"/>
      <c r="BV15" s="673"/>
      <c r="BW15" s="673"/>
      <c r="BX15" s="673"/>
      <c r="BY15" s="673"/>
      <c r="BZ15" s="673"/>
      <c r="CA15" s="673"/>
      <c r="CB15" s="713"/>
      <c r="CD15" s="631" t="s">
        <v>263</v>
      </c>
      <c r="CE15" s="632"/>
      <c r="CF15" s="632"/>
      <c r="CG15" s="632"/>
      <c r="CH15" s="632"/>
      <c r="CI15" s="632"/>
      <c r="CJ15" s="632"/>
      <c r="CK15" s="632"/>
      <c r="CL15" s="632"/>
      <c r="CM15" s="632"/>
      <c r="CN15" s="632"/>
      <c r="CO15" s="632"/>
      <c r="CP15" s="632"/>
      <c r="CQ15" s="633"/>
      <c r="CR15" s="634">
        <v>26080904</v>
      </c>
      <c r="CS15" s="635"/>
      <c r="CT15" s="635"/>
      <c r="CU15" s="635"/>
      <c r="CV15" s="635"/>
      <c r="CW15" s="635"/>
      <c r="CX15" s="635"/>
      <c r="CY15" s="636"/>
      <c r="CZ15" s="672">
        <v>9.1999999999999993</v>
      </c>
      <c r="DA15" s="672"/>
      <c r="DB15" s="672"/>
      <c r="DC15" s="672"/>
      <c r="DD15" s="640">
        <v>7278422</v>
      </c>
      <c r="DE15" s="635"/>
      <c r="DF15" s="635"/>
      <c r="DG15" s="635"/>
      <c r="DH15" s="635"/>
      <c r="DI15" s="635"/>
      <c r="DJ15" s="635"/>
      <c r="DK15" s="635"/>
      <c r="DL15" s="635"/>
      <c r="DM15" s="635"/>
      <c r="DN15" s="635"/>
      <c r="DO15" s="635"/>
      <c r="DP15" s="636"/>
      <c r="DQ15" s="640">
        <v>19709609</v>
      </c>
      <c r="DR15" s="635"/>
      <c r="DS15" s="635"/>
      <c r="DT15" s="635"/>
      <c r="DU15" s="635"/>
      <c r="DV15" s="635"/>
      <c r="DW15" s="635"/>
      <c r="DX15" s="635"/>
      <c r="DY15" s="635"/>
      <c r="DZ15" s="635"/>
      <c r="EA15" s="635"/>
      <c r="EB15" s="635"/>
      <c r="EC15" s="671"/>
    </row>
    <row r="16" spans="2:143" ht="11.25" customHeight="1">
      <c r="B16" s="631" t="s">
        <v>264</v>
      </c>
      <c r="C16" s="632"/>
      <c r="D16" s="632"/>
      <c r="E16" s="632"/>
      <c r="F16" s="632"/>
      <c r="G16" s="632"/>
      <c r="H16" s="632"/>
      <c r="I16" s="632"/>
      <c r="J16" s="632"/>
      <c r="K16" s="632"/>
      <c r="L16" s="632"/>
      <c r="M16" s="632"/>
      <c r="N16" s="632"/>
      <c r="O16" s="632"/>
      <c r="P16" s="632"/>
      <c r="Q16" s="633"/>
      <c r="R16" s="634">
        <v>71151</v>
      </c>
      <c r="S16" s="635"/>
      <c r="T16" s="635"/>
      <c r="U16" s="635"/>
      <c r="V16" s="635"/>
      <c r="W16" s="635"/>
      <c r="X16" s="635"/>
      <c r="Y16" s="636"/>
      <c r="Z16" s="672">
        <v>0</v>
      </c>
      <c r="AA16" s="672"/>
      <c r="AB16" s="672"/>
      <c r="AC16" s="672"/>
      <c r="AD16" s="673">
        <v>71151</v>
      </c>
      <c r="AE16" s="673"/>
      <c r="AF16" s="673"/>
      <c r="AG16" s="673"/>
      <c r="AH16" s="673"/>
      <c r="AI16" s="673"/>
      <c r="AJ16" s="673"/>
      <c r="AK16" s="673"/>
      <c r="AL16" s="637">
        <v>0.1</v>
      </c>
      <c r="AM16" s="638"/>
      <c r="AN16" s="638"/>
      <c r="AO16" s="674"/>
      <c r="AP16" s="631" t="s">
        <v>265</v>
      </c>
      <c r="AQ16" s="632"/>
      <c r="AR16" s="632"/>
      <c r="AS16" s="632"/>
      <c r="AT16" s="632"/>
      <c r="AU16" s="632"/>
      <c r="AV16" s="632"/>
      <c r="AW16" s="632"/>
      <c r="AX16" s="632"/>
      <c r="AY16" s="632"/>
      <c r="AZ16" s="632"/>
      <c r="BA16" s="632"/>
      <c r="BB16" s="632"/>
      <c r="BC16" s="632"/>
      <c r="BD16" s="632"/>
      <c r="BE16" s="632"/>
      <c r="BF16" s="633"/>
      <c r="BG16" s="634" t="s">
        <v>180</v>
      </c>
      <c r="BH16" s="635"/>
      <c r="BI16" s="635"/>
      <c r="BJ16" s="635"/>
      <c r="BK16" s="635"/>
      <c r="BL16" s="635"/>
      <c r="BM16" s="635"/>
      <c r="BN16" s="636"/>
      <c r="BO16" s="672" t="s">
        <v>244</v>
      </c>
      <c r="BP16" s="672"/>
      <c r="BQ16" s="672"/>
      <c r="BR16" s="672"/>
      <c r="BS16" s="673" t="s">
        <v>244</v>
      </c>
      <c r="BT16" s="673"/>
      <c r="BU16" s="673"/>
      <c r="BV16" s="673"/>
      <c r="BW16" s="673"/>
      <c r="BX16" s="673"/>
      <c r="BY16" s="673"/>
      <c r="BZ16" s="673"/>
      <c r="CA16" s="673"/>
      <c r="CB16" s="713"/>
      <c r="CD16" s="631" t="s">
        <v>266</v>
      </c>
      <c r="CE16" s="632"/>
      <c r="CF16" s="632"/>
      <c r="CG16" s="632"/>
      <c r="CH16" s="632"/>
      <c r="CI16" s="632"/>
      <c r="CJ16" s="632"/>
      <c r="CK16" s="632"/>
      <c r="CL16" s="632"/>
      <c r="CM16" s="632"/>
      <c r="CN16" s="632"/>
      <c r="CO16" s="632"/>
      <c r="CP16" s="632"/>
      <c r="CQ16" s="633"/>
      <c r="CR16" s="634">
        <v>881691</v>
      </c>
      <c r="CS16" s="635"/>
      <c r="CT16" s="635"/>
      <c r="CU16" s="635"/>
      <c r="CV16" s="635"/>
      <c r="CW16" s="635"/>
      <c r="CX16" s="635"/>
      <c r="CY16" s="636"/>
      <c r="CZ16" s="672">
        <v>0.3</v>
      </c>
      <c r="DA16" s="672"/>
      <c r="DB16" s="672"/>
      <c r="DC16" s="672"/>
      <c r="DD16" s="640" t="s">
        <v>180</v>
      </c>
      <c r="DE16" s="635"/>
      <c r="DF16" s="635"/>
      <c r="DG16" s="635"/>
      <c r="DH16" s="635"/>
      <c r="DI16" s="635"/>
      <c r="DJ16" s="635"/>
      <c r="DK16" s="635"/>
      <c r="DL16" s="635"/>
      <c r="DM16" s="635"/>
      <c r="DN16" s="635"/>
      <c r="DO16" s="635"/>
      <c r="DP16" s="636"/>
      <c r="DQ16" s="640">
        <v>665492</v>
      </c>
      <c r="DR16" s="635"/>
      <c r="DS16" s="635"/>
      <c r="DT16" s="635"/>
      <c r="DU16" s="635"/>
      <c r="DV16" s="635"/>
      <c r="DW16" s="635"/>
      <c r="DX16" s="635"/>
      <c r="DY16" s="635"/>
      <c r="DZ16" s="635"/>
      <c r="EA16" s="635"/>
      <c r="EB16" s="635"/>
      <c r="EC16" s="671"/>
    </row>
    <row r="17" spans="2:133" ht="11.25" customHeight="1">
      <c r="B17" s="631" t="s">
        <v>267</v>
      </c>
      <c r="C17" s="632"/>
      <c r="D17" s="632"/>
      <c r="E17" s="632"/>
      <c r="F17" s="632"/>
      <c r="G17" s="632"/>
      <c r="H17" s="632"/>
      <c r="I17" s="632"/>
      <c r="J17" s="632"/>
      <c r="K17" s="632"/>
      <c r="L17" s="632"/>
      <c r="M17" s="632"/>
      <c r="N17" s="632"/>
      <c r="O17" s="632"/>
      <c r="P17" s="632"/>
      <c r="Q17" s="633"/>
      <c r="R17" s="634">
        <v>1133672</v>
      </c>
      <c r="S17" s="635"/>
      <c r="T17" s="635"/>
      <c r="U17" s="635"/>
      <c r="V17" s="635"/>
      <c r="W17" s="635"/>
      <c r="X17" s="635"/>
      <c r="Y17" s="636"/>
      <c r="Z17" s="672">
        <v>0.4</v>
      </c>
      <c r="AA17" s="672"/>
      <c r="AB17" s="672"/>
      <c r="AC17" s="672"/>
      <c r="AD17" s="673">
        <v>1133672</v>
      </c>
      <c r="AE17" s="673"/>
      <c r="AF17" s="673"/>
      <c r="AG17" s="673"/>
      <c r="AH17" s="673"/>
      <c r="AI17" s="673"/>
      <c r="AJ17" s="673"/>
      <c r="AK17" s="673"/>
      <c r="AL17" s="637">
        <v>0.8</v>
      </c>
      <c r="AM17" s="638"/>
      <c r="AN17" s="638"/>
      <c r="AO17" s="674"/>
      <c r="AP17" s="631" t="s">
        <v>268</v>
      </c>
      <c r="AQ17" s="632"/>
      <c r="AR17" s="632"/>
      <c r="AS17" s="632"/>
      <c r="AT17" s="632"/>
      <c r="AU17" s="632"/>
      <c r="AV17" s="632"/>
      <c r="AW17" s="632"/>
      <c r="AX17" s="632"/>
      <c r="AY17" s="632"/>
      <c r="AZ17" s="632"/>
      <c r="BA17" s="632"/>
      <c r="BB17" s="632"/>
      <c r="BC17" s="632"/>
      <c r="BD17" s="632"/>
      <c r="BE17" s="632"/>
      <c r="BF17" s="633"/>
      <c r="BG17" s="634" t="s">
        <v>244</v>
      </c>
      <c r="BH17" s="635"/>
      <c r="BI17" s="635"/>
      <c r="BJ17" s="635"/>
      <c r="BK17" s="635"/>
      <c r="BL17" s="635"/>
      <c r="BM17" s="635"/>
      <c r="BN17" s="636"/>
      <c r="BO17" s="672" t="s">
        <v>180</v>
      </c>
      <c r="BP17" s="672"/>
      <c r="BQ17" s="672"/>
      <c r="BR17" s="672"/>
      <c r="BS17" s="673" t="s">
        <v>180</v>
      </c>
      <c r="BT17" s="673"/>
      <c r="BU17" s="673"/>
      <c r="BV17" s="673"/>
      <c r="BW17" s="673"/>
      <c r="BX17" s="673"/>
      <c r="BY17" s="673"/>
      <c r="BZ17" s="673"/>
      <c r="CA17" s="673"/>
      <c r="CB17" s="713"/>
      <c r="CD17" s="631" t="s">
        <v>269</v>
      </c>
      <c r="CE17" s="632"/>
      <c r="CF17" s="632"/>
      <c r="CG17" s="632"/>
      <c r="CH17" s="632"/>
      <c r="CI17" s="632"/>
      <c r="CJ17" s="632"/>
      <c r="CK17" s="632"/>
      <c r="CL17" s="632"/>
      <c r="CM17" s="632"/>
      <c r="CN17" s="632"/>
      <c r="CO17" s="632"/>
      <c r="CP17" s="632"/>
      <c r="CQ17" s="633"/>
      <c r="CR17" s="634">
        <v>24597739</v>
      </c>
      <c r="CS17" s="635"/>
      <c r="CT17" s="635"/>
      <c r="CU17" s="635"/>
      <c r="CV17" s="635"/>
      <c r="CW17" s="635"/>
      <c r="CX17" s="635"/>
      <c r="CY17" s="636"/>
      <c r="CZ17" s="672">
        <v>8.6</v>
      </c>
      <c r="DA17" s="672"/>
      <c r="DB17" s="672"/>
      <c r="DC17" s="672"/>
      <c r="DD17" s="640" t="s">
        <v>244</v>
      </c>
      <c r="DE17" s="635"/>
      <c r="DF17" s="635"/>
      <c r="DG17" s="635"/>
      <c r="DH17" s="635"/>
      <c r="DI17" s="635"/>
      <c r="DJ17" s="635"/>
      <c r="DK17" s="635"/>
      <c r="DL17" s="635"/>
      <c r="DM17" s="635"/>
      <c r="DN17" s="635"/>
      <c r="DO17" s="635"/>
      <c r="DP17" s="636"/>
      <c r="DQ17" s="640">
        <v>24289042</v>
      </c>
      <c r="DR17" s="635"/>
      <c r="DS17" s="635"/>
      <c r="DT17" s="635"/>
      <c r="DU17" s="635"/>
      <c r="DV17" s="635"/>
      <c r="DW17" s="635"/>
      <c r="DX17" s="635"/>
      <c r="DY17" s="635"/>
      <c r="DZ17" s="635"/>
      <c r="EA17" s="635"/>
      <c r="EB17" s="635"/>
      <c r="EC17" s="671"/>
    </row>
    <row r="18" spans="2:133" ht="11.25" customHeight="1">
      <c r="B18" s="631" t="s">
        <v>270</v>
      </c>
      <c r="C18" s="632"/>
      <c r="D18" s="632"/>
      <c r="E18" s="632"/>
      <c r="F18" s="632"/>
      <c r="G18" s="632"/>
      <c r="H18" s="632"/>
      <c r="I18" s="632"/>
      <c r="J18" s="632"/>
      <c r="K18" s="632"/>
      <c r="L18" s="632"/>
      <c r="M18" s="632"/>
      <c r="N18" s="632"/>
      <c r="O18" s="632"/>
      <c r="P18" s="632"/>
      <c r="Q18" s="633"/>
      <c r="R18" s="634">
        <v>793949</v>
      </c>
      <c r="S18" s="635"/>
      <c r="T18" s="635"/>
      <c r="U18" s="635"/>
      <c r="V18" s="635"/>
      <c r="W18" s="635"/>
      <c r="X18" s="635"/>
      <c r="Y18" s="636"/>
      <c r="Z18" s="672">
        <v>0.3</v>
      </c>
      <c r="AA18" s="672"/>
      <c r="AB18" s="672"/>
      <c r="AC18" s="672"/>
      <c r="AD18" s="673">
        <v>793949</v>
      </c>
      <c r="AE18" s="673"/>
      <c r="AF18" s="673"/>
      <c r="AG18" s="673"/>
      <c r="AH18" s="673"/>
      <c r="AI18" s="673"/>
      <c r="AJ18" s="673"/>
      <c r="AK18" s="673"/>
      <c r="AL18" s="637">
        <v>0.6</v>
      </c>
      <c r="AM18" s="638"/>
      <c r="AN18" s="638"/>
      <c r="AO18" s="674"/>
      <c r="AP18" s="631" t="s">
        <v>271</v>
      </c>
      <c r="AQ18" s="632"/>
      <c r="AR18" s="632"/>
      <c r="AS18" s="632"/>
      <c r="AT18" s="632"/>
      <c r="AU18" s="632"/>
      <c r="AV18" s="632"/>
      <c r="AW18" s="632"/>
      <c r="AX18" s="632"/>
      <c r="AY18" s="632"/>
      <c r="AZ18" s="632"/>
      <c r="BA18" s="632"/>
      <c r="BB18" s="632"/>
      <c r="BC18" s="632"/>
      <c r="BD18" s="632"/>
      <c r="BE18" s="632"/>
      <c r="BF18" s="633"/>
      <c r="BG18" s="634" t="s">
        <v>180</v>
      </c>
      <c r="BH18" s="635"/>
      <c r="BI18" s="635"/>
      <c r="BJ18" s="635"/>
      <c r="BK18" s="635"/>
      <c r="BL18" s="635"/>
      <c r="BM18" s="635"/>
      <c r="BN18" s="636"/>
      <c r="BO18" s="672" t="s">
        <v>180</v>
      </c>
      <c r="BP18" s="672"/>
      <c r="BQ18" s="672"/>
      <c r="BR18" s="672"/>
      <c r="BS18" s="673" t="s">
        <v>180</v>
      </c>
      <c r="BT18" s="673"/>
      <c r="BU18" s="673"/>
      <c r="BV18" s="673"/>
      <c r="BW18" s="673"/>
      <c r="BX18" s="673"/>
      <c r="BY18" s="673"/>
      <c r="BZ18" s="673"/>
      <c r="CA18" s="673"/>
      <c r="CB18" s="713"/>
      <c r="CD18" s="631" t="s">
        <v>272</v>
      </c>
      <c r="CE18" s="632"/>
      <c r="CF18" s="632"/>
      <c r="CG18" s="632"/>
      <c r="CH18" s="632"/>
      <c r="CI18" s="632"/>
      <c r="CJ18" s="632"/>
      <c r="CK18" s="632"/>
      <c r="CL18" s="632"/>
      <c r="CM18" s="632"/>
      <c r="CN18" s="632"/>
      <c r="CO18" s="632"/>
      <c r="CP18" s="632"/>
      <c r="CQ18" s="633"/>
      <c r="CR18" s="634">
        <v>1317690</v>
      </c>
      <c r="CS18" s="635"/>
      <c r="CT18" s="635"/>
      <c r="CU18" s="635"/>
      <c r="CV18" s="635"/>
      <c r="CW18" s="635"/>
      <c r="CX18" s="635"/>
      <c r="CY18" s="636"/>
      <c r="CZ18" s="672">
        <v>0.5</v>
      </c>
      <c r="DA18" s="672"/>
      <c r="DB18" s="672"/>
      <c r="DC18" s="672"/>
      <c r="DD18" s="640" t="s">
        <v>180</v>
      </c>
      <c r="DE18" s="635"/>
      <c r="DF18" s="635"/>
      <c r="DG18" s="635"/>
      <c r="DH18" s="635"/>
      <c r="DI18" s="635"/>
      <c r="DJ18" s="635"/>
      <c r="DK18" s="635"/>
      <c r="DL18" s="635"/>
      <c r="DM18" s="635"/>
      <c r="DN18" s="635"/>
      <c r="DO18" s="635"/>
      <c r="DP18" s="636"/>
      <c r="DQ18" s="640">
        <v>1278734</v>
      </c>
      <c r="DR18" s="635"/>
      <c r="DS18" s="635"/>
      <c r="DT18" s="635"/>
      <c r="DU18" s="635"/>
      <c r="DV18" s="635"/>
      <c r="DW18" s="635"/>
      <c r="DX18" s="635"/>
      <c r="DY18" s="635"/>
      <c r="DZ18" s="635"/>
      <c r="EA18" s="635"/>
      <c r="EB18" s="635"/>
      <c r="EC18" s="671"/>
    </row>
    <row r="19" spans="2:133" ht="11.25" customHeight="1">
      <c r="B19" s="631" t="s">
        <v>273</v>
      </c>
      <c r="C19" s="632"/>
      <c r="D19" s="632"/>
      <c r="E19" s="632"/>
      <c r="F19" s="632"/>
      <c r="G19" s="632"/>
      <c r="H19" s="632"/>
      <c r="I19" s="632"/>
      <c r="J19" s="632"/>
      <c r="K19" s="632"/>
      <c r="L19" s="632"/>
      <c r="M19" s="632"/>
      <c r="N19" s="632"/>
      <c r="O19" s="632"/>
      <c r="P19" s="632"/>
      <c r="Q19" s="633"/>
      <c r="R19" s="634">
        <v>791959</v>
      </c>
      <c r="S19" s="635"/>
      <c r="T19" s="635"/>
      <c r="U19" s="635"/>
      <c r="V19" s="635"/>
      <c r="W19" s="635"/>
      <c r="X19" s="635"/>
      <c r="Y19" s="636"/>
      <c r="Z19" s="672">
        <v>0.3</v>
      </c>
      <c r="AA19" s="672"/>
      <c r="AB19" s="672"/>
      <c r="AC19" s="672"/>
      <c r="AD19" s="673">
        <v>791959</v>
      </c>
      <c r="AE19" s="673"/>
      <c r="AF19" s="673"/>
      <c r="AG19" s="673"/>
      <c r="AH19" s="673"/>
      <c r="AI19" s="673"/>
      <c r="AJ19" s="673"/>
      <c r="AK19" s="673"/>
      <c r="AL19" s="637">
        <v>0.6</v>
      </c>
      <c r="AM19" s="638"/>
      <c r="AN19" s="638"/>
      <c r="AO19" s="674"/>
      <c r="AP19" s="631" t="s">
        <v>274</v>
      </c>
      <c r="AQ19" s="632"/>
      <c r="AR19" s="632"/>
      <c r="AS19" s="632"/>
      <c r="AT19" s="632"/>
      <c r="AU19" s="632"/>
      <c r="AV19" s="632"/>
      <c r="AW19" s="632"/>
      <c r="AX19" s="632"/>
      <c r="AY19" s="632"/>
      <c r="AZ19" s="632"/>
      <c r="BA19" s="632"/>
      <c r="BB19" s="632"/>
      <c r="BC19" s="632"/>
      <c r="BD19" s="632"/>
      <c r="BE19" s="632"/>
      <c r="BF19" s="633"/>
      <c r="BG19" s="634">
        <v>9393032</v>
      </c>
      <c r="BH19" s="635"/>
      <c r="BI19" s="635"/>
      <c r="BJ19" s="635"/>
      <c r="BK19" s="635"/>
      <c r="BL19" s="635"/>
      <c r="BM19" s="635"/>
      <c r="BN19" s="636"/>
      <c r="BO19" s="672">
        <v>10.4</v>
      </c>
      <c r="BP19" s="672"/>
      <c r="BQ19" s="672"/>
      <c r="BR19" s="672"/>
      <c r="BS19" s="673" t="s">
        <v>244</v>
      </c>
      <c r="BT19" s="673"/>
      <c r="BU19" s="673"/>
      <c r="BV19" s="673"/>
      <c r="BW19" s="673"/>
      <c r="BX19" s="673"/>
      <c r="BY19" s="673"/>
      <c r="BZ19" s="673"/>
      <c r="CA19" s="673"/>
      <c r="CB19" s="713"/>
      <c r="CD19" s="631" t="s">
        <v>275</v>
      </c>
      <c r="CE19" s="632"/>
      <c r="CF19" s="632"/>
      <c r="CG19" s="632"/>
      <c r="CH19" s="632"/>
      <c r="CI19" s="632"/>
      <c r="CJ19" s="632"/>
      <c r="CK19" s="632"/>
      <c r="CL19" s="632"/>
      <c r="CM19" s="632"/>
      <c r="CN19" s="632"/>
      <c r="CO19" s="632"/>
      <c r="CP19" s="632"/>
      <c r="CQ19" s="633"/>
      <c r="CR19" s="634" t="s">
        <v>180</v>
      </c>
      <c r="CS19" s="635"/>
      <c r="CT19" s="635"/>
      <c r="CU19" s="635"/>
      <c r="CV19" s="635"/>
      <c r="CW19" s="635"/>
      <c r="CX19" s="635"/>
      <c r="CY19" s="636"/>
      <c r="CZ19" s="672" t="s">
        <v>244</v>
      </c>
      <c r="DA19" s="672"/>
      <c r="DB19" s="672"/>
      <c r="DC19" s="672"/>
      <c r="DD19" s="640" t="s">
        <v>244</v>
      </c>
      <c r="DE19" s="635"/>
      <c r="DF19" s="635"/>
      <c r="DG19" s="635"/>
      <c r="DH19" s="635"/>
      <c r="DI19" s="635"/>
      <c r="DJ19" s="635"/>
      <c r="DK19" s="635"/>
      <c r="DL19" s="635"/>
      <c r="DM19" s="635"/>
      <c r="DN19" s="635"/>
      <c r="DO19" s="635"/>
      <c r="DP19" s="636"/>
      <c r="DQ19" s="640" t="s">
        <v>180</v>
      </c>
      <c r="DR19" s="635"/>
      <c r="DS19" s="635"/>
      <c r="DT19" s="635"/>
      <c r="DU19" s="635"/>
      <c r="DV19" s="635"/>
      <c r="DW19" s="635"/>
      <c r="DX19" s="635"/>
      <c r="DY19" s="635"/>
      <c r="DZ19" s="635"/>
      <c r="EA19" s="635"/>
      <c r="EB19" s="635"/>
      <c r="EC19" s="671"/>
    </row>
    <row r="20" spans="2:133" ht="11.25" customHeight="1">
      <c r="B20" s="701" t="s">
        <v>276</v>
      </c>
      <c r="C20" s="702"/>
      <c r="D20" s="702"/>
      <c r="E20" s="702"/>
      <c r="F20" s="702"/>
      <c r="G20" s="702"/>
      <c r="H20" s="702"/>
      <c r="I20" s="702"/>
      <c r="J20" s="702"/>
      <c r="K20" s="702"/>
      <c r="L20" s="702"/>
      <c r="M20" s="702"/>
      <c r="N20" s="702"/>
      <c r="O20" s="702"/>
      <c r="P20" s="702"/>
      <c r="Q20" s="703"/>
      <c r="R20" s="634">
        <v>1990</v>
      </c>
      <c r="S20" s="635"/>
      <c r="T20" s="635"/>
      <c r="U20" s="635"/>
      <c r="V20" s="635"/>
      <c r="W20" s="635"/>
      <c r="X20" s="635"/>
      <c r="Y20" s="636"/>
      <c r="Z20" s="672">
        <v>0</v>
      </c>
      <c r="AA20" s="672"/>
      <c r="AB20" s="672"/>
      <c r="AC20" s="672"/>
      <c r="AD20" s="673">
        <v>1990</v>
      </c>
      <c r="AE20" s="673"/>
      <c r="AF20" s="673"/>
      <c r="AG20" s="673"/>
      <c r="AH20" s="673"/>
      <c r="AI20" s="673"/>
      <c r="AJ20" s="673"/>
      <c r="AK20" s="673"/>
      <c r="AL20" s="637">
        <v>0</v>
      </c>
      <c r="AM20" s="638"/>
      <c r="AN20" s="638"/>
      <c r="AO20" s="674"/>
      <c r="AP20" s="631" t="s">
        <v>277</v>
      </c>
      <c r="AQ20" s="632"/>
      <c r="AR20" s="632"/>
      <c r="AS20" s="632"/>
      <c r="AT20" s="632"/>
      <c r="AU20" s="632"/>
      <c r="AV20" s="632"/>
      <c r="AW20" s="632"/>
      <c r="AX20" s="632"/>
      <c r="AY20" s="632"/>
      <c r="AZ20" s="632"/>
      <c r="BA20" s="632"/>
      <c r="BB20" s="632"/>
      <c r="BC20" s="632"/>
      <c r="BD20" s="632"/>
      <c r="BE20" s="632"/>
      <c r="BF20" s="633"/>
      <c r="BG20" s="634">
        <v>9393032</v>
      </c>
      <c r="BH20" s="635"/>
      <c r="BI20" s="635"/>
      <c r="BJ20" s="635"/>
      <c r="BK20" s="635"/>
      <c r="BL20" s="635"/>
      <c r="BM20" s="635"/>
      <c r="BN20" s="636"/>
      <c r="BO20" s="672">
        <v>10.4</v>
      </c>
      <c r="BP20" s="672"/>
      <c r="BQ20" s="672"/>
      <c r="BR20" s="672"/>
      <c r="BS20" s="673" t="s">
        <v>180</v>
      </c>
      <c r="BT20" s="673"/>
      <c r="BU20" s="673"/>
      <c r="BV20" s="673"/>
      <c r="BW20" s="673"/>
      <c r="BX20" s="673"/>
      <c r="BY20" s="673"/>
      <c r="BZ20" s="673"/>
      <c r="CA20" s="673"/>
      <c r="CB20" s="713"/>
      <c r="CD20" s="631" t="s">
        <v>278</v>
      </c>
      <c r="CE20" s="632"/>
      <c r="CF20" s="632"/>
      <c r="CG20" s="632"/>
      <c r="CH20" s="632"/>
      <c r="CI20" s="632"/>
      <c r="CJ20" s="632"/>
      <c r="CK20" s="632"/>
      <c r="CL20" s="632"/>
      <c r="CM20" s="632"/>
      <c r="CN20" s="632"/>
      <c r="CO20" s="632"/>
      <c r="CP20" s="632"/>
      <c r="CQ20" s="633"/>
      <c r="CR20" s="634">
        <v>284550019</v>
      </c>
      <c r="CS20" s="635"/>
      <c r="CT20" s="635"/>
      <c r="CU20" s="635"/>
      <c r="CV20" s="635"/>
      <c r="CW20" s="635"/>
      <c r="CX20" s="635"/>
      <c r="CY20" s="636"/>
      <c r="CZ20" s="672">
        <v>100</v>
      </c>
      <c r="DA20" s="672"/>
      <c r="DB20" s="672"/>
      <c r="DC20" s="672"/>
      <c r="DD20" s="640">
        <v>30080120</v>
      </c>
      <c r="DE20" s="635"/>
      <c r="DF20" s="635"/>
      <c r="DG20" s="635"/>
      <c r="DH20" s="635"/>
      <c r="DI20" s="635"/>
      <c r="DJ20" s="635"/>
      <c r="DK20" s="635"/>
      <c r="DL20" s="635"/>
      <c r="DM20" s="635"/>
      <c r="DN20" s="635"/>
      <c r="DO20" s="635"/>
      <c r="DP20" s="636"/>
      <c r="DQ20" s="640">
        <v>166643726</v>
      </c>
      <c r="DR20" s="635"/>
      <c r="DS20" s="635"/>
      <c r="DT20" s="635"/>
      <c r="DU20" s="635"/>
      <c r="DV20" s="635"/>
      <c r="DW20" s="635"/>
      <c r="DX20" s="635"/>
      <c r="DY20" s="635"/>
      <c r="DZ20" s="635"/>
      <c r="EA20" s="635"/>
      <c r="EB20" s="635"/>
      <c r="EC20" s="671"/>
    </row>
    <row r="21" spans="2:133" ht="11.25" customHeight="1">
      <c r="B21" s="631" t="s">
        <v>279</v>
      </c>
      <c r="C21" s="632"/>
      <c r="D21" s="632"/>
      <c r="E21" s="632"/>
      <c r="F21" s="632"/>
      <c r="G21" s="632"/>
      <c r="H21" s="632"/>
      <c r="I21" s="632"/>
      <c r="J21" s="632"/>
      <c r="K21" s="632"/>
      <c r="L21" s="632"/>
      <c r="M21" s="632"/>
      <c r="N21" s="632"/>
      <c r="O21" s="632"/>
      <c r="P21" s="632"/>
      <c r="Q21" s="633"/>
      <c r="R21" s="634">
        <v>34169828</v>
      </c>
      <c r="S21" s="635"/>
      <c r="T21" s="635"/>
      <c r="U21" s="635"/>
      <c r="V21" s="635"/>
      <c r="W21" s="635"/>
      <c r="X21" s="635"/>
      <c r="Y21" s="636"/>
      <c r="Z21" s="672">
        <v>11.6</v>
      </c>
      <c r="AA21" s="672"/>
      <c r="AB21" s="672"/>
      <c r="AC21" s="672"/>
      <c r="AD21" s="673">
        <v>31931025</v>
      </c>
      <c r="AE21" s="673"/>
      <c r="AF21" s="673"/>
      <c r="AG21" s="673"/>
      <c r="AH21" s="673"/>
      <c r="AI21" s="673"/>
      <c r="AJ21" s="673"/>
      <c r="AK21" s="673"/>
      <c r="AL21" s="637">
        <v>23.7</v>
      </c>
      <c r="AM21" s="638"/>
      <c r="AN21" s="638"/>
      <c r="AO21" s="674"/>
      <c r="AP21" s="631" t="s">
        <v>280</v>
      </c>
      <c r="AQ21" s="711"/>
      <c r="AR21" s="711"/>
      <c r="AS21" s="711"/>
      <c r="AT21" s="711"/>
      <c r="AU21" s="711"/>
      <c r="AV21" s="711"/>
      <c r="AW21" s="711"/>
      <c r="AX21" s="711"/>
      <c r="AY21" s="711"/>
      <c r="AZ21" s="711"/>
      <c r="BA21" s="711"/>
      <c r="BB21" s="711"/>
      <c r="BC21" s="711"/>
      <c r="BD21" s="711"/>
      <c r="BE21" s="711"/>
      <c r="BF21" s="712"/>
      <c r="BG21" s="634">
        <v>66631</v>
      </c>
      <c r="BH21" s="635"/>
      <c r="BI21" s="635"/>
      <c r="BJ21" s="635"/>
      <c r="BK21" s="635"/>
      <c r="BL21" s="635"/>
      <c r="BM21" s="635"/>
      <c r="BN21" s="636"/>
      <c r="BO21" s="672">
        <v>0.1</v>
      </c>
      <c r="BP21" s="672"/>
      <c r="BQ21" s="672"/>
      <c r="BR21" s="672"/>
      <c r="BS21" s="673" t="s">
        <v>180</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281</v>
      </c>
      <c r="C22" s="632"/>
      <c r="D22" s="632"/>
      <c r="E22" s="632"/>
      <c r="F22" s="632"/>
      <c r="G22" s="632"/>
      <c r="H22" s="632"/>
      <c r="I22" s="632"/>
      <c r="J22" s="632"/>
      <c r="K22" s="632"/>
      <c r="L22" s="632"/>
      <c r="M22" s="632"/>
      <c r="N22" s="632"/>
      <c r="O22" s="632"/>
      <c r="P22" s="632"/>
      <c r="Q22" s="633"/>
      <c r="R22" s="634">
        <v>31931025</v>
      </c>
      <c r="S22" s="635"/>
      <c r="T22" s="635"/>
      <c r="U22" s="635"/>
      <c r="V22" s="635"/>
      <c r="W22" s="635"/>
      <c r="X22" s="635"/>
      <c r="Y22" s="636"/>
      <c r="Z22" s="672">
        <v>10.9</v>
      </c>
      <c r="AA22" s="672"/>
      <c r="AB22" s="672"/>
      <c r="AC22" s="672"/>
      <c r="AD22" s="673">
        <v>31931025</v>
      </c>
      <c r="AE22" s="673"/>
      <c r="AF22" s="673"/>
      <c r="AG22" s="673"/>
      <c r="AH22" s="673"/>
      <c r="AI22" s="673"/>
      <c r="AJ22" s="673"/>
      <c r="AK22" s="673"/>
      <c r="AL22" s="637">
        <v>23.7</v>
      </c>
      <c r="AM22" s="638"/>
      <c r="AN22" s="638"/>
      <c r="AO22" s="674"/>
      <c r="AP22" s="631" t="s">
        <v>282</v>
      </c>
      <c r="AQ22" s="711"/>
      <c r="AR22" s="711"/>
      <c r="AS22" s="711"/>
      <c r="AT22" s="711"/>
      <c r="AU22" s="711"/>
      <c r="AV22" s="711"/>
      <c r="AW22" s="711"/>
      <c r="AX22" s="711"/>
      <c r="AY22" s="711"/>
      <c r="AZ22" s="711"/>
      <c r="BA22" s="711"/>
      <c r="BB22" s="711"/>
      <c r="BC22" s="711"/>
      <c r="BD22" s="711"/>
      <c r="BE22" s="711"/>
      <c r="BF22" s="712"/>
      <c r="BG22" s="634">
        <v>2027518</v>
      </c>
      <c r="BH22" s="635"/>
      <c r="BI22" s="635"/>
      <c r="BJ22" s="635"/>
      <c r="BK22" s="635"/>
      <c r="BL22" s="635"/>
      <c r="BM22" s="635"/>
      <c r="BN22" s="636"/>
      <c r="BO22" s="672">
        <v>2.2999999999999998</v>
      </c>
      <c r="BP22" s="672"/>
      <c r="BQ22" s="672"/>
      <c r="BR22" s="672"/>
      <c r="BS22" s="673" t="s">
        <v>244</v>
      </c>
      <c r="BT22" s="673"/>
      <c r="BU22" s="673"/>
      <c r="BV22" s="673"/>
      <c r="BW22" s="673"/>
      <c r="BX22" s="673"/>
      <c r="BY22" s="673"/>
      <c r="BZ22" s="673"/>
      <c r="CA22" s="673"/>
      <c r="CB22" s="713"/>
      <c r="CD22" s="686" t="s">
        <v>283</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284</v>
      </c>
      <c r="C23" s="632"/>
      <c r="D23" s="632"/>
      <c r="E23" s="632"/>
      <c r="F23" s="632"/>
      <c r="G23" s="632"/>
      <c r="H23" s="632"/>
      <c r="I23" s="632"/>
      <c r="J23" s="632"/>
      <c r="K23" s="632"/>
      <c r="L23" s="632"/>
      <c r="M23" s="632"/>
      <c r="N23" s="632"/>
      <c r="O23" s="632"/>
      <c r="P23" s="632"/>
      <c r="Q23" s="633"/>
      <c r="R23" s="634">
        <v>2238803</v>
      </c>
      <c r="S23" s="635"/>
      <c r="T23" s="635"/>
      <c r="U23" s="635"/>
      <c r="V23" s="635"/>
      <c r="W23" s="635"/>
      <c r="X23" s="635"/>
      <c r="Y23" s="636"/>
      <c r="Z23" s="672">
        <v>0.8</v>
      </c>
      <c r="AA23" s="672"/>
      <c r="AB23" s="672"/>
      <c r="AC23" s="672"/>
      <c r="AD23" s="673" t="s">
        <v>180</v>
      </c>
      <c r="AE23" s="673"/>
      <c r="AF23" s="673"/>
      <c r="AG23" s="673"/>
      <c r="AH23" s="673"/>
      <c r="AI23" s="673"/>
      <c r="AJ23" s="673"/>
      <c r="AK23" s="673"/>
      <c r="AL23" s="637" t="s">
        <v>180</v>
      </c>
      <c r="AM23" s="638"/>
      <c r="AN23" s="638"/>
      <c r="AO23" s="674"/>
      <c r="AP23" s="631" t="s">
        <v>285</v>
      </c>
      <c r="AQ23" s="711"/>
      <c r="AR23" s="711"/>
      <c r="AS23" s="711"/>
      <c r="AT23" s="711"/>
      <c r="AU23" s="711"/>
      <c r="AV23" s="711"/>
      <c r="AW23" s="711"/>
      <c r="AX23" s="711"/>
      <c r="AY23" s="711"/>
      <c r="AZ23" s="711"/>
      <c r="BA23" s="711"/>
      <c r="BB23" s="711"/>
      <c r="BC23" s="711"/>
      <c r="BD23" s="711"/>
      <c r="BE23" s="711"/>
      <c r="BF23" s="712"/>
      <c r="BG23" s="634">
        <v>7298883</v>
      </c>
      <c r="BH23" s="635"/>
      <c r="BI23" s="635"/>
      <c r="BJ23" s="635"/>
      <c r="BK23" s="635"/>
      <c r="BL23" s="635"/>
      <c r="BM23" s="635"/>
      <c r="BN23" s="636"/>
      <c r="BO23" s="672">
        <v>8.1</v>
      </c>
      <c r="BP23" s="672"/>
      <c r="BQ23" s="672"/>
      <c r="BR23" s="672"/>
      <c r="BS23" s="673" t="s">
        <v>180</v>
      </c>
      <c r="BT23" s="673"/>
      <c r="BU23" s="673"/>
      <c r="BV23" s="673"/>
      <c r="BW23" s="673"/>
      <c r="BX23" s="673"/>
      <c r="BY23" s="673"/>
      <c r="BZ23" s="673"/>
      <c r="CA23" s="673"/>
      <c r="CB23" s="713"/>
      <c r="CD23" s="686" t="s">
        <v>224</v>
      </c>
      <c r="CE23" s="687"/>
      <c r="CF23" s="687"/>
      <c r="CG23" s="687"/>
      <c r="CH23" s="687"/>
      <c r="CI23" s="687"/>
      <c r="CJ23" s="687"/>
      <c r="CK23" s="687"/>
      <c r="CL23" s="687"/>
      <c r="CM23" s="687"/>
      <c r="CN23" s="687"/>
      <c r="CO23" s="687"/>
      <c r="CP23" s="687"/>
      <c r="CQ23" s="688"/>
      <c r="CR23" s="686" t="s">
        <v>286</v>
      </c>
      <c r="CS23" s="687"/>
      <c r="CT23" s="687"/>
      <c r="CU23" s="687"/>
      <c r="CV23" s="687"/>
      <c r="CW23" s="687"/>
      <c r="CX23" s="687"/>
      <c r="CY23" s="688"/>
      <c r="CZ23" s="686" t="s">
        <v>287</v>
      </c>
      <c r="DA23" s="687"/>
      <c r="DB23" s="687"/>
      <c r="DC23" s="688"/>
      <c r="DD23" s="686" t="s">
        <v>288</v>
      </c>
      <c r="DE23" s="687"/>
      <c r="DF23" s="687"/>
      <c r="DG23" s="687"/>
      <c r="DH23" s="687"/>
      <c r="DI23" s="687"/>
      <c r="DJ23" s="687"/>
      <c r="DK23" s="688"/>
      <c r="DL23" s="724" t="s">
        <v>289</v>
      </c>
      <c r="DM23" s="725"/>
      <c r="DN23" s="725"/>
      <c r="DO23" s="725"/>
      <c r="DP23" s="725"/>
      <c r="DQ23" s="725"/>
      <c r="DR23" s="725"/>
      <c r="DS23" s="725"/>
      <c r="DT23" s="725"/>
      <c r="DU23" s="725"/>
      <c r="DV23" s="726"/>
      <c r="DW23" s="686" t="s">
        <v>290</v>
      </c>
      <c r="DX23" s="687"/>
      <c r="DY23" s="687"/>
      <c r="DZ23" s="687"/>
      <c r="EA23" s="687"/>
      <c r="EB23" s="687"/>
      <c r="EC23" s="688"/>
    </row>
    <row r="24" spans="2:133" ht="11.25" customHeight="1">
      <c r="B24" s="631" t="s">
        <v>291</v>
      </c>
      <c r="C24" s="632"/>
      <c r="D24" s="632"/>
      <c r="E24" s="632"/>
      <c r="F24" s="632"/>
      <c r="G24" s="632"/>
      <c r="H24" s="632"/>
      <c r="I24" s="632"/>
      <c r="J24" s="632"/>
      <c r="K24" s="632"/>
      <c r="L24" s="632"/>
      <c r="M24" s="632"/>
      <c r="N24" s="632"/>
      <c r="O24" s="632"/>
      <c r="P24" s="632"/>
      <c r="Q24" s="633"/>
      <c r="R24" s="634" t="s">
        <v>244</v>
      </c>
      <c r="S24" s="635"/>
      <c r="T24" s="635"/>
      <c r="U24" s="635"/>
      <c r="V24" s="635"/>
      <c r="W24" s="635"/>
      <c r="X24" s="635"/>
      <c r="Y24" s="636"/>
      <c r="Z24" s="672" t="s">
        <v>180</v>
      </c>
      <c r="AA24" s="672"/>
      <c r="AB24" s="672"/>
      <c r="AC24" s="672"/>
      <c r="AD24" s="673" t="s">
        <v>180</v>
      </c>
      <c r="AE24" s="673"/>
      <c r="AF24" s="673"/>
      <c r="AG24" s="673"/>
      <c r="AH24" s="673"/>
      <c r="AI24" s="673"/>
      <c r="AJ24" s="673"/>
      <c r="AK24" s="673"/>
      <c r="AL24" s="637" t="s">
        <v>244</v>
      </c>
      <c r="AM24" s="638"/>
      <c r="AN24" s="638"/>
      <c r="AO24" s="674"/>
      <c r="AP24" s="631" t="s">
        <v>292</v>
      </c>
      <c r="AQ24" s="711"/>
      <c r="AR24" s="711"/>
      <c r="AS24" s="711"/>
      <c r="AT24" s="711"/>
      <c r="AU24" s="711"/>
      <c r="AV24" s="711"/>
      <c r="AW24" s="711"/>
      <c r="AX24" s="711"/>
      <c r="AY24" s="711"/>
      <c r="AZ24" s="711"/>
      <c r="BA24" s="711"/>
      <c r="BB24" s="711"/>
      <c r="BC24" s="711"/>
      <c r="BD24" s="711"/>
      <c r="BE24" s="711"/>
      <c r="BF24" s="712"/>
      <c r="BG24" s="634" t="s">
        <v>244</v>
      </c>
      <c r="BH24" s="635"/>
      <c r="BI24" s="635"/>
      <c r="BJ24" s="635"/>
      <c r="BK24" s="635"/>
      <c r="BL24" s="635"/>
      <c r="BM24" s="635"/>
      <c r="BN24" s="636"/>
      <c r="BO24" s="672" t="s">
        <v>180</v>
      </c>
      <c r="BP24" s="672"/>
      <c r="BQ24" s="672"/>
      <c r="BR24" s="672"/>
      <c r="BS24" s="673" t="s">
        <v>244</v>
      </c>
      <c r="BT24" s="673"/>
      <c r="BU24" s="673"/>
      <c r="BV24" s="673"/>
      <c r="BW24" s="673"/>
      <c r="BX24" s="673"/>
      <c r="BY24" s="673"/>
      <c r="BZ24" s="673"/>
      <c r="CA24" s="673"/>
      <c r="CB24" s="713"/>
      <c r="CD24" s="692" t="s">
        <v>293</v>
      </c>
      <c r="CE24" s="693"/>
      <c r="CF24" s="693"/>
      <c r="CG24" s="693"/>
      <c r="CH24" s="693"/>
      <c r="CI24" s="693"/>
      <c r="CJ24" s="693"/>
      <c r="CK24" s="693"/>
      <c r="CL24" s="693"/>
      <c r="CM24" s="693"/>
      <c r="CN24" s="693"/>
      <c r="CO24" s="693"/>
      <c r="CP24" s="693"/>
      <c r="CQ24" s="694"/>
      <c r="CR24" s="689">
        <v>165609046</v>
      </c>
      <c r="CS24" s="690"/>
      <c r="CT24" s="690"/>
      <c r="CU24" s="690"/>
      <c r="CV24" s="690"/>
      <c r="CW24" s="690"/>
      <c r="CX24" s="690"/>
      <c r="CY24" s="715"/>
      <c r="CZ24" s="716">
        <v>58.2</v>
      </c>
      <c r="DA24" s="698"/>
      <c r="DB24" s="698"/>
      <c r="DC24" s="718"/>
      <c r="DD24" s="714">
        <v>87014888</v>
      </c>
      <c r="DE24" s="690"/>
      <c r="DF24" s="690"/>
      <c r="DG24" s="690"/>
      <c r="DH24" s="690"/>
      <c r="DI24" s="690"/>
      <c r="DJ24" s="690"/>
      <c r="DK24" s="715"/>
      <c r="DL24" s="714">
        <v>84549593</v>
      </c>
      <c r="DM24" s="690"/>
      <c r="DN24" s="690"/>
      <c r="DO24" s="690"/>
      <c r="DP24" s="690"/>
      <c r="DQ24" s="690"/>
      <c r="DR24" s="690"/>
      <c r="DS24" s="690"/>
      <c r="DT24" s="690"/>
      <c r="DU24" s="690"/>
      <c r="DV24" s="715"/>
      <c r="DW24" s="716">
        <v>60.4</v>
      </c>
      <c r="DX24" s="698"/>
      <c r="DY24" s="698"/>
      <c r="DZ24" s="698"/>
      <c r="EA24" s="698"/>
      <c r="EB24" s="698"/>
      <c r="EC24" s="717"/>
    </row>
    <row r="25" spans="2:133" ht="11.25" customHeight="1">
      <c r="B25" s="631" t="s">
        <v>294</v>
      </c>
      <c r="C25" s="632"/>
      <c r="D25" s="632"/>
      <c r="E25" s="632"/>
      <c r="F25" s="632"/>
      <c r="G25" s="632"/>
      <c r="H25" s="632"/>
      <c r="I25" s="632"/>
      <c r="J25" s="632"/>
      <c r="K25" s="632"/>
      <c r="L25" s="632"/>
      <c r="M25" s="632"/>
      <c r="N25" s="632"/>
      <c r="O25" s="632"/>
      <c r="P25" s="632"/>
      <c r="Q25" s="633"/>
      <c r="R25" s="634">
        <v>143594988</v>
      </c>
      <c r="S25" s="635"/>
      <c r="T25" s="635"/>
      <c r="U25" s="635"/>
      <c r="V25" s="635"/>
      <c r="W25" s="635"/>
      <c r="X25" s="635"/>
      <c r="Y25" s="636"/>
      <c r="Z25" s="672">
        <v>48.9</v>
      </c>
      <c r="AA25" s="672"/>
      <c r="AB25" s="672"/>
      <c r="AC25" s="672"/>
      <c r="AD25" s="673">
        <v>134057302</v>
      </c>
      <c r="AE25" s="673"/>
      <c r="AF25" s="673"/>
      <c r="AG25" s="673"/>
      <c r="AH25" s="673"/>
      <c r="AI25" s="673"/>
      <c r="AJ25" s="673"/>
      <c r="AK25" s="673"/>
      <c r="AL25" s="637">
        <v>99.6</v>
      </c>
      <c r="AM25" s="638"/>
      <c r="AN25" s="638"/>
      <c r="AO25" s="674"/>
      <c r="AP25" s="631" t="s">
        <v>295</v>
      </c>
      <c r="AQ25" s="711"/>
      <c r="AR25" s="711"/>
      <c r="AS25" s="711"/>
      <c r="AT25" s="711"/>
      <c r="AU25" s="711"/>
      <c r="AV25" s="711"/>
      <c r="AW25" s="711"/>
      <c r="AX25" s="711"/>
      <c r="AY25" s="711"/>
      <c r="AZ25" s="711"/>
      <c r="BA25" s="711"/>
      <c r="BB25" s="711"/>
      <c r="BC25" s="711"/>
      <c r="BD25" s="711"/>
      <c r="BE25" s="711"/>
      <c r="BF25" s="712"/>
      <c r="BG25" s="634" t="s">
        <v>180</v>
      </c>
      <c r="BH25" s="635"/>
      <c r="BI25" s="635"/>
      <c r="BJ25" s="635"/>
      <c r="BK25" s="635"/>
      <c r="BL25" s="635"/>
      <c r="BM25" s="635"/>
      <c r="BN25" s="636"/>
      <c r="BO25" s="672" t="s">
        <v>244</v>
      </c>
      <c r="BP25" s="672"/>
      <c r="BQ25" s="672"/>
      <c r="BR25" s="672"/>
      <c r="BS25" s="673" t="s">
        <v>244</v>
      </c>
      <c r="BT25" s="673"/>
      <c r="BU25" s="673"/>
      <c r="BV25" s="673"/>
      <c r="BW25" s="673"/>
      <c r="BX25" s="673"/>
      <c r="BY25" s="673"/>
      <c r="BZ25" s="673"/>
      <c r="CA25" s="673"/>
      <c r="CB25" s="713"/>
      <c r="CD25" s="631" t="s">
        <v>296</v>
      </c>
      <c r="CE25" s="632"/>
      <c r="CF25" s="632"/>
      <c r="CG25" s="632"/>
      <c r="CH25" s="632"/>
      <c r="CI25" s="632"/>
      <c r="CJ25" s="632"/>
      <c r="CK25" s="632"/>
      <c r="CL25" s="632"/>
      <c r="CM25" s="632"/>
      <c r="CN25" s="632"/>
      <c r="CO25" s="632"/>
      <c r="CP25" s="632"/>
      <c r="CQ25" s="633"/>
      <c r="CR25" s="634">
        <v>35787151</v>
      </c>
      <c r="CS25" s="647"/>
      <c r="CT25" s="647"/>
      <c r="CU25" s="647"/>
      <c r="CV25" s="647"/>
      <c r="CW25" s="647"/>
      <c r="CX25" s="647"/>
      <c r="CY25" s="648"/>
      <c r="CZ25" s="637">
        <v>12.6</v>
      </c>
      <c r="DA25" s="649"/>
      <c r="DB25" s="649"/>
      <c r="DC25" s="650"/>
      <c r="DD25" s="640">
        <v>33283799</v>
      </c>
      <c r="DE25" s="647"/>
      <c r="DF25" s="647"/>
      <c r="DG25" s="647"/>
      <c r="DH25" s="647"/>
      <c r="DI25" s="647"/>
      <c r="DJ25" s="647"/>
      <c r="DK25" s="648"/>
      <c r="DL25" s="640">
        <v>32459450</v>
      </c>
      <c r="DM25" s="647"/>
      <c r="DN25" s="647"/>
      <c r="DO25" s="647"/>
      <c r="DP25" s="647"/>
      <c r="DQ25" s="647"/>
      <c r="DR25" s="647"/>
      <c r="DS25" s="647"/>
      <c r="DT25" s="647"/>
      <c r="DU25" s="647"/>
      <c r="DV25" s="648"/>
      <c r="DW25" s="637">
        <v>23.2</v>
      </c>
      <c r="DX25" s="649"/>
      <c r="DY25" s="649"/>
      <c r="DZ25" s="649"/>
      <c r="EA25" s="649"/>
      <c r="EB25" s="649"/>
      <c r="EC25" s="661"/>
    </row>
    <row r="26" spans="2:133" ht="11.25" customHeight="1">
      <c r="B26" s="631" t="s">
        <v>297</v>
      </c>
      <c r="C26" s="632"/>
      <c r="D26" s="632"/>
      <c r="E26" s="632"/>
      <c r="F26" s="632"/>
      <c r="G26" s="632"/>
      <c r="H26" s="632"/>
      <c r="I26" s="632"/>
      <c r="J26" s="632"/>
      <c r="K26" s="632"/>
      <c r="L26" s="632"/>
      <c r="M26" s="632"/>
      <c r="N26" s="632"/>
      <c r="O26" s="632"/>
      <c r="P26" s="632"/>
      <c r="Q26" s="633"/>
      <c r="R26" s="634">
        <v>95813</v>
      </c>
      <c r="S26" s="635"/>
      <c r="T26" s="635"/>
      <c r="U26" s="635"/>
      <c r="V26" s="635"/>
      <c r="W26" s="635"/>
      <c r="X26" s="635"/>
      <c r="Y26" s="636"/>
      <c r="Z26" s="672">
        <v>0</v>
      </c>
      <c r="AA26" s="672"/>
      <c r="AB26" s="672"/>
      <c r="AC26" s="672"/>
      <c r="AD26" s="673">
        <v>95813</v>
      </c>
      <c r="AE26" s="673"/>
      <c r="AF26" s="673"/>
      <c r="AG26" s="673"/>
      <c r="AH26" s="673"/>
      <c r="AI26" s="673"/>
      <c r="AJ26" s="673"/>
      <c r="AK26" s="673"/>
      <c r="AL26" s="637">
        <v>0.1</v>
      </c>
      <c r="AM26" s="638"/>
      <c r="AN26" s="638"/>
      <c r="AO26" s="674"/>
      <c r="AP26" s="631" t="s">
        <v>298</v>
      </c>
      <c r="AQ26" s="711"/>
      <c r="AR26" s="711"/>
      <c r="AS26" s="711"/>
      <c r="AT26" s="711"/>
      <c r="AU26" s="711"/>
      <c r="AV26" s="711"/>
      <c r="AW26" s="711"/>
      <c r="AX26" s="711"/>
      <c r="AY26" s="711"/>
      <c r="AZ26" s="711"/>
      <c r="BA26" s="711"/>
      <c r="BB26" s="711"/>
      <c r="BC26" s="711"/>
      <c r="BD26" s="711"/>
      <c r="BE26" s="711"/>
      <c r="BF26" s="712"/>
      <c r="BG26" s="634" t="s">
        <v>244</v>
      </c>
      <c r="BH26" s="635"/>
      <c r="BI26" s="635"/>
      <c r="BJ26" s="635"/>
      <c r="BK26" s="635"/>
      <c r="BL26" s="635"/>
      <c r="BM26" s="635"/>
      <c r="BN26" s="636"/>
      <c r="BO26" s="672" t="s">
        <v>244</v>
      </c>
      <c r="BP26" s="672"/>
      <c r="BQ26" s="672"/>
      <c r="BR26" s="672"/>
      <c r="BS26" s="673" t="s">
        <v>180</v>
      </c>
      <c r="BT26" s="673"/>
      <c r="BU26" s="673"/>
      <c r="BV26" s="673"/>
      <c r="BW26" s="673"/>
      <c r="BX26" s="673"/>
      <c r="BY26" s="673"/>
      <c r="BZ26" s="673"/>
      <c r="CA26" s="673"/>
      <c r="CB26" s="713"/>
      <c r="CD26" s="631" t="s">
        <v>299</v>
      </c>
      <c r="CE26" s="632"/>
      <c r="CF26" s="632"/>
      <c r="CG26" s="632"/>
      <c r="CH26" s="632"/>
      <c r="CI26" s="632"/>
      <c r="CJ26" s="632"/>
      <c r="CK26" s="632"/>
      <c r="CL26" s="632"/>
      <c r="CM26" s="632"/>
      <c r="CN26" s="632"/>
      <c r="CO26" s="632"/>
      <c r="CP26" s="632"/>
      <c r="CQ26" s="633"/>
      <c r="CR26" s="634">
        <v>22762736</v>
      </c>
      <c r="CS26" s="635"/>
      <c r="CT26" s="635"/>
      <c r="CU26" s="635"/>
      <c r="CV26" s="635"/>
      <c r="CW26" s="635"/>
      <c r="CX26" s="635"/>
      <c r="CY26" s="636"/>
      <c r="CZ26" s="637">
        <v>8</v>
      </c>
      <c r="DA26" s="649"/>
      <c r="DB26" s="649"/>
      <c r="DC26" s="650"/>
      <c r="DD26" s="640">
        <v>20883959</v>
      </c>
      <c r="DE26" s="635"/>
      <c r="DF26" s="635"/>
      <c r="DG26" s="635"/>
      <c r="DH26" s="635"/>
      <c r="DI26" s="635"/>
      <c r="DJ26" s="635"/>
      <c r="DK26" s="636"/>
      <c r="DL26" s="640" t="s">
        <v>244</v>
      </c>
      <c r="DM26" s="635"/>
      <c r="DN26" s="635"/>
      <c r="DO26" s="635"/>
      <c r="DP26" s="635"/>
      <c r="DQ26" s="635"/>
      <c r="DR26" s="635"/>
      <c r="DS26" s="635"/>
      <c r="DT26" s="635"/>
      <c r="DU26" s="635"/>
      <c r="DV26" s="636"/>
      <c r="DW26" s="637" t="s">
        <v>244</v>
      </c>
      <c r="DX26" s="649"/>
      <c r="DY26" s="649"/>
      <c r="DZ26" s="649"/>
      <c r="EA26" s="649"/>
      <c r="EB26" s="649"/>
      <c r="EC26" s="661"/>
    </row>
    <row r="27" spans="2:133" ht="11.25" customHeight="1">
      <c r="B27" s="631" t="s">
        <v>300</v>
      </c>
      <c r="C27" s="632"/>
      <c r="D27" s="632"/>
      <c r="E27" s="632"/>
      <c r="F27" s="632"/>
      <c r="G27" s="632"/>
      <c r="H27" s="632"/>
      <c r="I27" s="632"/>
      <c r="J27" s="632"/>
      <c r="K27" s="632"/>
      <c r="L27" s="632"/>
      <c r="M27" s="632"/>
      <c r="N27" s="632"/>
      <c r="O27" s="632"/>
      <c r="P27" s="632"/>
      <c r="Q27" s="633"/>
      <c r="R27" s="634">
        <v>1129483</v>
      </c>
      <c r="S27" s="635"/>
      <c r="T27" s="635"/>
      <c r="U27" s="635"/>
      <c r="V27" s="635"/>
      <c r="W27" s="635"/>
      <c r="X27" s="635"/>
      <c r="Y27" s="636"/>
      <c r="Z27" s="672">
        <v>0.4</v>
      </c>
      <c r="AA27" s="672"/>
      <c r="AB27" s="672"/>
      <c r="AC27" s="672"/>
      <c r="AD27" s="673" t="s">
        <v>180</v>
      </c>
      <c r="AE27" s="673"/>
      <c r="AF27" s="673"/>
      <c r="AG27" s="673"/>
      <c r="AH27" s="673"/>
      <c r="AI27" s="673"/>
      <c r="AJ27" s="673"/>
      <c r="AK27" s="673"/>
      <c r="AL27" s="637" t="s">
        <v>244</v>
      </c>
      <c r="AM27" s="638"/>
      <c r="AN27" s="638"/>
      <c r="AO27" s="674"/>
      <c r="AP27" s="631" t="s">
        <v>301</v>
      </c>
      <c r="AQ27" s="632"/>
      <c r="AR27" s="632"/>
      <c r="AS27" s="632"/>
      <c r="AT27" s="632"/>
      <c r="AU27" s="632"/>
      <c r="AV27" s="632"/>
      <c r="AW27" s="632"/>
      <c r="AX27" s="632"/>
      <c r="AY27" s="632"/>
      <c r="AZ27" s="632"/>
      <c r="BA27" s="632"/>
      <c r="BB27" s="632"/>
      <c r="BC27" s="632"/>
      <c r="BD27" s="632"/>
      <c r="BE27" s="632"/>
      <c r="BF27" s="633"/>
      <c r="BG27" s="634">
        <v>89932209</v>
      </c>
      <c r="BH27" s="635"/>
      <c r="BI27" s="635"/>
      <c r="BJ27" s="635"/>
      <c r="BK27" s="635"/>
      <c r="BL27" s="635"/>
      <c r="BM27" s="635"/>
      <c r="BN27" s="636"/>
      <c r="BO27" s="672">
        <v>100</v>
      </c>
      <c r="BP27" s="672"/>
      <c r="BQ27" s="672"/>
      <c r="BR27" s="672"/>
      <c r="BS27" s="673">
        <v>1217331</v>
      </c>
      <c r="BT27" s="673"/>
      <c r="BU27" s="673"/>
      <c r="BV27" s="673"/>
      <c r="BW27" s="673"/>
      <c r="BX27" s="673"/>
      <c r="BY27" s="673"/>
      <c r="BZ27" s="673"/>
      <c r="CA27" s="673"/>
      <c r="CB27" s="713"/>
      <c r="CD27" s="631" t="s">
        <v>302</v>
      </c>
      <c r="CE27" s="632"/>
      <c r="CF27" s="632"/>
      <c r="CG27" s="632"/>
      <c r="CH27" s="632"/>
      <c r="CI27" s="632"/>
      <c r="CJ27" s="632"/>
      <c r="CK27" s="632"/>
      <c r="CL27" s="632"/>
      <c r="CM27" s="632"/>
      <c r="CN27" s="632"/>
      <c r="CO27" s="632"/>
      <c r="CP27" s="632"/>
      <c r="CQ27" s="633"/>
      <c r="CR27" s="634">
        <v>105224156</v>
      </c>
      <c r="CS27" s="647"/>
      <c r="CT27" s="647"/>
      <c r="CU27" s="647"/>
      <c r="CV27" s="647"/>
      <c r="CW27" s="647"/>
      <c r="CX27" s="647"/>
      <c r="CY27" s="648"/>
      <c r="CZ27" s="637">
        <v>37</v>
      </c>
      <c r="DA27" s="649"/>
      <c r="DB27" s="649"/>
      <c r="DC27" s="650"/>
      <c r="DD27" s="640">
        <v>29442047</v>
      </c>
      <c r="DE27" s="647"/>
      <c r="DF27" s="647"/>
      <c r="DG27" s="647"/>
      <c r="DH27" s="647"/>
      <c r="DI27" s="647"/>
      <c r="DJ27" s="647"/>
      <c r="DK27" s="648"/>
      <c r="DL27" s="640">
        <v>27813101</v>
      </c>
      <c r="DM27" s="647"/>
      <c r="DN27" s="647"/>
      <c r="DO27" s="647"/>
      <c r="DP27" s="647"/>
      <c r="DQ27" s="647"/>
      <c r="DR27" s="647"/>
      <c r="DS27" s="647"/>
      <c r="DT27" s="647"/>
      <c r="DU27" s="647"/>
      <c r="DV27" s="648"/>
      <c r="DW27" s="637">
        <v>19.899999999999999</v>
      </c>
      <c r="DX27" s="649"/>
      <c r="DY27" s="649"/>
      <c r="DZ27" s="649"/>
      <c r="EA27" s="649"/>
      <c r="EB27" s="649"/>
      <c r="EC27" s="661"/>
    </row>
    <row r="28" spans="2:133" ht="11.25" customHeight="1">
      <c r="B28" s="631" t="s">
        <v>303</v>
      </c>
      <c r="C28" s="632"/>
      <c r="D28" s="632"/>
      <c r="E28" s="632"/>
      <c r="F28" s="632"/>
      <c r="G28" s="632"/>
      <c r="H28" s="632"/>
      <c r="I28" s="632"/>
      <c r="J28" s="632"/>
      <c r="K28" s="632"/>
      <c r="L28" s="632"/>
      <c r="M28" s="632"/>
      <c r="N28" s="632"/>
      <c r="O28" s="632"/>
      <c r="P28" s="632"/>
      <c r="Q28" s="633"/>
      <c r="R28" s="634">
        <v>4544355</v>
      </c>
      <c r="S28" s="635"/>
      <c r="T28" s="635"/>
      <c r="U28" s="635"/>
      <c r="V28" s="635"/>
      <c r="W28" s="635"/>
      <c r="X28" s="635"/>
      <c r="Y28" s="636"/>
      <c r="Z28" s="672">
        <v>1.5</v>
      </c>
      <c r="AA28" s="672"/>
      <c r="AB28" s="672"/>
      <c r="AC28" s="672"/>
      <c r="AD28" s="673">
        <v>263466</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304</v>
      </c>
      <c r="CE28" s="632"/>
      <c r="CF28" s="632"/>
      <c r="CG28" s="632"/>
      <c r="CH28" s="632"/>
      <c r="CI28" s="632"/>
      <c r="CJ28" s="632"/>
      <c r="CK28" s="632"/>
      <c r="CL28" s="632"/>
      <c r="CM28" s="632"/>
      <c r="CN28" s="632"/>
      <c r="CO28" s="632"/>
      <c r="CP28" s="632"/>
      <c r="CQ28" s="633"/>
      <c r="CR28" s="634">
        <v>24597739</v>
      </c>
      <c r="CS28" s="635"/>
      <c r="CT28" s="635"/>
      <c r="CU28" s="635"/>
      <c r="CV28" s="635"/>
      <c r="CW28" s="635"/>
      <c r="CX28" s="635"/>
      <c r="CY28" s="636"/>
      <c r="CZ28" s="637">
        <v>8.6</v>
      </c>
      <c r="DA28" s="649"/>
      <c r="DB28" s="649"/>
      <c r="DC28" s="650"/>
      <c r="DD28" s="640">
        <v>24289042</v>
      </c>
      <c r="DE28" s="635"/>
      <c r="DF28" s="635"/>
      <c r="DG28" s="635"/>
      <c r="DH28" s="635"/>
      <c r="DI28" s="635"/>
      <c r="DJ28" s="635"/>
      <c r="DK28" s="636"/>
      <c r="DL28" s="640">
        <v>24277042</v>
      </c>
      <c r="DM28" s="635"/>
      <c r="DN28" s="635"/>
      <c r="DO28" s="635"/>
      <c r="DP28" s="635"/>
      <c r="DQ28" s="635"/>
      <c r="DR28" s="635"/>
      <c r="DS28" s="635"/>
      <c r="DT28" s="635"/>
      <c r="DU28" s="635"/>
      <c r="DV28" s="636"/>
      <c r="DW28" s="637">
        <v>17.3</v>
      </c>
      <c r="DX28" s="649"/>
      <c r="DY28" s="649"/>
      <c r="DZ28" s="649"/>
      <c r="EA28" s="649"/>
      <c r="EB28" s="649"/>
      <c r="EC28" s="661"/>
    </row>
    <row r="29" spans="2:133" ht="11.25" customHeight="1">
      <c r="B29" s="631" t="s">
        <v>305</v>
      </c>
      <c r="C29" s="632"/>
      <c r="D29" s="632"/>
      <c r="E29" s="632"/>
      <c r="F29" s="632"/>
      <c r="G29" s="632"/>
      <c r="H29" s="632"/>
      <c r="I29" s="632"/>
      <c r="J29" s="632"/>
      <c r="K29" s="632"/>
      <c r="L29" s="632"/>
      <c r="M29" s="632"/>
      <c r="N29" s="632"/>
      <c r="O29" s="632"/>
      <c r="P29" s="632"/>
      <c r="Q29" s="633"/>
      <c r="R29" s="634">
        <v>1000496</v>
      </c>
      <c r="S29" s="635"/>
      <c r="T29" s="635"/>
      <c r="U29" s="635"/>
      <c r="V29" s="635"/>
      <c r="W29" s="635"/>
      <c r="X29" s="635"/>
      <c r="Y29" s="636"/>
      <c r="Z29" s="672">
        <v>0.3</v>
      </c>
      <c r="AA29" s="672"/>
      <c r="AB29" s="672"/>
      <c r="AC29" s="672"/>
      <c r="AD29" s="673" t="s">
        <v>180</v>
      </c>
      <c r="AE29" s="673"/>
      <c r="AF29" s="673"/>
      <c r="AG29" s="673"/>
      <c r="AH29" s="673"/>
      <c r="AI29" s="673"/>
      <c r="AJ29" s="673"/>
      <c r="AK29" s="673"/>
      <c r="AL29" s="637" t="s">
        <v>244</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306</v>
      </c>
      <c r="CE29" s="654"/>
      <c r="CF29" s="631" t="s">
        <v>307</v>
      </c>
      <c r="CG29" s="632"/>
      <c r="CH29" s="632"/>
      <c r="CI29" s="632"/>
      <c r="CJ29" s="632"/>
      <c r="CK29" s="632"/>
      <c r="CL29" s="632"/>
      <c r="CM29" s="632"/>
      <c r="CN29" s="632"/>
      <c r="CO29" s="632"/>
      <c r="CP29" s="632"/>
      <c r="CQ29" s="633"/>
      <c r="CR29" s="634">
        <v>24597739</v>
      </c>
      <c r="CS29" s="647"/>
      <c r="CT29" s="647"/>
      <c r="CU29" s="647"/>
      <c r="CV29" s="647"/>
      <c r="CW29" s="647"/>
      <c r="CX29" s="647"/>
      <c r="CY29" s="648"/>
      <c r="CZ29" s="637">
        <v>8.6</v>
      </c>
      <c r="DA29" s="649"/>
      <c r="DB29" s="649"/>
      <c r="DC29" s="650"/>
      <c r="DD29" s="640">
        <v>24289042</v>
      </c>
      <c r="DE29" s="647"/>
      <c r="DF29" s="647"/>
      <c r="DG29" s="647"/>
      <c r="DH29" s="647"/>
      <c r="DI29" s="647"/>
      <c r="DJ29" s="647"/>
      <c r="DK29" s="648"/>
      <c r="DL29" s="640">
        <v>24277042</v>
      </c>
      <c r="DM29" s="647"/>
      <c r="DN29" s="647"/>
      <c r="DO29" s="647"/>
      <c r="DP29" s="647"/>
      <c r="DQ29" s="647"/>
      <c r="DR29" s="647"/>
      <c r="DS29" s="647"/>
      <c r="DT29" s="647"/>
      <c r="DU29" s="647"/>
      <c r="DV29" s="648"/>
      <c r="DW29" s="637">
        <v>17.3</v>
      </c>
      <c r="DX29" s="649"/>
      <c r="DY29" s="649"/>
      <c r="DZ29" s="649"/>
      <c r="EA29" s="649"/>
      <c r="EB29" s="649"/>
      <c r="EC29" s="661"/>
    </row>
    <row r="30" spans="2:133" ht="11.25" customHeight="1">
      <c r="B30" s="631" t="s">
        <v>308</v>
      </c>
      <c r="C30" s="632"/>
      <c r="D30" s="632"/>
      <c r="E30" s="632"/>
      <c r="F30" s="632"/>
      <c r="G30" s="632"/>
      <c r="H30" s="632"/>
      <c r="I30" s="632"/>
      <c r="J30" s="632"/>
      <c r="K30" s="632"/>
      <c r="L30" s="632"/>
      <c r="M30" s="632"/>
      <c r="N30" s="632"/>
      <c r="O30" s="632"/>
      <c r="P30" s="632"/>
      <c r="Q30" s="633"/>
      <c r="R30" s="634">
        <v>78833137</v>
      </c>
      <c r="S30" s="635"/>
      <c r="T30" s="635"/>
      <c r="U30" s="635"/>
      <c r="V30" s="635"/>
      <c r="W30" s="635"/>
      <c r="X30" s="635"/>
      <c r="Y30" s="636"/>
      <c r="Z30" s="672">
        <v>26.8</v>
      </c>
      <c r="AA30" s="672"/>
      <c r="AB30" s="672"/>
      <c r="AC30" s="672"/>
      <c r="AD30" s="673" t="s">
        <v>180</v>
      </c>
      <c r="AE30" s="673"/>
      <c r="AF30" s="673"/>
      <c r="AG30" s="673"/>
      <c r="AH30" s="673"/>
      <c r="AI30" s="673"/>
      <c r="AJ30" s="673"/>
      <c r="AK30" s="673"/>
      <c r="AL30" s="637" t="s">
        <v>180</v>
      </c>
      <c r="AM30" s="638"/>
      <c r="AN30" s="638"/>
      <c r="AO30" s="674"/>
      <c r="AP30" s="686" t="s">
        <v>224</v>
      </c>
      <c r="AQ30" s="687"/>
      <c r="AR30" s="687"/>
      <c r="AS30" s="687"/>
      <c r="AT30" s="687"/>
      <c r="AU30" s="687"/>
      <c r="AV30" s="687"/>
      <c r="AW30" s="687"/>
      <c r="AX30" s="687"/>
      <c r="AY30" s="687"/>
      <c r="AZ30" s="687"/>
      <c r="BA30" s="687"/>
      <c r="BB30" s="687"/>
      <c r="BC30" s="687"/>
      <c r="BD30" s="687"/>
      <c r="BE30" s="687"/>
      <c r="BF30" s="688"/>
      <c r="BG30" s="686" t="s">
        <v>309</v>
      </c>
      <c r="BH30" s="704"/>
      <c r="BI30" s="704"/>
      <c r="BJ30" s="704"/>
      <c r="BK30" s="704"/>
      <c r="BL30" s="704"/>
      <c r="BM30" s="704"/>
      <c r="BN30" s="704"/>
      <c r="BO30" s="704"/>
      <c r="BP30" s="704"/>
      <c r="BQ30" s="705"/>
      <c r="BR30" s="686" t="s">
        <v>310</v>
      </c>
      <c r="BS30" s="704"/>
      <c r="BT30" s="704"/>
      <c r="BU30" s="704"/>
      <c r="BV30" s="704"/>
      <c r="BW30" s="704"/>
      <c r="BX30" s="704"/>
      <c r="BY30" s="704"/>
      <c r="BZ30" s="704"/>
      <c r="CA30" s="704"/>
      <c r="CB30" s="705"/>
      <c r="CD30" s="655"/>
      <c r="CE30" s="656"/>
      <c r="CF30" s="631" t="s">
        <v>311</v>
      </c>
      <c r="CG30" s="632"/>
      <c r="CH30" s="632"/>
      <c r="CI30" s="632"/>
      <c r="CJ30" s="632"/>
      <c r="CK30" s="632"/>
      <c r="CL30" s="632"/>
      <c r="CM30" s="632"/>
      <c r="CN30" s="632"/>
      <c r="CO30" s="632"/>
      <c r="CP30" s="632"/>
      <c r="CQ30" s="633"/>
      <c r="CR30" s="634">
        <v>23642388</v>
      </c>
      <c r="CS30" s="635"/>
      <c r="CT30" s="635"/>
      <c r="CU30" s="635"/>
      <c r="CV30" s="635"/>
      <c r="CW30" s="635"/>
      <c r="CX30" s="635"/>
      <c r="CY30" s="636"/>
      <c r="CZ30" s="637">
        <v>8.3000000000000007</v>
      </c>
      <c r="DA30" s="649"/>
      <c r="DB30" s="649"/>
      <c r="DC30" s="650"/>
      <c r="DD30" s="640">
        <v>23339205</v>
      </c>
      <c r="DE30" s="635"/>
      <c r="DF30" s="635"/>
      <c r="DG30" s="635"/>
      <c r="DH30" s="635"/>
      <c r="DI30" s="635"/>
      <c r="DJ30" s="635"/>
      <c r="DK30" s="636"/>
      <c r="DL30" s="640">
        <v>23327205</v>
      </c>
      <c r="DM30" s="635"/>
      <c r="DN30" s="635"/>
      <c r="DO30" s="635"/>
      <c r="DP30" s="635"/>
      <c r="DQ30" s="635"/>
      <c r="DR30" s="635"/>
      <c r="DS30" s="635"/>
      <c r="DT30" s="635"/>
      <c r="DU30" s="635"/>
      <c r="DV30" s="636"/>
      <c r="DW30" s="637">
        <v>16.7</v>
      </c>
      <c r="DX30" s="649"/>
      <c r="DY30" s="649"/>
      <c r="DZ30" s="649"/>
      <c r="EA30" s="649"/>
      <c r="EB30" s="649"/>
      <c r="EC30" s="661"/>
    </row>
    <row r="31" spans="2:133" ht="11.25" customHeight="1">
      <c r="B31" s="701" t="s">
        <v>312</v>
      </c>
      <c r="C31" s="702"/>
      <c r="D31" s="702"/>
      <c r="E31" s="702"/>
      <c r="F31" s="702"/>
      <c r="G31" s="702"/>
      <c r="H31" s="702"/>
      <c r="I31" s="702"/>
      <c r="J31" s="702"/>
      <c r="K31" s="702"/>
      <c r="L31" s="702"/>
      <c r="M31" s="702"/>
      <c r="N31" s="702"/>
      <c r="O31" s="702"/>
      <c r="P31" s="702"/>
      <c r="Q31" s="703"/>
      <c r="R31" s="634" t="s">
        <v>180</v>
      </c>
      <c r="S31" s="635"/>
      <c r="T31" s="635"/>
      <c r="U31" s="635"/>
      <c r="V31" s="635"/>
      <c r="W31" s="635"/>
      <c r="X31" s="635"/>
      <c r="Y31" s="636"/>
      <c r="Z31" s="672" t="s">
        <v>244</v>
      </c>
      <c r="AA31" s="672"/>
      <c r="AB31" s="672"/>
      <c r="AC31" s="672"/>
      <c r="AD31" s="673" t="s">
        <v>180</v>
      </c>
      <c r="AE31" s="673"/>
      <c r="AF31" s="673"/>
      <c r="AG31" s="673"/>
      <c r="AH31" s="673"/>
      <c r="AI31" s="673"/>
      <c r="AJ31" s="673"/>
      <c r="AK31" s="673"/>
      <c r="AL31" s="637" t="s">
        <v>180</v>
      </c>
      <c r="AM31" s="638"/>
      <c r="AN31" s="638"/>
      <c r="AO31" s="674"/>
      <c r="AP31" s="706" t="s">
        <v>313</v>
      </c>
      <c r="AQ31" s="707"/>
      <c r="AR31" s="707"/>
      <c r="AS31" s="707"/>
      <c r="AT31" s="708" t="s">
        <v>314</v>
      </c>
      <c r="AU31" s="212"/>
      <c r="AV31" s="212"/>
      <c r="AW31" s="212"/>
      <c r="AX31" s="692" t="s">
        <v>188</v>
      </c>
      <c r="AY31" s="693"/>
      <c r="AZ31" s="693"/>
      <c r="BA31" s="693"/>
      <c r="BB31" s="693"/>
      <c r="BC31" s="693"/>
      <c r="BD31" s="693"/>
      <c r="BE31" s="693"/>
      <c r="BF31" s="694"/>
      <c r="BG31" s="696">
        <v>99.3</v>
      </c>
      <c r="BH31" s="697"/>
      <c r="BI31" s="697"/>
      <c r="BJ31" s="697"/>
      <c r="BK31" s="697"/>
      <c r="BL31" s="697"/>
      <c r="BM31" s="698">
        <v>97.8</v>
      </c>
      <c r="BN31" s="697"/>
      <c r="BO31" s="697"/>
      <c r="BP31" s="697"/>
      <c r="BQ31" s="699"/>
      <c r="BR31" s="696">
        <v>99.3</v>
      </c>
      <c r="BS31" s="697"/>
      <c r="BT31" s="697"/>
      <c r="BU31" s="697"/>
      <c r="BV31" s="697"/>
      <c r="BW31" s="697"/>
      <c r="BX31" s="698">
        <v>97.7</v>
      </c>
      <c r="BY31" s="697"/>
      <c r="BZ31" s="697"/>
      <c r="CA31" s="697"/>
      <c r="CB31" s="699"/>
      <c r="CD31" s="655"/>
      <c r="CE31" s="656"/>
      <c r="CF31" s="631" t="s">
        <v>315</v>
      </c>
      <c r="CG31" s="632"/>
      <c r="CH31" s="632"/>
      <c r="CI31" s="632"/>
      <c r="CJ31" s="632"/>
      <c r="CK31" s="632"/>
      <c r="CL31" s="632"/>
      <c r="CM31" s="632"/>
      <c r="CN31" s="632"/>
      <c r="CO31" s="632"/>
      <c r="CP31" s="632"/>
      <c r="CQ31" s="633"/>
      <c r="CR31" s="634">
        <v>955351</v>
      </c>
      <c r="CS31" s="647"/>
      <c r="CT31" s="647"/>
      <c r="CU31" s="647"/>
      <c r="CV31" s="647"/>
      <c r="CW31" s="647"/>
      <c r="CX31" s="647"/>
      <c r="CY31" s="648"/>
      <c r="CZ31" s="637">
        <v>0.3</v>
      </c>
      <c r="DA31" s="649"/>
      <c r="DB31" s="649"/>
      <c r="DC31" s="650"/>
      <c r="DD31" s="640">
        <v>949837</v>
      </c>
      <c r="DE31" s="647"/>
      <c r="DF31" s="647"/>
      <c r="DG31" s="647"/>
      <c r="DH31" s="647"/>
      <c r="DI31" s="647"/>
      <c r="DJ31" s="647"/>
      <c r="DK31" s="648"/>
      <c r="DL31" s="640">
        <v>949837</v>
      </c>
      <c r="DM31" s="647"/>
      <c r="DN31" s="647"/>
      <c r="DO31" s="647"/>
      <c r="DP31" s="647"/>
      <c r="DQ31" s="647"/>
      <c r="DR31" s="647"/>
      <c r="DS31" s="647"/>
      <c r="DT31" s="647"/>
      <c r="DU31" s="647"/>
      <c r="DV31" s="648"/>
      <c r="DW31" s="637">
        <v>0.7</v>
      </c>
      <c r="DX31" s="649"/>
      <c r="DY31" s="649"/>
      <c r="DZ31" s="649"/>
      <c r="EA31" s="649"/>
      <c r="EB31" s="649"/>
      <c r="EC31" s="661"/>
    </row>
    <row r="32" spans="2:133" ht="11.25" customHeight="1">
      <c r="B32" s="631" t="s">
        <v>316</v>
      </c>
      <c r="C32" s="632"/>
      <c r="D32" s="632"/>
      <c r="E32" s="632"/>
      <c r="F32" s="632"/>
      <c r="G32" s="632"/>
      <c r="H32" s="632"/>
      <c r="I32" s="632"/>
      <c r="J32" s="632"/>
      <c r="K32" s="632"/>
      <c r="L32" s="632"/>
      <c r="M32" s="632"/>
      <c r="N32" s="632"/>
      <c r="O32" s="632"/>
      <c r="P32" s="632"/>
      <c r="Q32" s="633"/>
      <c r="R32" s="634">
        <v>23847181</v>
      </c>
      <c r="S32" s="635"/>
      <c r="T32" s="635"/>
      <c r="U32" s="635"/>
      <c r="V32" s="635"/>
      <c r="W32" s="635"/>
      <c r="X32" s="635"/>
      <c r="Y32" s="636"/>
      <c r="Z32" s="672">
        <v>8.1</v>
      </c>
      <c r="AA32" s="672"/>
      <c r="AB32" s="672"/>
      <c r="AC32" s="672"/>
      <c r="AD32" s="673" t="s">
        <v>180</v>
      </c>
      <c r="AE32" s="673"/>
      <c r="AF32" s="673"/>
      <c r="AG32" s="673"/>
      <c r="AH32" s="673"/>
      <c r="AI32" s="673"/>
      <c r="AJ32" s="673"/>
      <c r="AK32" s="673"/>
      <c r="AL32" s="637" t="s">
        <v>180</v>
      </c>
      <c r="AM32" s="638"/>
      <c r="AN32" s="638"/>
      <c r="AO32" s="674"/>
      <c r="AP32" s="675"/>
      <c r="AQ32" s="676"/>
      <c r="AR32" s="676"/>
      <c r="AS32" s="676"/>
      <c r="AT32" s="709"/>
      <c r="AU32" s="208" t="s">
        <v>317</v>
      </c>
      <c r="AX32" s="631" t="s">
        <v>318</v>
      </c>
      <c r="AY32" s="632"/>
      <c r="AZ32" s="632"/>
      <c r="BA32" s="632"/>
      <c r="BB32" s="632"/>
      <c r="BC32" s="632"/>
      <c r="BD32" s="632"/>
      <c r="BE32" s="632"/>
      <c r="BF32" s="633"/>
      <c r="BG32" s="700">
        <v>99.3</v>
      </c>
      <c r="BH32" s="647"/>
      <c r="BI32" s="647"/>
      <c r="BJ32" s="647"/>
      <c r="BK32" s="647"/>
      <c r="BL32" s="647"/>
      <c r="BM32" s="638">
        <v>98.1</v>
      </c>
      <c r="BN32" s="647"/>
      <c r="BO32" s="647"/>
      <c r="BP32" s="647"/>
      <c r="BQ32" s="670"/>
      <c r="BR32" s="700">
        <v>99.4</v>
      </c>
      <c r="BS32" s="647"/>
      <c r="BT32" s="647"/>
      <c r="BU32" s="647"/>
      <c r="BV32" s="647"/>
      <c r="BW32" s="647"/>
      <c r="BX32" s="638">
        <v>97.9</v>
      </c>
      <c r="BY32" s="647"/>
      <c r="BZ32" s="647"/>
      <c r="CA32" s="647"/>
      <c r="CB32" s="670"/>
      <c r="CD32" s="657"/>
      <c r="CE32" s="658"/>
      <c r="CF32" s="631" t="s">
        <v>319</v>
      </c>
      <c r="CG32" s="632"/>
      <c r="CH32" s="632"/>
      <c r="CI32" s="632"/>
      <c r="CJ32" s="632"/>
      <c r="CK32" s="632"/>
      <c r="CL32" s="632"/>
      <c r="CM32" s="632"/>
      <c r="CN32" s="632"/>
      <c r="CO32" s="632"/>
      <c r="CP32" s="632"/>
      <c r="CQ32" s="633"/>
      <c r="CR32" s="634" t="s">
        <v>244</v>
      </c>
      <c r="CS32" s="635"/>
      <c r="CT32" s="635"/>
      <c r="CU32" s="635"/>
      <c r="CV32" s="635"/>
      <c r="CW32" s="635"/>
      <c r="CX32" s="635"/>
      <c r="CY32" s="636"/>
      <c r="CZ32" s="637" t="s">
        <v>180</v>
      </c>
      <c r="DA32" s="649"/>
      <c r="DB32" s="649"/>
      <c r="DC32" s="650"/>
      <c r="DD32" s="640" t="s">
        <v>180</v>
      </c>
      <c r="DE32" s="635"/>
      <c r="DF32" s="635"/>
      <c r="DG32" s="635"/>
      <c r="DH32" s="635"/>
      <c r="DI32" s="635"/>
      <c r="DJ32" s="635"/>
      <c r="DK32" s="636"/>
      <c r="DL32" s="640" t="s">
        <v>180</v>
      </c>
      <c r="DM32" s="635"/>
      <c r="DN32" s="635"/>
      <c r="DO32" s="635"/>
      <c r="DP32" s="635"/>
      <c r="DQ32" s="635"/>
      <c r="DR32" s="635"/>
      <c r="DS32" s="635"/>
      <c r="DT32" s="635"/>
      <c r="DU32" s="635"/>
      <c r="DV32" s="636"/>
      <c r="DW32" s="637" t="s">
        <v>180</v>
      </c>
      <c r="DX32" s="649"/>
      <c r="DY32" s="649"/>
      <c r="DZ32" s="649"/>
      <c r="EA32" s="649"/>
      <c r="EB32" s="649"/>
      <c r="EC32" s="661"/>
    </row>
    <row r="33" spans="2:133" ht="11.25" customHeight="1">
      <c r="B33" s="631" t="s">
        <v>320</v>
      </c>
      <c r="C33" s="632"/>
      <c r="D33" s="632"/>
      <c r="E33" s="632"/>
      <c r="F33" s="632"/>
      <c r="G33" s="632"/>
      <c r="H33" s="632"/>
      <c r="I33" s="632"/>
      <c r="J33" s="632"/>
      <c r="K33" s="632"/>
      <c r="L33" s="632"/>
      <c r="M33" s="632"/>
      <c r="N33" s="632"/>
      <c r="O33" s="632"/>
      <c r="P33" s="632"/>
      <c r="Q33" s="633"/>
      <c r="R33" s="634">
        <v>819007</v>
      </c>
      <c r="S33" s="635"/>
      <c r="T33" s="635"/>
      <c r="U33" s="635"/>
      <c r="V33" s="635"/>
      <c r="W33" s="635"/>
      <c r="X33" s="635"/>
      <c r="Y33" s="636"/>
      <c r="Z33" s="672">
        <v>0.3</v>
      </c>
      <c r="AA33" s="672"/>
      <c r="AB33" s="672"/>
      <c r="AC33" s="672"/>
      <c r="AD33" s="673">
        <v>118384</v>
      </c>
      <c r="AE33" s="673"/>
      <c r="AF33" s="673"/>
      <c r="AG33" s="673"/>
      <c r="AH33" s="673"/>
      <c r="AI33" s="673"/>
      <c r="AJ33" s="673"/>
      <c r="AK33" s="673"/>
      <c r="AL33" s="637">
        <v>0.1</v>
      </c>
      <c r="AM33" s="638"/>
      <c r="AN33" s="638"/>
      <c r="AO33" s="674"/>
      <c r="AP33" s="677"/>
      <c r="AQ33" s="678"/>
      <c r="AR33" s="678"/>
      <c r="AS33" s="678"/>
      <c r="AT33" s="710"/>
      <c r="AU33" s="213"/>
      <c r="AV33" s="213"/>
      <c r="AW33" s="213"/>
      <c r="AX33" s="615" t="s">
        <v>321</v>
      </c>
      <c r="AY33" s="616"/>
      <c r="AZ33" s="616"/>
      <c r="BA33" s="616"/>
      <c r="BB33" s="616"/>
      <c r="BC33" s="616"/>
      <c r="BD33" s="616"/>
      <c r="BE33" s="616"/>
      <c r="BF33" s="617"/>
      <c r="BG33" s="695">
        <v>99.2</v>
      </c>
      <c r="BH33" s="619"/>
      <c r="BI33" s="619"/>
      <c r="BJ33" s="619"/>
      <c r="BK33" s="619"/>
      <c r="BL33" s="619"/>
      <c r="BM33" s="665">
        <v>97.3</v>
      </c>
      <c r="BN33" s="619"/>
      <c r="BO33" s="619"/>
      <c r="BP33" s="619"/>
      <c r="BQ33" s="682"/>
      <c r="BR33" s="695">
        <v>99.3</v>
      </c>
      <c r="BS33" s="619"/>
      <c r="BT33" s="619"/>
      <c r="BU33" s="619"/>
      <c r="BV33" s="619"/>
      <c r="BW33" s="619"/>
      <c r="BX33" s="665">
        <v>97.2</v>
      </c>
      <c r="BY33" s="619"/>
      <c r="BZ33" s="619"/>
      <c r="CA33" s="619"/>
      <c r="CB33" s="682"/>
      <c r="CD33" s="631" t="s">
        <v>322</v>
      </c>
      <c r="CE33" s="632"/>
      <c r="CF33" s="632"/>
      <c r="CG33" s="632"/>
      <c r="CH33" s="632"/>
      <c r="CI33" s="632"/>
      <c r="CJ33" s="632"/>
      <c r="CK33" s="632"/>
      <c r="CL33" s="632"/>
      <c r="CM33" s="632"/>
      <c r="CN33" s="632"/>
      <c r="CO33" s="632"/>
      <c r="CP33" s="632"/>
      <c r="CQ33" s="633"/>
      <c r="CR33" s="634">
        <v>87979162</v>
      </c>
      <c r="CS33" s="647"/>
      <c r="CT33" s="647"/>
      <c r="CU33" s="647"/>
      <c r="CV33" s="647"/>
      <c r="CW33" s="647"/>
      <c r="CX33" s="647"/>
      <c r="CY33" s="648"/>
      <c r="CZ33" s="637">
        <v>30.9</v>
      </c>
      <c r="DA33" s="649"/>
      <c r="DB33" s="649"/>
      <c r="DC33" s="650"/>
      <c r="DD33" s="640">
        <v>68108052</v>
      </c>
      <c r="DE33" s="647"/>
      <c r="DF33" s="647"/>
      <c r="DG33" s="647"/>
      <c r="DH33" s="647"/>
      <c r="DI33" s="647"/>
      <c r="DJ33" s="647"/>
      <c r="DK33" s="648"/>
      <c r="DL33" s="640">
        <v>45433364</v>
      </c>
      <c r="DM33" s="647"/>
      <c r="DN33" s="647"/>
      <c r="DO33" s="647"/>
      <c r="DP33" s="647"/>
      <c r="DQ33" s="647"/>
      <c r="DR33" s="647"/>
      <c r="DS33" s="647"/>
      <c r="DT33" s="647"/>
      <c r="DU33" s="647"/>
      <c r="DV33" s="648"/>
      <c r="DW33" s="637">
        <v>32.5</v>
      </c>
      <c r="DX33" s="649"/>
      <c r="DY33" s="649"/>
      <c r="DZ33" s="649"/>
      <c r="EA33" s="649"/>
      <c r="EB33" s="649"/>
      <c r="EC33" s="661"/>
    </row>
    <row r="34" spans="2:133" ht="11.25" customHeight="1">
      <c r="B34" s="631" t="s">
        <v>323</v>
      </c>
      <c r="C34" s="632"/>
      <c r="D34" s="632"/>
      <c r="E34" s="632"/>
      <c r="F34" s="632"/>
      <c r="G34" s="632"/>
      <c r="H34" s="632"/>
      <c r="I34" s="632"/>
      <c r="J34" s="632"/>
      <c r="K34" s="632"/>
      <c r="L34" s="632"/>
      <c r="M34" s="632"/>
      <c r="N34" s="632"/>
      <c r="O34" s="632"/>
      <c r="P34" s="632"/>
      <c r="Q34" s="633"/>
      <c r="R34" s="634">
        <v>779830</v>
      </c>
      <c r="S34" s="635"/>
      <c r="T34" s="635"/>
      <c r="U34" s="635"/>
      <c r="V34" s="635"/>
      <c r="W34" s="635"/>
      <c r="X34" s="635"/>
      <c r="Y34" s="636"/>
      <c r="Z34" s="672">
        <v>0.3</v>
      </c>
      <c r="AA34" s="672"/>
      <c r="AB34" s="672"/>
      <c r="AC34" s="672"/>
      <c r="AD34" s="673" t="s">
        <v>244</v>
      </c>
      <c r="AE34" s="673"/>
      <c r="AF34" s="673"/>
      <c r="AG34" s="673"/>
      <c r="AH34" s="673"/>
      <c r="AI34" s="673"/>
      <c r="AJ34" s="673"/>
      <c r="AK34" s="673"/>
      <c r="AL34" s="637" t="s">
        <v>180</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324</v>
      </c>
      <c r="CE34" s="632"/>
      <c r="CF34" s="632"/>
      <c r="CG34" s="632"/>
      <c r="CH34" s="632"/>
      <c r="CI34" s="632"/>
      <c r="CJ34" s="632"/>
      <c r="CK34" s="632"/>
      <c r="CL34" s="632"/>
      <c r="CM34" s="632"/>
      <c r="CN34" s="632"/>
      <c r="CO34" s="632"/>
      <c r="CP34" s="632"/>
      <c r="CQ34" s="633"/>
      <c r="CR34" s="634">
        <v>34553880</v>
      </c>
      <c r="CS34" s="635"/>
      <c r="CT34" s="635"/>
      <c r="CU34" s="635"/>
      <c r="CV34" s="635"/>
      <c r="CW34" s="635"/>
      <c r="CX34" s="635"/>
      <c r="CY34" s="636"/>
      <c r="CZ34" s="637">
        <v>12.1</v>
      </c>
      <c r="DA34" s="649"/>
      <c r="DB34" s="649"/>
      <c r="DC34" s="650"/>
      <c r="DD34" s="640">
        <v>22317366</v>
      </c>
      <c r="DE34" s="635"/>
      <c r="DF34" s="635"/>
      <c r="DG34" s="635"/>
      <c r="DH34" s="635"/>
      <c r="DI34" s="635"/>
      <c r="DJ34" s="635"/>
      <c r="DK34" s="636"/>
      <c r="DL34" s="640">
        <v>19482325</v>
      </c>
      <c r="DM34" s="635"/>
      <c r="DN34" s="635"/>
      <c r="DO34" s="635"/>
      <c r="DP34" s="635"/>
      <c r="DQ34" s="635"/>
      <c r="DR34" s="635"/>
      <c r="DS34" s="635"/>
      <c r="DT34" s="635"/>
      <c r="DU34" s="635"/>
      <c r="DV34" s="636"/>
      <c r="DW34" s="637">
        <v>13.9</v>
      </c>
      <c r="DX34" s="649"/>
      <c r="DY34" s="649"/>
      <c r="DZ34" s="649"/>
      <c r="EA34" s="649"/>
      <c r="EB34" s="649"/>
      <c r="EC34" s="661"/>
    </row>
    <row r="35" spans="2:133" ht="11.25" customHeight="1">
      <c r="B35" s="631" t="s">
        <v>325</v>
      </c>
      <c r="C35" s="632"/>
      <c r="D35" s="632"/>
      <c r="E35" s="632"/>
      <c r="F35" s="632"/>
      <c r="G35" s="632"/>
      <c r="H35" s="632"/>
      <c r="I35" s="632"/>
      <c r="J35" s="632"/>
      <c r="K35" s="632"/>
      <c r="L35" s="632"/>
      <c r="M35" s="632"/>
      <c r="N35" s="632"/>
      <c r="O35" s="632"/>
      <c r="P35" s="632"/>
      <c r="Q35" s="633"/>
      <c r="R35" s="634">
        <v>7513712</v>
      </c>
      <c r="S35" s="635"/>
      <c r="T35" s="635"/>
      <c r="U35" s="635"/>
      <c r="V35" s="635"/>
      <c r="W35" s="635"/>
      <c r="X35" s="635"/>
      <c r="Y35" s="636"/>
      <c r="Z35" s="672">
        <v>2.6</v>
      </c>
      <c r="AA35" s="672"/>
      <c r="AB35" s="672"/>
      <c r="AC35" s="672"/>
      <c r="AD35" s="673" t="s">
        <v>244</v>
      </c>
      <c r="AE35" s="673"/>
      <c r="AF35" s="673"/>
      <c r="AG35" s="673"/>
      <c r="AH35" s="673"/>
      <c r="AI35" s="673"/>
      <c r="AJ35" s="673"/>
      <c r="AK35" s="673"/>
      <c r="AL35" s="637" t="s">
        <v>180</v>
      </c>
      <c r="AM35" s="638"/>
      <c r="AN35" s="638"/>
      <c r="AO35" s="674"/>
      <c r="AP35" s="218"/>
      <c r="AQ35" s="686" t="s">
        <v>326</v>
      </c>
      <c r="AR35" s="687"/>
      <c r="AS35" s="687"/>
      <c r="AT35" s="687"/>
      <c r="AU35" s="687"/>
      <c r="AV35" s="687"/>
      <c r="AW35" s="687"/>
      <c r="AX35" s="687"/>
      <c r="AY35" s="687"/>
      <c r="AZ35" s="687"/>
      <c r="BA35" s="687"/>
      <c r="BB35" s="687"/>
      <c r="BC35" s="687"/>
      <c r="BD35" s="687"/>
      <c r="BE35" s="687"/>
      <c r="BF35" s="688"/>
      <c r="BG35" s="686" t="s">
        <v>327</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328</v>
      </c>
      <c r="CE35" s="632"/>
      <c r="CF35" s="632"/>
      <c r="CG35" s="632"/>
      <c r="CH35" s="632"/>
      <c r="CI35" s="632"/>
      <c r="CJ35" s="632"/>
      <c r="CK35" s="632"/>
      <c r="CL35" s="632"/>
      <c r="CM35" s="632"/>
      <c r="CN35" s="632"/>
      <c r="CO35" s="632"/>
      <c r="CP35" s="632"/>
      <c r="CQ35" s="633"/>
      <c r="CR35" s="634">
        <v>1875802</v>
      </c>
      <c r="CS35" s="647"/>
      <c r="CT35" s="647"/>
      <c r="CU35" s="647"/>
      <c r="CV35" s="647"/>
      <c r="CW35" s="647"/>
      <c r="CX35" s="647"/>
      <c r="CY35" s="648"/>
      <c r="CZ35" s="637">
        <v>0.7</v>
      </c>
      <c r="DA35" s="649"/>
      <c r="DB35" s="649"/>
      <c r="DC35" s="650"/>
      <c r="DD35" s="640">
        <v>1737582</v>
      </c>
      <c r="DE35" s="647"/>
      <c r="DF35" s="647"/>
      <c r="DG35" s="647"/>
      <c r="DH35" s="647"/>
      <c r="DI35" s="647"/>
      <c r="DJ35" s="647"/>
      <c r="DK35" s="648"/>
      <c r="DL35" s="640">
        <v>1736653</v>
      </c>
      <c r="DM35" s="647"/>
      <c r="DN35" s="647"/>
      <c r="DO35" s="647"/>
      <c r="DP35" s="647"/>
      <c r="DQ35" s="647"/>
      <c r="DR35" s="647"/>
      <c r="DS35" s="647"/>
      <c r="DT35" s="647"/>
      <c r="DU35" s="647"/>
      <c r="DV35" s="648"/>
      <c r="DW35" s="637">
        <v>1.2</v>
      </c>
      <c r="DX35" s="649"/>
      <c r="DY35" s="649"/>
      <c r="DZ35" s="649"/>
      <c r="EA35" s="649"/>
      <c r="EB35" s="649"/>
      <c r="EC35" s="661"/>
    </row>
    <row r="36" spans="2:133" ht="11.25" customHeight="1">
      <c r="B36" s="631" t="s">
        <v>329</v>
      </c>
      <c r="C36" s="632"/>
      <c r="D36" s="632"/>
      <c r="E36" s="632"/>
      <c r="F36" s="632"/>
      <c r="G36" s="632"/>
      <c r="H36" s="632"/>
      <c r="I36" s="632"/>
      <c r="J36" s="632"/>
      <c r="K36" s="632"/>
      <c r="L36" s="632"/>
      <c r="M36" s="632"/>
      <c r="N36" s="632"/>
      <c r="O36" s="632"/>
      <c r="P36" s="632"/>
      <c r="Q36" s="633"/>
      <c r="R36" s="634">
        <v>10815903</v>
      </c>
      <c r="S36" s="635"/>
      <c r="T36" s="635"/>
      <c r="U36" s="635"/>
      <c r="V36" s="635"/>
      <c r="W36" s="635"/>
      <c r="X36" s="635"/>
      <c r="Y36" s="636"/>
      <c r="Z36" s="672">
        <v>3.7</v>
      </c>
      <c r="AA36" s="672"/>
      <c r="AB36" s="672"/>
      <c r="AC36" s="672"/>
      <c r="AD36" s="673" t="s">
        <v>180</v>
      </c>
      <c r="AE36" s="673"/>
      <c r="AF36" s="673"/>
      <c r="AG36" s="673"/>
      <c r="AH36" s="673"/>
      <c r="AI36" s="673"/>
      <c r="AJ36" s="673"/>
      <c r="AK36" s="673"/>
      <c r="AL36" s="637" t="s">
        <v>180</v>
      </c>
      <c r="AM36" s="638"/>
      <c r="AN36" s="638"/>
      <c r="AO36" s="674"/>
      <c r="AP36" s="218"/>
      <c r="AQ36" s="683" t="s">
        <v>330</v>
      </c>
      <c r="AR36" s="684"/>
      <c r="AS36" s="684"/>
      <c r="AT36" s="684"/>
      <c r="AU36" s="684"/>
      <c r="AV36" s="684"/>
      <c r="AW36" s="684"/>
      <c r="AX36" s="684"/>
      <c r="AY36" s="685"/>
      <c r="AZ36" s="689">
        <v>31122702</v>
      </c>
      <c r="BA36" s="690"/>
      <c r="BB36" s="690"/>
      <c r="BC36" s="690"/>
      <c r="BD36" s="690"/>
      <c r="BE36" s="690"/>
      <c r="BF36" s="691"/>
      <c r="BG36" s="692" t="s">
        <v>331</v>
      </c>
      <c r="BH36" s="693"/>
      <c r="BI36" s="693"/>
      <c r="BJ36" s="693"/>
      <c r="BK36" s="693"/>
      <c r="BL36" s="693"/>
      <c r="BM36" s="693"/>
      <c r="BN36" s="693"/>
      <c r="BO36" s="693"/>
      <c r="BP36" s="693"/>
      <c r="BQ36" s="693"/>
      <c r="BR36" s="693"/>
      <c r="BS36" s="693"/>
      <c r="BT36" s="693"/>
      <c r="BU36" s="694"/>
      <c r="BV36" s="689">
        <v>-2607188</v>
      </c>
      <c r="BW36" s="690"/>
      <c r="BX36" s="690"/>
      <c r="BY36" s="690"/>
      <c r="BZ36" s="690"/>
      <c r="CA36" s="690"/>
      <c r="CB36" s="691"/>
      <c r="CD36" s="631" t="s">
        <v>332</v>
      </c>
      <c r="CE36" s="632"/>
      <c r="CF36" s="632"/>
      <c r="CG36" s="632"/>
      <c r="CH36" s="632"/>
      <c r="CI36" s="632"/>
      <c r="CJ36" s="632"/>
      <c r="CK36" s="632"/>
      <c r="CL36" s="632"/>
      <c r="CM36" s="632"/>
      <c r="CN36" s="632"/>
      <c r="CO36" s="632"/>
      <c r="CP36" s="632"/>
      <c r="CQ36" s="633"/>
      <c r="CR36" s="634">
        <v>18987780</v>
      </c>
      <c r="CS36" s="635"/>
      <c r="CT36" s="635"/>
      <c r="CU36" s="635"/>
      <c r="CV36" s="635"/>
      <c r="CW36" s="635"/>
      <c r="CX36" s="635"/>
      <c r="CY36" s="636"/>
      <c r="CZ36" s="637">
        <v>6.7</v>
      </c>
      <c r="DA36" s="649"/>
      <c r="DB36" s="649"/>
      <c r="DC36" s="650"/>
      <c r="DD36" s="640">
        <v>16619514</v>
      </c>
      <c r="DE36" s="635"/>
      <c r="DF36" s="635"/>
      <c r="DG36" s="635"/>
      <c r="DH36" s="635"/>
      <c r="DI36" s="635"/>
      <c r="DJ36" s="635"/>
      <c r="DK36" s="636"/>
      <c r="DL36" s="640">
        <v>6876523</v>
      </c>
      <c r="DM36" s="635"/>
      <c r="DN36" s="635"/>
      <c r="DO36" s="635"/>
      <c r="DP36" s="635"/>
      <c r="DQ36" s="635"/>
      <c r="DR36" s="635"/>
      <c r="DS36" s="635"/>
      <c r="DT36" s="635"/>
      <c r="DU36" s="635"/>
      <c r="DV36" s="636"/>
      <c r="DW36" s="637">
        <v>4.9000000000000004</v>
      </c>
      <c r="DX36" s="649"/>
      <c r="DY36" s="649"/>
      <c r="DZ36" s="649"/>
      <c r="EA36" s="649"/>
      <c r="EB36" s="649"/>
      <c r="EC36" s="661"/>
    </row>
    <row r="37" spans="2:133" ht="11.25" customHeight="1">
      <c r="B37" s="631" t="s">
        <v>333</v>
      </c>
      <c r="C37" s="632"/>
      <c r="D37" s="632"/>
      <c r="E37" s="632"/>
      <c r="F37" s="632"/>
      <c r="G37" s="632"/>
      <c r="H37" s="632"/>
      <c r="I37" s="632"/>
      <c r="J37" s="632"/>
      <c r="K37" s="632"/>
      <c r="L37" s="632"/>
      <c r="M37" s="632"/>
      <c r="N37" s="632"/>
      <c r="O37" s="632"/>
      <c r="P37" s="632"/>
      <c r="Q37" s="633"/>
      <c r="R37" s="634">
        <v>3487985</v>
      </c>
      <c r="S37" s="635"/>
      <c r="T37" s="635"/>
      <c r="U37" s="635"/>
      <c r="V37" s="635"/>
      <c r="W37" s="635"/>
      <c r="X37" s="635"/>
      <c r="Y37" s="636"/>
      <c r="Z37" s="672">
        <v>1.2</v>
      </c>
      <c r="AA37" s="672"/>
      <c r="AB37" s="672"/>
      <c r="AC37" s="672"/>
      <c r="AD37" s="673">
        <v>65809</v>
      </c>
      <c r="AE37" s="673"/>
      <c r="AF37" s="673"/>
      <c r="AG37" s="673"/>
      <c r="AH37" s="673"/>
      <c r="AI37" s="673"/>
      <c r="AJ37" s="673"/>
      <c r="AK37" s="673"/>
      <c r="AL37" s="637">
        <v>0</v>
      </c>
      <c r="AM37" s="638"/>
      <c r="AN37" s="638"/>
      <c r="AO37" s="674"/>
      <c r="AQ37" s="667" t="s">
        <v>334</v>
      </c>
      <c r="AR37" s="668"/>
      <c r="AS37" s="668"/>
      <c r="AT37" s="668"/>
      <c r="AU37" s="668"/>
      <c r="AV37" s="668"/>
      <c r="AW37" s="668"/>
      <c r="AX37" s="668"/>
      <c r="AY37" s="669"/>
      <c r="AZ37" s="634">
        <v>2515414</v>
      </c>
      <c r="BA37" s="635"/>
      <c r="BB37" s="635"/>
      <c r="BC37" s="635"/>
      <c r="BD37" s="647"/>
      <c r="BE37" s="647"/>
      <c r="BF37" s="670"/>
      <c r="BG37" s="631" t="s">
        <v>335</v>
      </c>
      <c r="BH37" s="632"/>
      <c r="BI37" s="632"/>
      <c r="BJ37" s="632"/>
      <c r="BK37" s="632"/>
      <c r="BL37" s="632"/>
      <c r="BM37" s="632"/>
      <c r="BN37" s="632"/>
      <c r="BO37" s="632"/>
      <c r="BP37" s="632"/>
      <c r="BQ37" s="632"/>
      <c r="BR37" s="632"/>
      <c r="BS37" s="632"/>
      <c r="BT37" s="632"/>
      <c r="BU37" s="633"/>
      <c r="BV37" s="634">
        <v>-3540419</v>
      </c>
      <c r="BW37" s="635"/>
      <c r="BX37" s="635"/>
      <c r="BY37" s="635"/>
      <c r="BZ37" s="635"/>
      <c r="CA37" s="635"/>
      <c r="CB37" s="671"/>
      <c r="CD37" s="631" t="s">
        <v>336</v>
      </c>
      <c r="CE37" s="632"/>
      <c r="CF37" s="632"/>
      <c r="CG37" s="632"/>
      <c r="CH37" s="632"/>
      <c r="CI37" s="632"/>
      <c r="CJ37" s="632"/>
      <c r="CK37" s="632"/>
      <c r="CL37" s="632"/>
      <c r="CM37" s="632"/>
      <c r="CN37" s="632"/>
      <c r="CO37" s="632"/>
      <c r="CP37" s="632"/>
      <c r="CQ37" s="633"/>
      <c r="CR37" s="634">
        <v>23616</v>
      </c>
      <c r="CS37" s="647"/>
      <c r="CT37" s="647"/>
      <c r="CU37" s="647"/>
      <c r="CV37" s="647"/>
      <c r="CW37" s="647"/>
      <c r="CX37" s="647"/>
      <c r="CY37" s="648"/>
      <c r="CZ37" s="637">
        <v>0</v>
      </c>
      <c r="DA37" s="649"/>
      <c r="DB37" s="649"/>
      <c r="DC37" s="650"/>
      <c r="DD37" s="640">
        <v>23616</v>
      </c>
      <c r="DE37" s="647"/>
      <c r="DF37" s="647"/>
      <c r="DG37" s="647"/>
      <c r="DH37" s="647"/>
      <c r="DI37" s="647"/>
      <c r="DJ37" s="647"/>
      <c r="DK37" s="648"/>
      <c r="DL37" s="640">
        <v>23616</v>
      </c>
      <c r="DM37" s="647"/>
      <c r="DN37" s="647"/>
      <c r="DO37" s="647"/>
      <c r="DP37" s="647"/>
      <c r="DQ37" s="647"/>
      <c r="DR37" s="647"/>
      <c r="DS37" s="647"/>
      <c r="DT37" s="647"/>
      <c r="DU37" s="647"/>
      <c r="DV37" s="648"/>
      <c r="DW37" s="637">
        <v>0</v>
      </c>
      <c r="DX37" s="649"/>
      <c r="DY37" s="649"/>
      <c r="DZ37" s="649"/>
      <c r="EA37" s="649"/>
      <c r="EB37" s="649"/>
      <c r="EC37" s="661"/>
    </row>
    <row r="38" spans="2:133" ht="11.25" customHeight="1">
      <c r="B38" s="631" t="s">
        <v>337</v>
      </c>
      <c r="C38" s="632"/>
      <c r="D38" s="632"/>
      <c r="E38" s="632"/>
      <c r="F38" s="632"/>
      <c r="G38" s="632"/>
      <c r="H38" s="632"/>
      <c r="I38" s="632"/>
      <c r="J38" s="632"/>
      <c r="K38" s="632"/>
      <c r="L38" s="632"/>
      <c r="M38" s="632"/>
      <c r="N38" s="632"/>
      <c r="O38" s="632"/>
      <c r="P38" s="632"/>
      <c r="Q38" s="633"/>
      <c r="R38" s="634">
        <v>17428700</v>
      </c>
      <c r="S38" s="635"/>
      <c r="T38" s="635"/>
      <c r="U38" s="635"/>
      <c r="V38" s="635"/>
      <c r="W38" s="635"/>
      <c r="X38" s="635"/>
      <c r="Y38" s="636"/>
      <c r="Z38" s="672">
        <v>5.9</v>
      </c>
      <c r="AA38" s="672"/>
      <c r="AB38" s="672"/>
      <c r="AC38" s="672"/>
      <c r="AD38" s="673" t="s">
        <v>244</v>
      </c>
      <c r="AE38" s="673"/>
      <c r="AF38" s="673"/>
      <c r="AG38" s="673"/>
      <c r="AH38" s="673"/>
      <c r="AI38" s="673"/>
      <c r="AJ38" s="673"/>
      <c r="AK38" s="673"/>
      <c r="AL38" s="637" t="s">
        <v>244</v>
      </c>
      <c r="AM38" s="638"/>
      <c r="AN38" s="638"/>
      <c r="AO38" s="674"/>
      <c r="AQ38" s="667" t="s">
        <v>338</v>
      </c>
      <c r="AR38" s="668"/>
      <c r="AS38" s="668"/>
      <c r="AT38" s="668"/>
      <c r="AU38" s="668"/>
      <c r="AV38" s="668"/>
      <c r="AW38" s="668"/>
      <c r="AX38" s="668"/>
      <c r="AY38" s="669"/>
      <c r="AZ38" s="634">
        <v>1500971</v>
      </c>
      <c r="BA38" s="635"/>
      <c r="BB38" s="635"/>
      <c r="BC38" s="635"/>
      <c r="BD38" s="647"/>
      <c r="BE38" s="647"/>
      <c r="BF38" s="670"/>
      <c r="BG38" s="631" t="s">
        <v>339</v>
      </c>
      <c r="BH38" s="632"/>
      <c r="BI38" s="632"/>
      <c r="BJ38" s="632"/>
      <c r="BK38" s="632"/>
      <c r="BL38" s="632"/>
      <c r="BM38" s="632"/>
      <c r="BN38" s="632"/>
      <c r="BO38" s="632"/>
      <c r="BP38" s="632"/>
      <c r="BQ38" s="632"/>
      <c r="BR38" s="632"/>
      <c r="BS38" s="632"/>
      <c r="BT38" s="632"/>
      <c r="BU38" s="633"/>
      <c r="BV38" s="634">
        <v>75980</v>
      </c>
      <c r="BW38" s="635"/>
      <c r="BX38" s="635"/>
      <c r="BY38" s="635"/>
      <c r="BZ38" s="635"/>
      <c r="CA38" s="635"/>
      <c r="CB38" s="671"/>
      <c r="CD38" s="631" t="s">
        <v>340</v>
      </c>
      <c r="CE38" s="632"/>
      <c r="CF38" s="632"/>
      <c r="CG38" s="632"/>
      <c r="CH38" s="632"/>
      <c r="CI38" s="632"/>
      <c r="CJ38" s="632"/>
      <c r="CK38" s="632"/>
      <c r="CL38" s="632"/>
      <c r="CM38" s="632"/>
      <c r="CN38" s="632"/>
      <c r="CO38" s="632"/>
      <c r="CP38" s="632"/>
      <c r="CQ38" s="633"/>
      <c r="CR38" s="634">
        <v>25494889</v>
      </c>
      <c r="CS38" s="635"/>
      <c r="CT38" s="635"/>
      <c r="CU38" s="635"/>
      <c r="CV38" s="635"/>
      <c r="CW38" s="635"/>
      <c r="CX38" s="635"/>
      <c r="CY38" s="636"/>
      <c r="CZ38" s="637">
        <v>9</v>
      </c>
      <c r="DA38" s="649"/>
      <c r="DB38" s="649"/>
      <c r="DC38" s="650"/>
      <c r="DD38" s="640">
        <v>20880615</v>
      </c>
      <c r="DE38" s="635"/>
      <c r="DF38" s="635"/>
      <c r="DG38" s="635"/>
      <c r="DH38" s="635"/>
      <c r="DI38" s="635"/>
      <c r="DJ38" s="635"/>
      <c r="DK38" s="636"/>
      <c r="DL38" s="640">
        <v>17337863</v>
      </c>
      <c r="DM38" s="635"/>
      <c r="DN38" s="635"/>
      <c r="DO38" s="635"/>
      <c r="DP38" s="635"/>
      <c r="DQ38" s="635"/>
      <c r="DR38" s="635"/>
      <c r="DS38" s="635"/>
      <c r="DT38" s="635"/>
      <c r="DU38" s="635"/>
      <c r="DV38" s="636"/>
      <c r="DW38" s="637">
        <v>12.4</v>
      </c>
      <c r="DX38" s="649"/>
      <c r="DY38" s="649"/>
      <c r="DZ38" s="649"/>
      <c r="EA38" s="649"/>
      <c r="EB38" s="649"/>
      <c r="EC38" s="661"/>
    </row>
    <row r="39" spans="2:133" ht="11.25" customHeight="1">
      <c r="B39" s="631" t="s">
        <v>341</v>
      </c>
      <c r="C39" s="632"/>
      <c r="D39" s="632"/>
      <c r="E39" s="632"/>
      <c r="F39" s="632"/>
      <c r="G39" s="632"/>
      <c r="H39" s="632"/>
      <c r="I39" s="632"/>
      <c r="J39" s="632"/>
      <c r="K39" s="632"/>
      <c r="L39" s="632"/>
      <c r="M39" s="632"/>
      <c r="N39" s="632"/>
      <c r="O39" s="632"/>
      <c r="P39" s="632"/>
      <c r="Q39" s="633"/>
      <c r="R39" s="634" t="s">
        <v>244</v>
      </c>
      <c r="S39" s="635"/>
      <c r="T39" s="635"/>
      <c r="U39" s="635"/>
      <c r="V39" s="635"/>
      <c r="W39" s="635"/>
      <c r="X39" s="635"/>
      <c r="Y39" s="636"/>
      <c r="Z39" s="672" t="s">
        <v>244</v>
      </c>
      <c r="AA39" s="672"/>
      <c r="AB39" s="672"/>
      <c r="AC39" s="672"/>
      <c r="AD39" s="673" t="s">
        <v>244</v>
      </c>
      <c r="AE39" s="673"/>
      <c r="AF39" s="673"/>
      <c r="AG39" s="673"/>
      <c r="AH39" s="673"/>
      <c r="AI39" s="673"/>
      <c r="AJ39" s="673"/>
      <c r="AK39" s="673"/>
      <c r="AL39" s="637" t="s">
        <v>244</v>
      </c>
      <c r="AM39" s="638"/>
      <c r="AN39" s="638"/>
      <c r="AO39" s="674"/>
      <c r="AQ39" s="667" t="s">
        <v>342</v>
      </c>
      <c r="AR39" s="668"/>
      <c r="AS39" s="668"/>
      <c r="AT39" s="668"/>
      <c r="AU39" s="668"/>
      <c r="AV39" s="668"/>
      <c r="AW39" s="668"/>
      <c r="AX39" s="668"/>
      <c r="AY39" s="669"/>
      <c r="AZ39" s="634">
        <v>1319030</v>
      </c>
      <c r="BA39" s="635"/>
      <c r="BB39" s="635"/>
      <c r="BC39" s="635"/>
      <c r="BD39" s="647"/>
      <c r="BE39" s="647"/>
      <c r="BF39" s="670"/>
      <c r="BG39" s="631" t="s">
        <v>343</v>
      </c>
      <c r="BH39" s="632"/>
      <c r="BI39" s="632"/>
      <c r="BJ39" s="632"/>
      <c r="BK39" s="632"/>
      <c r="BL39" s="632"/>
      <c r="BM39" s="632"/>
      <c r="BN39" s="632"/>
      <c r="BO39" s="632"/>
      <c r="BP39" s="632"/>
      <c r="BQ39" s="632"/>
      <c r="BR39" s="632"/>
      <c r="BS39" s="632"/>
      <c r="BT39" s="632"/>
      <c r="BU39" s="633"/>
      <c r="BV39" s="634">
        <v>111098</v>
      </c>
      <c r="BW39" s="635"/>
      <c r="BX39" s="635"/>
      <c r="BY39" s="635"/>
      <c r="BZ39" s="635"/>
      <c r="CA39" s="635"/>
      <c r="CB39" s="671"/>
      <c r="CD39" s="631" t="s">
        <v>344</v>
      </c>
      <c r="CE39" s="632"/>
      <c r="CF39" s="632"/>
      <c r="CG39" s="632"/>
      <c r="CH39" s="632"/>
      <c r="CI39" s="632"/>
      <c r="CJ39" s="632"/>
      <c r="CK39" s="632"/>
      <c r="CL39" s="632"/>
      <c r="CM39" s="632"/>
      <c r="CN39" s="632"/>
      <c r="CO39" s="632"/>
      <c r="CP39" s="632"/>
      <c r="CQ39" s="633"/>
      <c r="CR39" s="634">
        <v>6121290</v>
      </c>
      <c r="CS39" s="647"/>
      <c r="CT39" s="647"/>
      <c r="CU39" s="647"/>
      <c r="CV39" s="647"/>
      <c r="CW39" s="647"/>
      <c r="CX39" s="647"/>
      <c r="CY39" s="648"/>
      <c r="CZ39" s="637">
        <v>2.2000000000000002</v>
      </c>
      <c r="DA39" s="649"/>
      <c r="DB39" s="649"/>
      <c r="DC39" s="650"/>
      <c r="DD39" s="640">
        <v>6116283</v>
      </c>
      <c r="DE39" s="647"/>
      <c r="DF39" s="647"/>
      <c r="DG39" s="647"/>
      <c r="DH39" s="647"/>
      <c r="DI39" s="647"/>
      <c r="DJ39" s="647"/>
      <c r="DK39" s="648"/>
      <c r="DL39" s="640" t="s">
        <v>180</v>
      </c>
      <c r="DM39" s="647"/>
      <c r="DN39" s="647"/>
      <c r="DO39" s="647"/>
      <c r="DP39" s="647"/>
      <c r="DQ39" s="647"/>
      <c r="DR39" s="647"/>
      <c r="DS39" s="647"/>
      <c r="DT39" s="647"/>
      <c r="DU39" s="647"/>
      <c r="DV39" s="648"/>
      <c r="DW39" s="637" t="s">
        <v>244</v>
      </c>
      <c r="DX39" s="649"/>
      <c r="DY39" s="649"/>
      <c r="DZ39" s="649"/>
      <c r="EA39" s="649"/>
      <c r="EB39" s="649"/>
      <c r="EC39" s="661"/>
    </row>
    <row r="40" spans="2:133" ht="11.25" customHeight="1">
      <c r="B40" s="631" t="s">
        <v>345</v>
      </c>
      <c r="C40" s="632"/>
      <c r="D40" s="632"/>
      <c r="E40" s="632"/>
      <c r="F40" s="632"/>
      <c r="G40" s="632"/>
      <c r="H40" s="632"/>
      <c r="I40" s="632"/>
      <c r="J40" s="632"/>
      <c r="K40" s="632"/>
      <c r="L40" s="632"/>
      <c r="M40" s="632"/>
      <c r="N40" s="632"/>
      <c r="O40" s="632"/>
      <c r="P40" s="632"/>
      <c r="Q40" s="633"/>
      <c r="R40" s="634">
        <v>5362200</v>
      </c>
      <c r="S40" s="635"/>
      <c r="T40" s="635"/>
      <c r="U40" s="635"/>
      <c r="V40" s="635"/>
      <c r="W40" s="635"/>
      <c r="X40" s="635"/>
      <c r="Y40" s="636"/>
      <c r="Z40" s="672">
        <v>1.8</v>
      </c>
      <c r="AA40" s="672"/>
      <c r="AB40" s="672"/>
      <c r="AC40" s="672"/>
      <c r="AD40" s="673" t="s">
        <v>180</v>
      </c>
      <c r="AE40" s="673"/>
      <c r="AF40" s="673"/>
      <c r="AG40" s="673"/>
      <c r="AH40" s="673"/>
      <c r="AI40" s="673"/>
      <c r="AJ40" s="673"/>
      <c r="AK40" s="673"/>
      <c r="AL40" s="637" t="s">
        <v>180</v>
      </c>
      <c r="AM40" s="638"/>
      <c r="AN40" s="638"/>
      <c r="AO40" s="674"/>
      <c r="AQ40" s="667" t="s">
        <v>346</v>
      </c>
      <c r="AR40" s="668"/>
      <c r="AS40" s="668"/>
      <c r="AT40" s="668"/>
      <c r="AU40" s="668"/>
      <c r="AV40" s="668"/>
      <c r="AW40" s="668"/>
      <c r="AX40" s="668"/>
      <c r="AY40" s="669"/>
      <c r="AZ40" s="634">
        <v>292398</v>
      </c>
      <c r="BA40" s="635"/>
      <c r="BB40" s="635"/>
      <c r="BC40" s="635"/>
      <c r="BD40" s="647"/>
      <c r="BE40" s="647"/>
      <c r="BF40" s="670"/>
      <c r="BG40" s="675" t="s">
        <v>347</v>
      </c>
      <c r="BH40" s="676"/>
      <c r="BI40" s="676"/>
      <c r="BJ40" s="676"/>
      <c r="BK40" s="676"/>
      <c r="BL40" s="214"/>
      <c r="BM40" s="632" t="s">
        <v>348</v>
      </c>
      <c r="BN40" s="632"/>
      <c r="BO40" s="632"/>
      <c r="BP40" s="632"/>
      <c r="BQ40" s="632"/>
      <c r="BR40" s="632"/>
      <c r="BS40" s="632"/>
      <c r="BT40" s="632"/>
      <c r="BU40" s="633"/>
      <c r="BV40" s="634">
        <v>82</v>
      </c>
      <c r="BW40" s="635"/>
      <c r="BX40" s="635"/>
      <c r="BY40" s="635"/>
      <c r="BZ40" s="635"/>
      <c r="CA40" s="635"/>
      <c r="CB40" s="671"/>
      <c r="CD40" s="631" t="s">
        <v>349</v>
      </c>
      <c r="CE40" s="632"/>
      <c r="CF40" s="632"/>
      <c r="CG40" s="632"/>
      <c r="CH40" s="632"/>
      <c r="CI40" s="632"/>
      <c r="CJ40" s="632"/>
      <c r="CK40" s="632"/>
      <c r="CL40" s="632"/>
      <c r="CM40" s="632"/>
      <c r="CN40" s="632"/>
      <c r="CO40" s="632"/>
      <c r="CP40" s="632"/>
      <c r="CQ40" s="633"/>
      <c r="CR40" s="634">
        <v>945521</v>
      </c>
      <c r="CS40" s="635"/>
      <c r="CT40" s="635"/>
      <c r="CU40" s="635"/>
      <c r="CV40" s="635"/>
      <c r="CW40" s="635"/>
      <c r="CX40" s="635"/>
      <c r="CY40" s="636"/>
      <c r="CZ40" s="637">
        <v>0.3</v>
      </c>
      <c r="DA40" s="649"/>
      <c r="DB40" s="649"/>
      <c r="DC40" s="650"/>
      <c r="DD40" s="640">
        <v>436692</v>
      </c>
      <c r="DE40" s="635"/>
      <c r="DF40" s="635"/>
      <c r="DG40" s="635"/>
      <c r="DH40" s="635"/>
      <c r="DI40" s="635"/>
      <c r="DJ40" s="635"/>
      <c r="DK40" s="636"/>
      <c r="DL40" s="640" t="s">
        <v>180</v>
      </c>
      <c r="DM40" s="635"/>
      <c r="DN40" s="635"/>
      <c r="DO40" s="635"/>
      <c r="DP40" s="635"/>
      <c r="DQ40" s="635"/>
      <c r="DR40" s="635"/>
      <c r="DS40" s="635"/>
      <c r="DT40" s="635"/>
      <c r="DU40" s="635"/>
      <c r="DV40" s="636"/>
      <c r="DW40" s="637" t="s">
        <v>180</v>
      </c>
      <c r="DX40" s="649"/>
      <c r="DY40" s="649"/>
      <c r="DZ40" s="649"/>
      <c r="EA40" s="649"/>
      <c r="EB40" s="649"/>
      <c r="EC40" s="661"/>
    </row>
    <row r="41" spans="2:133" ht="11.25" customHeight="1">
      <c r="B41" s="615" t="s">
        <v>350</v>
      </c>
      <c r="C41" s="616"/>
      <c r="D41" s="616"/>
      <c r="E41" s="616"/>
      <c r="F41" s="616"/>
      <c r="G41" s="616"/>
      <c r="H41" s="616"/>
      <c r="I41" s="616"/>
      <c r="J41" s="616"/>
      <c r="K41" s="616"/>
      <c r="L41" s="616"/>
      <c r="M41" s="616"/>
      <c r="N41" s="616"/>
      <c r="O41" s="616"/>
      <c r="P41" s="616"/>
      <c r="Q41" s="617"/>
      <c r="R41" s="618">
        <v>293890590</v>
      </c>
      <c r="S41" s="659"/>
      <c r="T41" s="659"/>
      <c r="U41" s="659"/>
      <c r="V41" s="659"/>
      <c r="W41" s="659"/>
      <c r="X41" s="659"/>
      <c r="Y41" s="662"/>
      <c r="Z41" s="663">
        <v>100</v>
      </c>
      <c r="AA41" s="663"/>
      <c r="AB41" s="663"/>
      <c r="AC41" s="663"/>
      <c r="AD41" s="664">
        <v>134600774</v>
      </c>
      <c r="AE41" s="664"/>
      <c r="AF41" s="664"/>
      <c r="AG41" s="664"/>
      <c r="AH41" s="664"/>
      <c r="AI41" s="664"/>
      <c r="AJ41" s="664"/>
      <c r="AK41" s="664"/>
      <c r="AL41" s="621">
        <v>100</v>
      </c>
      <c r="AM41" s="665"/>
      <c r="AN41" s="665"/>
      <c r="AO41" s="666"/>
      <c r="AQ41" s="667" t="s">
        <v>351</v>
      </c>
      <c r="AR41" s="668"/>
      <c r="AS41" s="668"/>
      <c r="AT41" s="668"/>
      <c r="AU41" s="668"/>
      <c r="AV41" s="668"/>
      <c r="AW41" s="668"/>
      <c r="AX41" s="668"/>
      <c r="AY41" s="669"/>
      <c r="AZ41" s="634">
        <v>7191598</v>
      </c>
      <c r="BA41" s="635"/>
      <c r="BB41" s="635"/>
      <c r="BC41" s="635"/>
      <c r="BD41" s="647"/>
      <c r="BE41" s="647"/>
      <c r="BF41" s="670"/>
      <c r="BG41" s="675"/>
      <c r="BH41" s="676"/>
      <c r="BI41" s="676"/>
      <c r="BJ41" s="676"/>
      <c r="BK41" s="676"/>
      <c r="BL41" s="214"/>
      <c r="BM41" s="632" t="s">
        <v>352</v>
      </c>
      <c r="BN41" s="632"/>
      <c r="BO41" s="632"/>
      <c r="BP41" s="632"/>
      <c r="BQ41" s="632"/>
      <c r="BR41" s="632"/>
      <c r="BS41" s="632"/>
      <c r="BT41" s="632"/>
      <c r="BU41" s="633"/>
      <c r="BV41" s="634" t="s">
        <v>244</v>
      </c>
      <c r="BW41" s="635"/>
      <c r="BX41" s="635"/>
      <c r="BY41" s="635"/>
      <c r="BZ41" s="635"/>
      <c r="CA41" s="635"/>
      <c r="CB41" s="671"/>
      <c r="CD41" s="631" t="s">
        <v>353</v>
      </c>
      <c r="CE41" s="632"/>
      <c r="CF41" s="632"/>
      <c r="CG41" s="632"/>
      <c r="CH41" s="632"/>
      <c r="CI41" s="632"/>
      <c r="CJ41" s="632"/>
      <c r="CK41" s="632"/>
      <c r="CL41" s="632"/>
      <c r="CM41" s="632"/>
      <c r="CN41" s="632"/>
      <c r="CO41" s="632"/>
      <c r="CP41" s="632"/>
      <c r="CQ41" s="633"/>
      <c r="CR41" s="634" t="s">
        <v>180</v>
      </c>
      <c r="CS41" s="647"/>
      <c r="CT41" s="647"/>
      <c r="CU41" s="647"/>
      <c r="CV41" s="647"/>
      <c r="CW41" s="647"/>
      <c r="CX41" s="647"/>
      <c r="CY41" s="648"/>
      <c r="CZ41" s="637" t="s">
        <v>244</v>
      </c>
      <c r="DA41" s="649"/>
      <c r="DB41" s="649"/>
      <c r="DC41" s="650"/>
      <c r="DD41" s="640" t="s">
        <v>180</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354</v>
      </c>
      <c r="AR42" s="680"/>
      <c r="AS42" s="680"/>
      <c r="AT42" s="680"/>
      <c r="AU42" s="680"/>
      <c r="AV42" s="680"/>
      <c r="AW42" s="680"/>
      <c r="AX42" s="680"/>
      <c r="AY42" s="681"/>
      <c r="AZ42" s="618">
        <v>18303291</v>
      </c>
      <c r="BA42" s="659"/>
      <c r="BB42" s="659"/>
      <c r="BC42" s="659"/>
      <c r="BD42" s="619"/>
      <c r="BE42" s="619"/>
      <c r="BF42" s="682"/>
      <c r="BG42" s="677"/>
      <c r="BH42" s="678"/>
      <c r="BI42" s="678"/>
      <c r="BJ42" s="678"/>
      <c r="BK42" s="678"/>
      <c r="BL42" s="215"/>
      <c r="BM42" s="616" t="s">
        <v>355</v>
      </c>
      <c r="BN42" s="616"/>
      <c r="BO42" s="616"/>
      <c r="BP42" s="616"/>
      <c r="BQ42" s="616"/>
      <c r="BR42" s="616"/>
      <c r="BS42" s="616"/>
      <c r="BT42" s="616"/>
      <c r="BU42" s="617"/>
      <c r="BV42" s="618">
        <v>444</v>
      </c>
      <c r="BW42" s="659"/>
      <c r="BX42" s="659"/>
      <c r="BY42" s="659"/>
      <c r="BZ42" s="659"/>
      <c r="CA42" s="659"/>
      <c r="CB42" s="660"/>
      <c r="CD42" s="631" t="s">
        <v>356</v>
      </c>
      <c r="CE42" s="632"/>
      <c r="CF42" s="632"/>
      <c r="CG42" s="632"/>
      <c r="CH42" s="632"/>
      <c r="CI42" s="632"/>
      <c r="CJ42" s="632"/>
      <c r="CK42" s="632"/>
      <c r="CL42" s="632"/>
      <c r="CM42" s="632"/>
      <c r="CN42" s="632"/>
      <c r="CO42" s="632"/>
      <c r="CP42" s="632"/>
      <c r="CQ42" s="633"/>
      <c r="CR42" s="634">
        <v>30961811</v>
      </c>
      <c r="CS42" s="647"/>
      <c r="CT42" s="647"/>
      <c r="CU42" s="647"/>
      <c r="CV42" s="647"/>
      <c r="CW42" s="647"/>
      <c r="CX42" s="647"/>
      <c r="CY42" s="648"/>
      <c r="CZ42" s="637">
        <v>10.9</v>
      </c>
      <c r="DA42" s="649"/>
      <c r="DB42" s="649"/>
      <c r="DC42" s="650"/>
      <c r="DD42" s="640">
        <v>11520786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357</v>
      </c>
      <c r="CD43" s="631" t="s">
        <v>358</v>
      </c>
      <c r="CE43" s="632"/>
      <c r="CF43" s="632"/>
      <c r="CG43" s="632"/>
      <c r="CH43" s="632"/>
      <c r="CI43" s="632"/>
      <c r="CJ43" s="632"/>
      <c r="CK43" s="632"/>
      <c r="CL43" s="632"/>
      <c r="CM43" s="632"/>
      <c r="CN43" s="632"/>
      <c r="CO43" s="632"/>
      <c r="CP43" s="632"/>
      <c r="CQ43" s="633"/>
      <c r="CR43" s="634">
        <v>1437202</v>
      </c>
      <c r="CS43" s="647"/>
      <c r="CT43" s="647"/>
      <c r="CU43" s="647"/>
      <c r="CV43" s="647"/>
      <c r="CW43" s="647"/>
      <c r="CX43" s="647"/>
      <c r="CY43" s="648"/>
      <c r="CZ43" s="637">
        <v>0.5</v>
      </c>
      <c r="DA43" s="649"/>
      <c r="DB43" s="649"/>
      <c r="DC43" s="650"/>
      <c r="DD43" s="640">
        <v>1392435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359</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306</v>
      </c>
      <c r="CE44" s="654"/>
      <c r="CF44" s="631" t="s">
        <v>360</v>
      </c>
      <c r="CG44" s="632"/>
      <c r="CH44" s="632"/>
      <c r="CI44" s="632"/>
      <c r="CJ44" s="632"/>
      <c r="CK44" s="632"/>
      <c r="CL44" s="632"/>
      <c r="CM44" s="632"/>
      <c r="CN44" s="632"/>
      <c r="CO44" s="632"/>
      <c r="CP44" s="632"/>
      <c r="CQ44" s="633"/>
      <c r="CR44" s="634">
        <v>30080120</v>
      </c>
      <c r="CS44" s="635"/>
      <c r="CT44" s="635"/>
      <c r="CU44" s="635"/>
      <c r="CV44" s="635"/>
      <c r="CW44" s="635"/>
      <c r="CX44" s="635"/>
      <c r="CY44" s="636"/>
      <c r="CZ44" s="637">
        <v>10.6</v>
      </c>
      <c r="DA44" s="638"/>
      <c r="DB44" s="638"/>
      <c r="DC44" s="639"/>
      <c r="DD44" s="640">
        <v>10855294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361</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362</v>
      </c>
      <c r="CG45" s="632"/>
      <c r="CH45" s="632"/>
      <c r="CI45" s="632"/>
      <c r="CJ45" s="632"/>
      <c r="CK45" s="632"/>
      <c r="CL45" s="632"/>
      <c r="CM45" s="632"/>
      <c r="CN45" s="632"/>
      <c r="CO45" s="632"/>
      <c r="CP45" s="632"/>
      <c r="CQ45" s="633"/>
      <c r="CR45" s="634">
        <v>14205566</v>
      </c>
      <c r="CS45" s="647"/>
      <c r="CT45" s="647"/>
      <c r="CU45" s="647"/>
      <c r="CV45" s="647"/>
      <c r="CW45" s="647"/>
      <c r="CX45" s="647"/>
      <c r="CY45" s="648"/>
      <c r="CZ45" s="637">
        <v>5</v>
      </c>
      <c r="DA45" s="649"/>
      <c r="DB45" s="649"/>
      <c r="DC45" s="650"/>
      <c r="DD45" s="640">
        <v>1315052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363</v>
      </c>
      <c r="CG46" s="632"/>
      <c r="CH46" s="632"/>
      <c r="CI46" s="632"/>
      <c r="CJ46" s="632"/>
      <c r="CK46" s="632"/>
      <c r="CL46" s="632"/>
      <c r="CM46" s="632"/>
      <c r="CN46" s="632"/>
      <c r="CO46" s="632"/>
      <c r="CP46" s="632"/>
      <c r="CQ46" s="633"/>
      <c r="CR46" s="634">
        <v>15150082</v>
      </c>
      <c r="CS46" s="635"/>
      <c r="CT46" s="635"/>
      <c r="CU46" s="635"/>
      <c r="CV46" s="635"/>
      <c r="CW46" s="635"/>
      <c r="CX46" s="635"/>
      <c r="CY46" s="636"/>
      <c r="CZ46" s="637">
        <v>5.3</v>
      </c>
      <c r="DA46" s="638"/>
      <c r="DB46" s="638"/>
      <c r="DC46" s="639"/>
      <c r="DD46" s="640">
        <v>9476079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364</v>
      </c>
      <c r="CG47" s="632"/>
      <c r="CH47" s="632"/>
      <c r="CI47" s="632"/>
      <c r="CJ47" s="632"/>
      <c r="CK47" s="632"/>
      <c r="CL47" s="632"/>
      <c r="CM47" s="632"/>
      <c r="CN47" s="632"/>
      <c r="CO47" s="632"/>
      <c r="CP47" s="632"/>
      <c r="CQ47" s="633"/>
      <c r="CR47" s="634">
        <v>881691</v>
      </c>
      <c r="CS47" s="647"/>
      <c r="CT47" s="647"/>
      <c r="CU47" s="647"/>
      <c r="CV47" s="647"/>
      <c r="CW47" s="647"/>
      <c r="CX47" s="647"/>
      <c r="CY47" s="648"/>
      <c r="CZ47" s="637">
        <v>0.3</v>
      </c>
      <c r="DA47" s="649"/>
      <c r="DB47" s="649"/>
      <c r="DC47" s="650"/>
      <c r="DD47" s="640">
        <v>665492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c r="B48" s="219"/>
      <c r="CD48" s="657"/>
      <c r="CE48" s="658"/>
      <c r="CF48" s="631" t="s">
        <v>365</v>
      </c>
      <c r="CG48" s="632"/>
      <c r="CH48" s="632"/>
      <c r="CI48" s="632"/>
      <c r="CJ48" s="632"/>
      <c r="CK48" s="632"/>
      <c r="CL48" s="632"/>
      <c r="CM48" s="632"/>
      <c r="CN48" s="632"/>
      <c r="CO48" s="632"/>
      <c r="CP48" s="632"/>
      <c r="CQ48" s="633"/>
      <c r="CR48" s="634" t="s">
        <v>244</v>
      </c>
      <c r="CS48" s="635"/>
      <c r="CT48" s="635"/>
      <c r="CU48" s="635"/>
      <c r="CV48" s="635"/>
      <c r="CW48" s="635"/>
      <c r="CX48" s="635"/>
      <c r="CY48" s="636"/>
      <c r="CZ48" s="637" t="s">
        <v>180</v>
      </c>
      <c r="DA48" s="638"/>
      <c r="DB48" s="638"/>
      <c r="DC48" s="639"/>
      <c r="DD48" s="640" t="s">
        <v>180</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366</v>
      </c>
      <c r="CE49" s="616"/>
      <c r="CF49" s="616"/>
      <c r="CG49" s="616"/>
      <c r="CH49" s="616"/>
      <c r="CI49" s="616"/>
      <c r="CJ49" s="616"/>
      <c r="CK49" s="616"/>
      <c r="CL49" s="616"/>
      <c r="CM49" s="616"/>
      <c r="CN49" s="616"/>
      <c r="CO49" s="616"/>
      <c r="CP49" s="616"/>
      <c r="CQ49" s="617"/>
      <c r="CR49" s="618">
        <v>284550019</v>
      </c>
      <c r="CS49" s="619"/>
      <c r="CT49" s="619"/>
      <c r="CU49" s="619"/>
      <c r="CV49" s="619"/>
      <c r="CW49" s="619"/>
      <c r="CX49" s="619"/>
      <c r="CY49" s="620"/>
      <c r="CZ49" s="621">
        <v>100</v>
      </c>
      <c r="DA49" s="622"/>
      <c r="DB49" s="622"/>
      <c r="DC49" s="623"/>
      <c r="DD49" s="624">
        <v>166643726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eBUD3VKD1LK8X0fVcYWfx8d3XorMepAtqWUUqnqra4v+ElmGJ+xg6fzOU3AXBVSj2l2ZczEiwFOhqfSVbjWTWw==" saltValue="p2rM2Zmeb7iQhos56BKA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5" customWidth="1"/>
    <col min="131" max="131" width="1.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367</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368</v>
      </c>
      <c r="DK2" s="1105"/>
      <c r="DL2" s="1105"/>
      <c r="DM2" s="1105"/>
      <c r="DN2" s="1105"/>
      <c r="DO2" s="1106"/>
      <c r="DP2" s="222"/>
      <c r="DQ2" s="1104" t="s">
        <v>369</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1072" t="s">
        <v>370</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c r="A5" s="1008" t="s">
        <v>372</v>
      </c>
      <c r="B5" s="1009"/>
      <c r="C5" s="1009"/>
      <c r="D5" s="1009"/>
      <c r="E5" s="1009"/>
      <c r="F5" s="1009"/>
      <c r="G5" s="1009"/>
      <c r="H5" s="1009"/>
      <c r="I5" s="1009"/>
      <c r="J5" s="1009"/>
      <c r="K5" s="1009"/>
      <c r="L5" s="1009"/>
      <c r="M5" s="1009"/>
      <c r="N5" s="1009"/>
      <c r="O5" s="1009"/>
      <c r="P5" s="1010"/>
      <c r="Q5" s="1014" t="s">
        <v>373</v>
      </c>
      <c r="R5" s="1015"/>
      <c r="S5" s="1015"/>
      <c r="T5" s="1015"/>
      <c r="U5" s="1016"/>
      <c r="V5" s="1014" t="s">
        <v>374</v>
      </c>
      <c r="W5" s="1015"/>
      <c r="X5" s="1015"/>
      <c r="Y5" s="1015"/>
      <c r="Z5" s="1016"/>
      <c r="AA5" s="1014" t="s">
        <v>375</v>
      </c>
      <c r="AB5" s="1015"/>
      <c r="AC5" s="1015"/>
      <c r="AD5" s="1015"/>
      <c r="AE5" s="1015"/>
      <c r="AF5" s="1107" t="s">
        <v>376</v>
      </c>
      <c r="AG5" s="1015"/>
      <c r="AH5" s="1015"/>
      <c r="AI5" s="1015"/>
      <c r="AJ5" s="1028"/>
      <c r="AK5" s="1015" t="s">
        <v>377</v>
      </c>
      <c r="AL5" s="1015"/>
      <c r="AM5" s="1015"/>
      <c r="AN5" s="1015"/>
      <c r="AO5" s="1016"/>
      <c r="AP5" s="1014" t="s">
        <v>378</v>
      </c>
      <c r="AQ5" s="1015"/>
      <c r="AR5" s="1015"/>
      <c r="AS5" s="1015"/>
      <c r="AT5" s="1016"/>
      <c r="AU5" s="1014" t="s">
        <v>379</v>
      </c>
      <c r="AV5" s="1015"/>
      <c r="AW5" s="1015"/>
      <c r="AX5" s="1015"/>
      <c r="AY5" s="1028"/>
      <c r="AZ5" s="226"/>
      <c r="BA5" s="226"/>
      <c r="BB5" s="226"/>
      <c r="BC5" s="226"/>
      <c r="BD5" s="226"/>
      <c r="BE5" s="227"/>
      <c r="BF5" s="227"/>
      <c r="BG5" s="227"/>
      <c r="BH5" s="227"/>
      <c r="BI5" s="227"/>
      <c r="BJ5" s="227"/>
      <c r="BK5" s="227"/>
      <c r="BL5" s="227"/>
      <c r="BM5" s="227"/>
      <c r="BN5" s="227"/>
      <c r="BO5" s="227"/>
      <c r="BP5" s="227"/>
      <c r="BQ5" s="1008" t="s">
        <v>380</v>
      </c>
      <c r="BR5" s="1009"/>
      <c r="BS5" s="1009"/>
      <c r="BT5" s="1009"/>
      <c r="BU5" s="1009"/>
      <c r="BV5" s="1009"/>
      <c r="BW5" s="1009"/>
      <c r="BX5" s="1009"/>
      <c r="BY5" s="1009"/>
      <c r="BZ5" s="1009"/>
      <c r="CA5" s="1009"/>
      <c r="CB5" s="1009"/>
      <c r="CC5" s="1009"/>
      <c r="CD5" s="1009"/>
      <c r="CE5" s="1009"/>
      <c r="CF5" s="1009"/>
      <c r="CG5" s="1010"/>
      <c r="CH5" s="1014" t="s">
        <v>381</v>
      </c>
      <c r="CI5" s="1015"/>
      <c r="CJ5" s="1015"/>
      <c r="CK5" s="1015"/>
      <c r="CL5" s="1016"/>
      <c r="CM5" s="1014" t="s">
        <v>382</v>
      </c>
      <c r="CN5" s="1015"/>
      <c r="CO5" s="1015"/>
      <c r="CP5" s="1015"/>
      <c r="CQ5" s="1016"/>
      <c r="CR5" s="1014" t="s">
        <v>383</v>
      </c>
      <c r="CS5" s="1015"/>
      <c r="CT5" s="1015"/>
      <c r="CU5" s="1015"/>
      <c r="CV5" s="1016"/>
      <c r="CW5" s="1014" t="s">
        <v>384</v>
      </c>
      <c r="CX5" s="1015"/>
      <c r="CY5" s="1015"/>
      <c r="CZ5" s="1015"/>
      <c r="DA5" s="1016"/>
      <c r="DB5" s="1014" t="s">
        <v>385</v>
      </c>
      <c r="DC5" s="1015"/>
      <c r="DD5" s="1015"/>
      <c r="DE5" s="1015"/>
      <c r="DF5" s="1016"/>
      <c r="DG5" s="1097" t="s">
        <v>386</v>
      </c>
      <c r="DH5" s="1098"/>
      <c r="DI5" s="1098"/>
      <c r="DJ5" s="1098"/>
      <c r="DK5" s="1099"/>
      <c r="DL5" s="1097" t="s">
        <v>387</v>
      </c>
      <c r="DM5" s="1098"/>
      <c r="DN5" s="1098"/>
      <c r="DO5" s="1098"/>
      <c r="DP5" s="1099"/>
      <c r="DQ5" s="1014" t="s">
        <v>388</v>
      </c>
      <c r="DR5" s="1015"/>
      <c r="DS5" s="1015"/>
      <c r="DT5" s="1015"/>
      <c r="DU5" s="1016"/>
      <c r="DV5" s="1014" t="s">
        <v>379</v>
      </c>
      <c r="DW5" s="1015"/>
      <c r="DX5" s="1015"/>
      <c r="DY5" s="1015"/>
      <c r="DZ5" s="1028"/>
      <c r="EA5" s="229"/>
    </row>
    <row r="6" spans="1:131" s="230"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c r="A7" s="231">
        <v>1</v>
      </c>
      <c r="B7" s="1060" t="s">
        <v>389</v>
      </c>
      <c r="C7" s="1061"/>
      <c r="D7" s="1061"/>
      <c r="E7" s="1061"/>
      <c r="F7" s="1061"/>
      <c r="G7" s="1061"/>
      <c r="H7" s="1061"/>
      <c r="I7" s="1061"/>
      <c r="J7" s="1061"/>
      <c r="K7" s="1061"/>
      <c r="L7" s="1061"/>
      <c r="M7" s="1061"/>
      <c r="N7" s="1061"/>
      <c r="O7" s="1061"/>
      <c r="P7" s="1062"/>
      <c r="Q7" s="1115">
        <v>290047</v>
      </c>
      <c r="R7" s="1116"/>
      <c r="S7" s="1116"/>
      <c r="T7" s="1116"/>
      <c r="U7" s="1116"/>
      <c r="V7" s="1116">
        <v>287971</v>
      </c>
      <c r="W7" s="1116"/>
      <c r="X7" s="1116"/>
      <c r="Y7" s="1116"/>
      <c r="Z7" s="1116"/>
      <c r="AA7" s="1116">
        <v>9077</v>
      </c>
      <c r="AB7" s="1116"/>
      <c r="AC7" s="1116"/>
      <c r="AD7" s="1116"/>
      <c r="AE7" s="1117"/>
      <c r="AF7" s="1118">
        <v>6591</v>
      </c>
      <c r="AG7" s="1119"/>
      <c r="AH7" s="1119"/>
      <c r="AI7" s="1119"/>
      <c r="AJ7" s="1120"/>
      <c r="AK7" s="1121" t="s">
        <v>597</v>
      </c>
      <c r="AL7" s="1122"/>
      <c r="AM7" s="1122"/>
      <c r="AN7" s="1122"/>
      <c r="AO7" s="1122"/>
      <c r="AP7" s="1122">
        <v>254284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601</v>
      </c>
      <c r="BT7" s="1113"/>
      <c r="BU7" s="1113"/>
      <c r="BV7" s="1113"/>
      <c r="BW7" s="1113"/>
      <c r="BX7" s="1113"/>
      <c r="BY7" s="1113"/>
      <c r="BZ7" s="1113"/>
      <c r="CA7" s="1113"/>
      <c r="CB7" s="1113"/>
      <c r="CC7" s="1113"/>
      <c r="CD7" s="1113"/>
      <c r="CE7" s="1113"/>
      <c r="CF7" s="1113"/>
      <c r="CG7" s="1125"/>
      <c r="CH7" s="1109">
        <v>4</v>
      </c>
      <c r="CI7" s="1110"/>
      <c r="CJ7" s="1110"/>
      <c r="CK7" s="1110"/>
      <c r="CL7" s="1111"/>
      <c r="CM7" s="1109">
        <v>270</v>
      </c>
      <c r="CN7" s="1110"/>
      <c r="CO7" s="1110"/>
      <c r="CP7" s="1110"/>
      <c r="CQ7" s="1111"/>
      <c r="CR7" s="1109">
        <v>227</v>
      </c>
      <c r="CS7" s="1110"/>
      <c r="CT7" s="1110"/>
      <c r="CU7" s="1110"/>
      <c r="CV7" s="1111"/>
      <c r="CW7" s="1109" t="s">
        <v>597</v>
      </c>
      <c r="CX7" s="1110"/>
      <c r="CY7" s="1110"/>
      <c r="CZ7" s="1110"/>
      <c r="DA7" s="1111"/>
      <c r="DB7" s="1109" t="s">
        <v>597</v>
      </c>
      <c r="DC7" s="1110"/>
      <c r="DD7" s="1110"/>
      <c r="DE7" s="1110"/>
      <c r="DF7" s="1111"/>
      <c r="DG7" s="1109" t="s">
        <v>597</v>
      </c>
      <c r="DH7" s="1110"/>
      <c r="DI7" s="1110"/>
      <c r="DJ7" s="1110"/>
      <c r="DK7" s="1111"/>
      <c r="DL7" s="1109" t="s">
        <v>597</v>
      </c>
      <c r="DM7" s="1110"/>
      <c r="DN7" s="1110"/>
      <c r="DO7" s="1110"/>
      <c r="DP7" s="1111"/>
      <c r="DQ7" s="1109" t="s">
        <v>597</v>
      </c>
      <c r="DR7" s="1110"/>
      <c r="DS7" s="1110"/>
      <c r="DT7" s="1110"/>
      <c r="DU7" s="1111"/>
      <c r="DV7" s="1112"/>
      <c r="DW7" s="1113"/>
      <c r="DX7" s="1113"/>
      <c r="DY7" s="1113"/>
      <c r="DZ7" s="1114"/>
      <c r="EA7" s="229"/>
    </row>
    <row r="8" spans="1:131" s="230" customFormat="1" ht="26.25" customHeight="1">
      <c r="A8" s="233">
        <v>2</v>
      </c>
      <c r="B8" s="1043" t="s">
        <v>390</v>
      </c>
      <c r="C8" s="1044"/>
      <c r="D8" s="1044"/>
      <c r="E8" s="1044"/>
      <c r="F8" s="1044"/>
      <c r="G8" s="1044"/>
      <c r="H8" s="1044"/>
      <c r="I8" s="1044"/>
      <c r="J8" s="1044"/>
      <c r="K8" s="1044"/>
      <c r="L8" s="1044"/>
      <c r="M8" s="1044"/>
      <c r="N8" s="1044"/>
      <c r="O8" s="1044"/>
      <c r="P8" s="1045"/>
      <c r="Q8" s="1051">
        <v>139</v>
      </c>
      <c r="R8" s="1052"/>
      <c r="S8" s="1052"/>
      <c r="T8" s="1052"/>
      <c r="U8" s="1052"/>
      <c r="V8" s="1052">
        <v>139</v>
      </c>
      <c r="W8" s="1052"/>
      <c r="X8" s="1052"/>
      <c r="Y8" s="1052"/>
      <c r="Z8" s="1052"/>
      <c r="AA8" s="1052">
        <v>0</v>
      </c>
      <c r="AB8" s="1052"/>
      <c r="AC8" s="1052"/>
      <c r="AD8" s="1052"/>
      <c r="AE8" s="1053"/>
      <c r="AF8" s="1048" t="s">
        <v>180</v>
      </c>
      <c r="AG8" s="1049"/>
      <c r="AH8" s="1049"/>
      <c r="AI8" s="1049"/>
      <c r="AJ8" s="1050"/>
      <c r="AK8" s="1093" t="s">
        <v>597</v>
      </c>
      <c r="AL8" s="1094"/>
      <c r="AM8" s="1094"/>
      <c r="AN8" s="1094"/>
      <c r="AO8" s="1094"/>
      <c r="AP8" s="1094" t="s">
        <v>597</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602</v>
      </c>
      <c r="BT8" s="1006"/>
      <c r="BU8" s="1006"/>
      <c r="BV8" s="1006"/>
      <c r="BW8" s="1006"/>
      <c r="BX8" s="1006"/>
      <c r="BY8" s="1006"/>
      <c r="BZ8" s="1006"/>
      <c r="CA8" s="1006"/>
      <c r="CB8" s="1006"/>
      <c r="CC8" s="1006"/>
      <c r="CD8" s="1006"/>
      <c r="CE8" s="1006"/>
      <c r="CF8" s="1006"/>
      <c r="CG8" s="1027"/>
      <c r="CH8" s="1002">
        <v>-50</v>
      </c>
      <c r="CI8" s="1003"/>
      <c r="CJ8" s="1003"/>
      <c r="CK8" s="1003"/>
      <c r="CL8" s="1004"/>
      <c r="CM8" s="1002">
        <v>1233</v>
      </c>
      <c r="CN8" s="1003"/>
      <c r="CO8" s="1003"/>
      <c r="CP8" s="1003"/>
      <c r="CQ8" s="1004"/>
      <c r="CR8" s="1002">
        <v>1</v>
      </c>
      <c r="CS8" s="1003"/>
      <c r="CT8" s="1003"/>
      <c r="CU8" s="1003"/>
      <c r="CV8" s="1004"/>
      <c r="CW8" s="1002" t="s">
        <v>597</v>
      </c>
      <c r="CX8" s="1003"/>
      <c r="CY8" s="1003"/>
      <c r="CZ8" s="1003"/>
      <c r="DA8" s="1004"/>
      <c r="DB8" s="1002" t="s">
        <v>597</v>
      </c>
      <c r="DC8" s="1003"/>
      <c r="DD8" s="1003"/>
      <c r="DE8" s="1003"/>
      <c r="DF8" s="1004"/>
      <c r="DG8" s="1002" t="s">
        <v>597</v>
      </c>
      <c r="DH8" s="1003"/>
      <c r="DI8" s="1003"/>
      <c r="DJ8" s="1003"/>
      <c r="DK8" s="1004"/>
      <c r="DL8" s="1002" t="s">
        <v>597</v>
      </c>
      <c r="DM8" s="1003"/>
      <c r="DN8" s="1003"/>
      <c r="DO8" s="1003"/>
      <c r="DP8" s="1004"/>
      <c r="DQ8" s="1002" t="s">
        <v>597</v>
      </c>
      <c r="DR8" s="1003"/>
      <c r="DS8" s="1003"/>
      <c r="DT8" s="1003"/>
      <c r="DU8" s="1004"/>
      <c r="DV8" s="1005"/>
      <c r="DW8" s="1006"/>
      <c r="DX8" s="1006"/>
      <c r="DY8" s="1006"/>
      <c r="DZ8" s="1007"/>
      <c r="EA8" s="229"/>
    </row>
    <row r="9" spans="1:131" s="230" customFormat="1" ht="26.25" customHeight="1">
      <c r="A9" s="233">
        <v>3</v>
      </c>
      <c r="B9" s="1043" t="s">
        <v>391</v>
      </c>
      <c r="C9" s="1044"/>
      <c r="D9" s="1044"/>
      <c r="E9" s="1044"/>
      <c r="F9" s="1044"/>
      <c r="G9" s="1044"/>
      <c r="H9" s="1044"/>
      <c r="I9" s="1044"/>
      <c r="J9" s="1044"/>
      <c r="K9" s="1044"/>
      <c r="L9" s="1044"/>
      <c r="M9" s="1044"/>
      <c r="N9" s="1044"/>
      <c r="O9" s="1044"/>
      <c r="P9" s="1045"/>
      <c r="Q9" s="1051">
        <v>130</v>
      </c>
      <c r="R9" s="1052"/>
      <c r="S9" s="1052"/>
      <c r="T9" s="1052"/>
      <c r="U9" s="1052"/>
      <c r="V9" s="1052">
        <v>122</v>
      </c>
      <c r="W9" s="1052"/>
      <c r="X9" s="1052"/>
      <c r="Y9" s="1052"/>
      <c r="Z9" s="1052"/>
      <c r="AA9" s="1052">
        <v>8</v>
      </c>
      <c r="AB9" s="1052"/>
      <c r="AC9" s="1052"/>
      <c r="AD9" s="1052"/>
      <c r="AE9" s="1053"/>
      <c r="AF9" s="1048">
        <v>8</v>
      </c>
      <c r="AG9" s="1049"/>
      <c r="AH9" s="1049"/>
      <c r="AI9" s="1049"/>
      <c r="AJ9" s="1050"/>
      <c r="AK9" s="1093" t="s">
        <v>597</v>
      </c>
      <c r="AL9" s="1094"/>
      <c r="AM9" s="1094"/>
      <c r="AN9" s="1094"/>
      <c r="AO9" s="1094"/>
      <c r="AP9" s="1094" t="s">
        <v>597</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603</v>
      </c>
      <c r="BT9" s="1006"/>
      <c r="BU9" s="1006"/>
      <c r="BV9" s="1006"/>
      <c r="BW9" s="1006"/>
      <c r="BX9" s="1006"/>
      <c r="BY9" s="1006"/>
      <c r="BZ9" s="1006"/>
      <c r="CA9" s="1006"/>
      <c r="CB9" s="1006"/>
      <c r="CC9" s="1006"/>
      <c r="CD9" s="1006"/>
      <c r="CE9" s="1006"/>
      <c r="CF9" s="1006"/>
      <c r="CG9" s="1027"/>
      <c r="CH9" s="1002">
        <v>-12</v>
      </c>
      <c r="CI9" s="1003"/>
      <c r="CJ9" s="1003"/>
      <c r="CK9" s="1003"/>
      <c r="CL9" s="1004"/>
      <c r="CM9" s="1002">
        <v>165</v>
      </c>
      <c r="CN9" s="1003"/>
      <c r="CO9" s="1003"/>
      <c r="CP9" s="1003"/>
      <c r="CQ9" s="1004"/>
      <c r="CR9" s="1002">
        <v>100</v>
      </c>
      <c r="CS9" s="1003"/>
      <c r="CT9" s="1003"/>
      <c r="CU9" s="1003"/>
      <c r="CV9" s="1004"/>
      <c r="CW9" s="1002">
        <v>14</v>
      </c>
      <c r="CX9" s="1003"/>
      <c r="CY9" s="1003"/>
      <c r="CZ9" s="1003"/>
      <c r="DA9" s="1004"/>
      <c r="DB9" s="1002" t="s">
        <v>597</v>
      </c>
      <c r="DC9" s="1003"/>
      <c r="DD9" s="1003"/>
      <c r="DE9" s="1003"/>
      <c r="DF9" s="1004"/>
      <c r="DG9" s="1002" t="s">
        <v>597</v>
      </c>
      <c r="DH9" s="1003"/>
      <c r="DI9" s="1003"/>
      <c r="DJ9" s="1003"/>
      <c r="DK9" s="1004"/>
      <c r="DL9" s="1002" t="s">
        <v>597</v>
      </c>
      <c r="DM9" s="1003"/>
      <c r="DN9" s="1003"/>
      <c r="DO9" s="1003"/>
      <c r="DP9" s="1004"/>
      <c r="DQ9" s="1002" t="s">
        <v>597</v>
      </c>
      <c r="DR9" s="1003"/>
      <c r="DS9" s="1003"/>
      <c r="DT9" s="1003"/>
      <c r="DU9" s="1004"/>
      <c r="DV9" s="1005"/>
      <c r="DW9" s="1006"/>
      <c r="DX9" s="1006"/>
      <c r="DY9" s="1006"/>
      <c r="DZ9" s="1007"/>
      <c r="EA9" s="229"/>
    </row>
    <row r="10" spans="1:131" s="230" customFormat="1" ht="26.25" customHeight="1">
      <c r="A10" s="233">
        <v>4</v>
      </c>
      <c r="B10" s="1043" t="s">
        <v>392</v>
      </c>
      <c r="C10" s="1044"/>
      <c r="D10" s="1044"/>
      <c r="E10" s="1044"/>
      <c r="F10" s="1044"/>
      <c r="G10" s="1044"/>
      <c r="H10" s="1044"/>
      <c r="I10" s="1044"/>
      <c r="J10" s="1044"/>
      <c r="K10" s="1044"/>
      <c r="L10" s="1044"/>
      <c r="M10" s="1044"/>
      <c r="N10" s="1044"/>
      <c r="O10" s="1044"/>
      <c r="P10" s="1045"/>
      <c r="Q10" s="1051">
        <v>328</v>
      </c>
      <c r="R10" s="1052"/>
      <c r="S10" s="1052"/>
      <c r="T10" s="1052"/>
      <c r="U10" s="1052"/>
      <c r="V10" s="1052">
        <v>72</v>
      </c>
      <c r="W10" s="1052"/>
      <c r="X10" s="1052"/>
      <c r="Y10" s="1052"/>
      <c r="Z10" s="1052"/>
      <c r="AA10" s="1052">
        <v>256</v>
      </c>
      <c r="AB10" s="1052"/>
      <c r="AC10" s="1052"/>
      <c r="AD10" s="1052"/>
      <c r="AE10" s="1053"/>
      <c r="AF10" s="1048">
        <v>256</v>
      </c>
      <c r="AG10" s="1049"/>
      <c r="AH10" s="1049"/>
      <c r="AI10" s="1049"/>
      <c r="AJ10" s="1050"/>
      <c r="AK10" s="1093" t="s">
        <v>597</v>
      </c>
      <c r="AL10" s="1094"/>
      <c r="AM10" s="1094"/>
      <c r="AN10" s="1094"/>
      <c r="AO10" s="1094"/>
      <c r="AP10" s="1094" t="s">
        <v>597</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604</v>
      </c>
      <c r="BT10" s="1006"/>
      <c r="BU10" s="1006"/>
      <c r="BV10" s="1006"/>
      <c r="BW10" s="1006"/>
      <c r="BX10" s="1006"/>
      <c r="BY10" s="1006"/>
      <c r="BZ10" s="1006"/>
      <c r="CA10" s="1006"/>
      <c r="CB10" s="1006"/>
      <c r="CC10" s="1006"/>
      <c r="CD10" s="1006"/>
      <c r="CE10" s="1006"/>
      <c r="CF10" s="1006"/>
      <c r="CG10" s="1027"/>
      <c r="CH10" s="1002">
        <v>-42</v>
      </c>
      <c r="CI10" s="1003"/>
      <c r="CJ10" s="1003"/>
      <c r="CK10" s="1003"/>
      <c r="CL10" s="1004"/>
      <c r="CM10" s="1002">
        <v>279</v>
      </c>
      <c r="CN10" s="1003"/>
      <c r="CO10" s="1003"/>
      <c r="CP10" s="1003"/>
      <c r="CQ10" s="1004"/>
      <c r="CR10" s="1002">
        <v>110</v>
      </c>
      <c r="CS10" s="1003"/>
      <c r="CT10" s="1003"/>
      <c r="CU10" s="1003"/>
      <c r="CV10" s="1004"/>
      <c r="CW10" s="1002">
        <v>17</v>
      </c>
      <c r="CX10" s="1003"/>
      <c r="CY10" s="1003"/>
      <c r="CZ10" s="1003"/>
      <c r="DA10" s="1004"/>
      <c r="DB10" s="1002" t="s">
        <v>597</v>
      </c>
      <c r="DC10" s="1003"/>
      <c r="DD10" s="1003"/>
      <c r="DE10" s="1003"/>
      <c r="DF10" s="1004"/>
      <c r="DG10" s="1002" t="s">
        <v>597</v>
      </c>
      <c r="DH10" s="1003"/>
      <c r="DI10" s="1003"/>
      <c r="DJ10" s="1003"/>
      <c r="DK10" s="1004"/>
      <c r="DL10" s="1002" t="s">
        <v>526</v>
      </c>
      <c r="DM10" s="1003"/>
      <c r="DN10" s="1003"/>
      <c r="DO10" s="1003"/>
      <c r="DP10" s="1004"/>
      <c r="DQ10" s="1002" t="s">
        <v>526</v>
      </c>
      <c r="DR10" s="1003"/>
      <c r="DS10" s="1003"/>
      <c r="DT10" s="1003"/>
      <c r="DU10" s="1004"/>
      <c r="DV10" s="1005"/>
      <c r="DW10" s="1006"/>
      <c r="DX10" s="1006"/>
      <c r="DY10" s="1006"/>
      <c r="DZ10" s="1007"/>
      <c r="EA10" s="229"/>
    </row>
    <row r="11" spans="1:131" s="230" customFormat="1" ht="26.25" customHeight="1">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618</v>
      </c>
      <c r="BT11" s="1006"/>
      <c r="BU11" s="1006"/>
      <c r="BV11" s="1006"/>
      <c r="BW11" s="1006"/>
      <c r="BX11" s="1006"/>
      <c r="BY11" s="1006"/>
      <c r="BZ11" s="1006"/>
      <c r="CA11" s="1006"/>
      <c r="CB11" s="1006"/>
      <c r="CC11" s="1006"/>
      <c r="CD11" s="1006"/>
      <c r="CE11" s="1006"/>
      <c r="CF11" s="1006"/>
      <c r="CG11" s="1027"/>
      <c r="CH11" s="1002">
        <v>27</v>
      </c>
      <c r="CI11" s="1003"/>
      <c r="CJ11" s="1003"/>
      <c r="CK11" s="1003"/>
      <c r="CL11" s="1004"/>
      <c r="CM11" s="1002">
        <v>393</v>
      </c>
      <c r="CN11" s="1003"/>
      <c r="CO11" s="1003"/>
      <c r="CP11" s="1003"/>
      <c r="CQ11" s="1004"/>
      <c r="CR11" s="1002">
        <v>200</v>
      </c>
      <c r="CS11" s="1003"/>
      <c r="CT11" s="1003"/>
      <c r="CU11" s="1003"/>
      <c r="CV11" s="1004"/>
      <c r="CW11" s="1002" t="s">
        <v>597</v>
      </c>
      <c r="CX11" s="1003"/>
      <c r="CY11" s="1003"/>
      <c r="CZ11" s="1003"/>
      <c r="DA11" s="1004"/>
      <c r="DB11" s="1002" t="s">
        <v>597</v>
      </c>
      <c r="DC11" s="1003"/>
      <c r="DD11" s="1003"/>
      <c r="DE11" s="1003"/>
      <c r="DF11" s="1004"/>
      <c r="DG11" s="1002" t="s">
        <v>597</v>
      </c>
      <c r="DH11" s="1003"/>
      <c r="DI11" s="1003"/>
      <c r="DJ11" s="1003"/>
      <c r="DK11" s="1004"/>
      <c r="DL11" s="1002" t="s">
        <v>597</v>
      </c>
      <c r="DM11" s="1003"/>
      <c r="DN11" s="1003"/>
      <c r="DO11" s="1003"/>
      <c r="DP11" s="1004"/>
      <c r="DQ11" s="1002" t="s">
        <v>597</v>
      </c>
      <c r="DR11" s="1003"/>
      <c r="DS11" s="1003"/>
      <c r="DT11" s="1003"/>
      <c r="DU11" s="1004"/>
      <c r="DV11" s="1005"/>
      <c r="DW11" s="1006"/>
      <c r="DX11" s="1006"/>
      <c r="DY11" s="1006"/>
      <c r="DZ11" s="1007"/>
      <c r="EA11" s="229"/>
    </row>
    <row r="12" spans="1:131" s="230" customFormat="1" ht="26.25" customHeight="1">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t="s">
        <v>605</v>
      </c>
      <c r="BT12" s="1006"/>
      <c r="BU12" s="1006"/>
      <c r="BV12" s="1006"/>
      <c r="BW12" s="1006"/>
      <c r="BX12" s="1006"/>
      <c r="BY12" s="1006"/>
      <c r="BZ12" s="1006"/>
      <c r="CA12" s="1006"/>
      <c r="CB12" s="1006"/>
      <c r="CC12" s="1006"/>
      <c r="CD12" s="1006"/>
      <c r="CE12" s="1006"/>
      <c r="CF12" s="1006"/>
      <c r="CG12" s="1027"/>
      <c r="CH12" s="1002">
        <v>11</v>
      </c>
      <c r="CI12" s="1003"/>
      <c r="CJ12" s="1003"/>
      <c r="CK12" s="1003"/>
      <c r="CL12" s="1004"/>
      <c r="CM12" s="1002">
        <v>950</v>
      </c>
      <c r="CN12" s="1003"/>
      <c r="CO12" s="1003"/>
      <c r="CP12" s="1003"/>
      <c r="CQ12" s="1004"/>
      <c r="CR12" s="1002">
        <v>300</v>
      </c>
      <c r="CS12" s="1003"/>
      <c r="CT12" s="1003"/>
      <c r="CU12" s="1003"/>
      <c r="CV12" s="1004"/>
      <c r="CW12" s="1002" t="s">
        <v>616</v>
      </c>
      <c r="CX12" s="1003"/>
      <c r="CY12" s="1003"/>
      <c r="CZ12" s="1003"/>
      <c r="DA12" s="1004"/>
      <c r="DB12" s="1002" t="s">
        <v>616</v>
      </c>
      <c r="DC12" s="1003"/>
      <c r="DD12" s="1003"/>
      <c r="DE12" s="1003"/>
      <c r="DF12" s="1004"/>
      <c r="DG12" s="1002" t="s">
        <v>616</v>
      </c>
      <c r="DH12" s="1003"/>
      <c r="DI12" s="1003"/>
      <c r="DJ12" s="1003"/>
      <c r="DK12" s="1004"/>
      <c r="DL12" s="1002" t="s">
        <v>616</v>
      </c>
      <c r="DM12" s="1003"/>
      <c r="DN12" s="1003"/>
      <c r="DO12" s="1003"/>
      <c r="DP12" s="1004"/>
      <c r="DQ12" s="1002" t="s">
        <v>616</v>
      </c>
      <c r="DR12" s="1003"/>
      <c r="DS12" s="1003"/>
      <c r="DT12" s="1003"/>
      <c r="DU12" s="1004"/>
      <c r="DV12" s="1005"/>
      <c r="DW12" s="1006"/>
      <c r="DX12" s="1006"/>
      <c r="DY12" s="1006"/>
      <c r="DZ12" s="1007"/>
      <c r="EA12" s="229"/>
    </row>
    <row r="13" spans="1:131" s="230" customFormat="1" ht="26.25" customHeight="1">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t="s">
        <v>619</v>
      </c>
      <c r="BT13" s="1006"/>
      <c r="BU13" s="1006"/>
      <c r="BV13" s="1006"/>
      <c r="BW13" s="1006"/>
      <c r="BX13" s="1006"/>
      <c r="BY13" s="1006"/>
      <c r="BZ13" s="1006"/>
      <c r="CA13" s="1006"/>
      <c r="CB13" s="1006"/>
      <c r="CC13" s="1006"/>
      <c r="CD13" s="1006"/>
      <c r="CE13" s="1006"/>
      <c r="CF13" s="1006"/>
      <c r="CG13" s="1027"/>
      <c r="CH13" s="1002">
        <v>0</v>
      </c>
      <c r="CI13" s="1003"/>
      <c r="CJ13" s="1003"/>
      <c r="CK13" s="1003"/>
      <c r="CL13" s="1004"/>
      <c r="CM13" s="1002">
        <v>71</v>
      </c>
      <c r="CN13" s="1003"/>
      <c r="CO13" s="1003"/>
      <c r="CP13" s="1003"/>
      <c r="CQ13" s="1004"/>
      <c r="CR13" s="1002">
        <v>25</v>
      </c>
      <c r="CS13" s="1003"/>
      <c r="CT13" s="1003"/>
      <c r="CU13" s="1003"/>
      <c r="CV13" s="1004"/>
      <c r="CW13" s="1002" t="s">
        <v>597</v>
      </c>
      <c r="CX13" s="1003"/>
      <c r="CY13" s="1003"/>
      <c r="CZ13" s="1003"/>
      <c r="DA13" s="1004"/>
      <c r="DB13" s="1002" t="s">
        <v>597</v>
      </c>
      <c r="DC13" s="1003"/>
      <c r="DD13" s="1003"/>
      <c r="DE13" s="1003"/>
      <c r="DF13" s="1004"/>
      <c r="DG13" s="1002" t="s">
        <v>597</v>
      </c>
      <c r="DH13" s="1003"/>
      <c r="DI13" s="1003"/>
      <c r="DJ13" s="1003"/>
      <c r="DK13" s="1004"/>
      <c r="DL13" s="1002" t="s">
        <v>597</v>
      </c>
      <c r="DM13" s="1003"/>
      <c r="DN13" s="1003"/>
      <c r="DO13" s="1003"/>
      <c r="DP13" s="1004"/>
      <c r="DQ13" s="1002" t="s">
        <v>597</v>
      </c>
      <c r="DR13" s="1003"/>
      <c r="DS13" s="1003"/>
      <c r="DT13" s="1003"/>
      <c r="DU13" s="1004"/>
      <c r="DV13" s="1005"/>
      <c r="DW13" s="1006"/>
      <c r="DX13" s="1006"/>
      <c r="DY13" s="1006"/>
      <c r="DZ13" s="1007"/>
      <c r="EA13" s="229"/>
    </row>
    <row r="14" spans="1:131" s="230" customFormat="1" ht="26.25" customHeight="1">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t="s">
        <v>606</v>
      </c>
      <c r="BT14" s="1006"/>
      <c r="BU14" s="1006"/>
      <c r="BV14" s="1006"/>
      <c r="BW14" s="1006"/>
      <c r="BX14" s="1006"/>
      <c r="BY14" s="1006"/>
      <c r="BZ14" s="1006"/>
      <c r="CA14" s="1006"/>
      <c r="CB14" s="1006"/>
      <c r="CC14" s="1006"/>
      <c r="CD14" s="1006"/>
      <c r="CE14" s="1006"/>
      <c r="CF14" s="1006"/>
      <c r="CG14" s="1027"/>
      <c r="CH14" s="1002">
        <v>-13</v>
      </c>
      <c r="CI14" s="1003"/>
      <c r="CJ14" s="1003"/>
      <c r="CK14" s="1003"/>
      <c r="CL14" s="1004"/>
      <c r="CM14" s="1002">
        <v>563</v>
      </c>
      <c r="CN14" s="1003"/>
      <c r="CO14" s="1003"/>
      <c r="CP14" s="1003"/>
      <c r="CQ14" s="1004"/>
      <c r="CR14" s="1002">
        <v>300</v>
      </c>
      <c r="CS14" s="1003"/>
      <c r="CT14" s="1003"/>
      <c r="CU14" s="1003"/>
      <c r="CV14" s="1004"/>
      <c r="CW14" s="1002">
        <v>120</v>
      </c>
      <c r="CX14" s="1003"/>
      <c r="CY14" s="1003"/>
      <c r="CZ14" s="1003"/>
      <c r="DA14" s="1004"/>
      <c r="DB14" s="1002" t="s">
        <v>616</v>
      </c>
      <c r="DC14" s="1003"/>
      <c r="DD14" s="1003"/>
      <c r="DE14" s="1003"/>
      <c r="DF14" s="1004"/>
      <c r="DG14" s="1002" t="s">
        <v>616</v>
      </c>
      <c r="DH14" s="1003"/>
      <c r="DI14" s="1003"/>
      <c r="DJ14" s="1003"/>
      <c r="DK14" s="1004"/>
      <c r="DL14" s="1002" t="s">
        <v>616</v>
      </c>
      <c r="DM14" s="1003"/>
      <c r="DN14" s="1003"/>
      <c r="DO14" s="1003"/>
      <c r="DP14" s="1004"/>
      <c r="DQ14" s="1002" t="s">
        <v>616</v>
      </c>
      <c r="DR14" s="1003"/>
      <c r="DS14" s="1003"/>
      <c r="DT14" s="1003"/>
      <c r="DU14" s="1004"/>
      <c r="DV14" s="1005"/>
      <c r="DW14" s="1006"/>
      <c r="DX14" s="1006"/>
      <c r="DY14" s="1006"/>
      <c r="DZ14" s="1007"/>
      <c r="EA14" s="229"/>
    </row>
    <row r="15" spans="1:131" s="230" customFormat="1" ht="26.25" customHeight="1">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t="s">
        <v>607</v>
      </c>
      <c r="BT15" s="1006"/>
      <c r="BU15" s="1006"/>
      <c r="BV15" s="1006"/>
      <c r="BW15" s="1006"/>
      <c r="BX15" s="1006"/>
      <c r="BY15" s="1006"/>
      <c r="BZ15" s="1006"/>
      <c r="CA15" s="1006"/>
      <c r="CB15" s="1006"/>
      <c r="CC15" s="1006"/>
      <c r="CD15" s="1006"/>
      <c r="CE15" s="1006"/>
      <c r="CF15" s="1006"/>
      <c r="CG15" s="1027"/>
      <c r="CH15" s="1002">
        <v>0</v>
      </c>
      <c r="CI15" s="1003"/>
      <c r="CJ15" s="1003"/>
      <c r="CK15" s="1003"/>
      <c r="CL15" s="1004"/>
      <c r="CM15" s="1002">
        <v>15</v>
      </c>
      <c r="CN15" s="1003"/>
      <c r="CO15" s="1003"/>
      <c r="CP15" s="1003"/>
      <c r="CQ15" s="1004"/>
      <c r="CR15" s="1002">
        <v>4</v>
      </c>
      <c r="CS15" s="1003"/>
      <c r="CT15" s="1003"/>
      <c r="CU15" s="1003"/>
      <c r="CV15" s="1004"/>
      <c r="CW15" s="1002" t="s">
        <v>526</v>
      </c>
      <c r="CX15" s="1003"/>
      <c r="CY15" s="1003"/>
      <c r="CZ15" s="1003"/>
      <c r="DA15" s="1004"/>
      <c r="DB15" s="1002" t="s">
        <v>526</v>
      </c>
      <c r="DC15" s="1003"/>
      <c r="DD15" s="1003"/>
      <c r="DE15" s="1003"/>
      <c r="DF15" s="1004"/>
      <c r="DG15" s="1002" t="s">
        <v>526</v>
      </c>
      <c r="DH15" s="1003"/>
      <c r="DI15" s="1003"/>
      <c r="DJ15" s="1003"/>
      <c r="DK15" s="1004"/>
      <c r="DL15" s="1002" t="s">
        <v>526</v>
      </c>
      <c r="DM15" s="1003"/>
      <c r="DN15" s="1003"/>
      <c r="DO15" s="1003"/>
      <c r="DP15" s="1004"/>
      <c r="DQ15" s="1002" t="s">
        <v>526</v>
      </c>
      <c r="DR15" s="1003"/>
      <c r="DS15" s="1003"/>
      <c r="DT15" s="1003"/>
      <c r="DU15" s="1004"/>
      <c r="DV15" s="1005"/>
      <c r="DW15" s="1006"/>
      <c r="DX15" s="1006"/>
      <c r="DY15" s="1006"/>
      <c r="DZ15" s="1007"/>
      <c r="EA15" s="229"/>
    </row>
    <row r="16" spans="1:131" s="230" customFormat="1" ht="26.25" customHeight="1">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t="s">
        <v>617</v>
      </c>
      <c r="BT16" s="1006"/>
      <c r="BU16" s="1006"/>
      <c r="BV16" s="1006"/>
      <c r="BW16" s="1006"/>
      <c r="BX16" s="1006"/>
      <c r="BY16" s="1006"/>
      <c r="BZ16" s="1006"/>
      <c r="CA16" s="1006"/>
      <c r="CB16" s="1006"/>
      <c r="CC16" s="1006"/>
      <c r="CD16" s="1006"/>
      <c r="CE16" s="1006"/>
      <c r="CF16" s="1006"/>
      <c r="CG16" s="1027"/>
      <c r="CH16" s="1002">
        <v>1</v>
      </c>
      <c r="CI16" s="1003"/>
      <c r="CJ16" s="1003"/>
      <c r="CK16" s="1003"/>
      <c r="CL16" s="1004"/>
      <c r="CM16" s="1002">
        <v>14</v>
      </c>
      <c r="CN16" s="1003"/>
      <c r="CO16" s="1003"/>
      <c r="CP16" s="1003"/>
      <c r="CQ16" s="1004"/>
      <c r="CR16" s="1002">
        <v>3</v>
      </c>
      <c r="CS16" s="1003"/>
      <c r="CT16" s="1003"/>
      <c r="CU16" s="1003"/>
      <c r="CV16" s="1004"/>
      <c r="CW16" s="1002" t="s">
        <v>597</v>
      </c>
      <c r="CX16" s="1003"/>
      <c r="CY16" s="1003"/>
      <c r="CZ16" s="1003"/>
      <c r="DA16" s="1004"/>
      <c r="DB16" s="1002" t="s">
        <v>526</v>
      </c>
      <c r="DC16" s="1003"/>
      <c r="DD16" s="1003"/>
      <c r="DE16" s="1003"/>
      <c r="DF16" s="1004"/>
      <c r="DG16" s="1002" t="s">
        <v>526</v>
      </c>
      <c r="DH16" s="1003"/>
      <c r="DI16" s="1003"/>
      <c r="DJ16" s="1003"/>
      <c r="DK16" s="1004"/>
      <c r="DL16" s="1002" t="s">
        <v>526</v>
      </c>
      <c r="DM16" s="1003"/>
      <c r="DN16" s="1003"/>
      <c r="DO16" s="1003"/>
      <c r="DP16" s="1004"/>
      <c r="DQ16" s="1002" t="s">
        <v>526</v>
      </c>
      <c r="DR16" s="1003"/>
      <c r="DS16" s="1003"/>
      <c r="DT16" s="1003"/>
      <c r="DU16" s="1004"/>
      <c r="DV16" s="1005"/>
      <c r="DW16" s="1006"/>
      <c r="DX16" s="1006"/>
      <c r="DY16" s="1006"/>
      <c r="DZ16" s="1007"/>
      <c r="EA16" s="229"/>
    </row>
    <row r="17" spans="1:131" s="230" customFormat="1" ht="26.25" customHeight="1">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t="s">
        <v>608</v>
      </c>
      <c r="BT17" s="1006"/>
      <c r="BU17" s="1006"/>
      <c r="BV17" s="1006"/>
      <c r="BW17" s="1006"/>
      <c r="BX17" s="1006"/>
      <c r="BY17" s="1006"/>
      <c r="BZ17" s="1006"/>
      <c r="CA17" s="1006"/>
      <c r="CB17" s="1006"/>
      <c r="CC17" s="1006"/>
      <c r="CD17" s="1006"/>
      <c r="CE17" s="1006"/>
      <c r="CF17" s="1006"/>
      <c r="CG17" s="1027"/>
      <c r="CH17" s="1002" t="s">
        <v>615</v>
      </c>
      <c r="CI17" s="1003"/>
      <c r="CJ17" s="1003"/>
      <c r="CK17" s="1003"/>
      <c r="CL17" s="1004"/>
      <c r="CM17" s="1002">
        <v>47</v>
      </c>
      <c r="CN17" s="1003"/>
      <c r="CO17" s="1003"/>
      <c r="CP17" s="1003"/>
      <c r="CQ17" s="1004"/>
      <c r="CR17" s="1002">
        <v>3</v>
      </c>
      <c r="CS17" s="1003"/>
      <c r="CT17" s="1003"/>
      <c r="CU17" s="1003"/>
      <c r="CV17" s="1004"/>
      <c r="CW17" s="1002" t="s">
        <v>616</v>
      </c>
      <c r="CX17" s="1003"/>
      <c r="CY17" s="1003"/>
      <c r="CZ17" s="1003"/>
      <c r="DA17" s="1004"/>
      <c r="DB17" s="1002" t="s">
        <v>616</v>
      </c>
      <c r="DC17" s="1003"/>
      <c r="DD17" s="1003"/>
      <c r="DE17" s="1003"/>
      <c r="DF17" s="1004"/>
      <c r="DG17" s="1002" t="s">
        <v>616</v>
      </c>
      <c r="DH17" s="1003"/>
      <c r="DI17" s="1003"/>
      <c r="DJ17" s="1003"/>
      <c r="DK17" s="1004"/>
      <c r="DL17" s="1002" t="s">
        <v>616</v>
      </c>
      <c r="DM17" s="1003"/>
      <c r="DN17" s="1003"/>
      <c r="DO17" s="1003"/>
      <c r="DP17" s="1004"/>
      <c r="DQ17" s="1002" t="s">
        <v>616</v>
      </c>
      <c r="DR17" s="1003"/>
      <c r="DS17" s="1003"/>
      <c r="DT17" s="1003"/>
      <c r="DU17" s="1004"/>
      <c r="DV17" s="1005"/>
      <c r="DW17" s="1006"/>
      <c r="DX17" s="1006"/>
      <c r="DY17" s="1006"/>
      <c r="DZ17" s="1007"/>
      <c r="EA17" s="229"/>
    </row>
    <row r="18" spans="1:131" s="230" customFormat="1" ht="26.25" customHeight="1">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t="s">
        <v>609</v>
      </c>
      <c r="BT18" s="1006"/>
      <c r="BU18" s="1006"/>
      <c r="BV18" s="1006"/>
      <c r="BW18" s="1006"/>
      <c r="BX18" s="1006"/>
      <c r="BY18" s="1006"/>
      <c r="BZ18" s="1006"/>
      <c r="CA18" s="1006"/>
      <c r="CB18" s="1006"/>
      <c r="CC18" s="1006"/>
      <c r="CD18" s="1006"/>
      <c r="CE18" s="1006"/>
      <c r="CF18" s="1006"/>
      <c r="CG18" s="1027"/>
      <c r="CH18" s="1002">
        <v>1</v>
      </c>
      <c r="CI18" s="1003"/>
      <c r="CJ18" s="1003"/>
      <c r="CK18" s="1003"/>
      <c r="CL18" s="1004"/>
      <c r="CM18" s="1002">
        <v>11</v>
      </c>
      <c r="CN18" s="1003"/>
      <c r="CO18" s="1003"/>
      <c r="CP18" s="1003"/>
      <c r="CQ18" s="1004"/>
      <c r="CR18" s="1002">
        <v>3</v>
      </c>
      <c r="CS18" s="1003"/>
      <c r="CT18" s="1003"/>
      <c r="CU18" s="1003"/>
      <c r="CV18" s="1004"/>
      <c r="CW18" s="1002" t="s">
        <v>621</v>
      </c>
      <c r="CX18" s="1003"/>
      <c r="CY18" s="1003"/>
      <c r="CZ18" s="1003"/>
      <c r="DA18" s="1004"/>
      <c r="DB18" s="1002" t="s">
        <v>597</v>
      </c>
      <c r="DC18" s="1003"/>
      <c r="DD18" s="1003"/>
      <c r="DE18" s="1003"/>
      <c r="DF18" s="1004"/>
      <c r="DG18" s="1002" t="s">
        <v>597</v>
      </c>
      <c r="DH18" s="1003"/>
      <c r="DI18" s="1003"/>
      <c r="DJ18" s="1003"/>
      <c r="DK18" s="1004"/>
      <c r="DL18" s="1002" t="s">
        <v>597</v>
      </c>
      <c r="DM18" s="1003"/>
      <c r="DN18" s="1003"/>
      <c r="DO18" s="1003"/>
      <c r="DP18" s="1004"/>
      <c r="DQ18" s="1002" t="s">
        <v>597</v>
      </c>
      <c r="DR18" s="1003"/>
      <c r="DS18" s="1003"/>
      <c r="DT18" s="1003"/>
      <c r="DU18" s="1004"/>
      <c r="DV18" s="1005"/>
      <c r="DW18" s="1006"/>
      <c r="DX18" s="1006"/>
      <c r="DY18" s="1006"/>
      <c r="DZ18" s="1007"/>
      <c r="EA18" s="229"/>
    </row>
    <row r="19" spans="1:131" s="230" customFormat="1" ht="26.25" customHeight="1">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393</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c r="A23" s="235" t="s">
        <v>394</v>
      </c>
      <c r="B23" s="950" t="s">
        <v>395</v>
      </c>
      <c r="C23" s="951"/>
      <c r="D23" s="951"/>
      <c r="E23" s="951"/>
      <c r="F23" s="951"/>
      <c r="G23" s="951"/>
      <c r="H23" s="951"/>
      <c r="I23" s="951"/>
      <c r="J23" s="951"/>
      <c r="K23" s="951"/>
      <c r="L23" s="951"/>
      <c r="M23" s="951"/>
      <c r="N23" s="951"/>
      <c r="O23" s="951"/>
      <c r="P23" s="961"/>
      <c r="Q23" s="1080">
        <v>293891</v>
      </c>
      <c r="R23" s="1074"/>
      <c r="S23" s="1074"/>
      <c r="T23" s="1074"/>
      <c r="U23" s="1074"/>
      <c r="V23" s="1074">
        <v>284550</v>
      </c>
      <c r="W23" s="1074"/>
      <c r="X23" s="1074"/>
      <c r="Y23" s="1074"/>
      <c r="Z23" s="1074"/>
      <c r="AA23" s="1074">
        <v>9341</v>
      </c>
      <c r="AB23" s="1074"/>
      <c r="AC23" s="1074"/>
      <c r="AD23" s="1074"/>
      <c r="AE23" s="1081"/>
      <c r="AF23" s="1082">
        <v>6855</v>
      </c>
      <c r="AG23" s="1074"/>
      <c r="AH23" s="1074"/>
      <c r="AI23" s="1074"/>
      <c r="AJ23" s="1083"/>
      <c r="AK23" s="1084"/>
      <c r="AL23" s="1085"/>
      <c r="AM23" s="1085"/>
      <c r="AN23" s="1085"/>
      <c r="AO23" s="1085"/>
      <c r="AP23" s="1074">
        <v>254284</v>
      </c>
      <c r="AQ23" s="1074"/>
      <c r="AR23" s="1074"/>
      <c r="AS23" s="1074"/>
      <c r="AT23" s="1074"/>
      <c r="AU23" s="1075"/>
      <c r="AV23" s="1075"/>
      <c r="AW23" s="1075"/>
      <c r="AX23" s="1075"/>
      <c r="AY23" s="1076"/>
      <c r="AZ23" s="1077" t="s">
        <v>180</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c r="A24" s="1073" t="s">
        <v>396</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c r="A25" s="1072" t="s">
        <v>397</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372</v>
      </c>
      <c r="B26" s="1009"/>
      <c r="C26" s="1009"/>
      <c r="D26" s="1009"/>
      <c r="E26" s="1009"/>
      <c r="F26" s="1009"/>
      <c r="G26" s="1009"/>
      <c r="H26" s="1009"/>
      <c r="I26" s="1009"/>
      <c r="J26" s="1009"/>
      <c r="K26" s="1009"/>
      <c r="L26" s="1009"/>
      <c r="M26" s="1009"/>
      <c r="N26" s="1009"/>
      <c r="O26" s="1009"/>
      <c r="P26" s="1010"/>
      <c r="Q26" s="1014" t="s">
        <v>398</v>
      </c>
      <c r="R26" s="1015"/>
      <c r="S26" s="1015"/>
      <c r="T26" s="1015"/>
      <c r="U26" s="1016"/>
      <c r="V26" s="1014" t="s">
        <v>399</v>
      </c>
      <c r="W26" s="1015"/>
      <c r="X26" s="1015"/>
      <c r="Y26" s="1015"/>
      <c r="Z26" s="1016"/>
      <c r="AA26" s="1014" t="s">
        <v>400</v>
      </c>
      <c r="AB26" s="1015"/>
      <c r="AC26" s="1015"/>
      <c r="AD26" s="1015"/>
      <c r="AE26" s="1015"/>
      <c r="AF26" s="1068" t="s">
        <v>401</v>
      </c>
      <c r="AG26" s="1021"/>
      <c r="AH26" s="1021"/>
      <c r="AI26" s="1021"/>
      <c r="AJ26" s="1069"/>
      <c r="AK26" s="1015" t="s">
        <v>402</v>
      </c>
      <c r="AL26" s="1015"/>
      <c r="AM26" s="1015"/>
      <c r="AN26" s="1015"/>
      <c r="AO26" s="1016"/>
      <c r="AP26" s="1014" t="s">
        <v>403</v>
      </c>
      <c r="AQ26" s="1015"/>
      <c r="AR26" s="1015"/>
      <c r="AS26" s="1015"/>
      <c r="AT26" s="1016"/>
      <c r="AU26" s="1014" t="s">
        <v>404</v>
      </c>
      <c r="AV26" s="1015"/>
      <c r="AW26" s="1015"/>
      <c r="AX26" s="1015"/>
      <c r="AY26" s="1016"/>
      <c r="AZ26" s="1014" t="s">
        <v>405</v>
      </c>
      <c r="BA26" s="1015"/>
      <c r="BB26" s="1015"/>
      <c r="BC26" s="1015"/>
      <c r="BD26" s="1016"/>
      <c r="BE26" s="1014" t="s">
        <v>379</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7">
        <v>1</v>
      </c>
      <c r="B28" s="1060" t="s">
        <v>406</v>
      </c>
      <c r="C28" s="1061"/>
      <c r="D28" s="1061"/>
      <c r="E28" s="1061"/>
      <c r="F28" s="1061"/>
      <c r="G28" s="1061"/>
      <c r="H28" s="1061"/>
      <c r="I28" s="1061"/>
      <c r="J28" s="1061"/>
      <c r="K28" s="1061"/>
      <c r="L28" s="1061"/>
      <c r="M28" s="1061"/>
      <c r="N28" s="1061"/>
      <c r="O28" s="1061"/>
      <c r="P28" s="1062"/>
      <c r="Q28" s="1063">
        <v>66784</v>
      </c>
      <c r="R28" s="1064"/>
      <c r="S28" s="1064"/>
      <c r="T28" s="1064"/>
      <c r="U28" s="1064"/>
      <c r="V28" s="1064">
        <v>66391</v>
      </c>
      <c r="W28" s="1064"/>
      <c r="X28" s="1064"/>
      <c r="Y28" s="1064"/>
      <c r="Z28" s="1064"/>
      <c r="AA28" s="1064">
        <v>-2607</v>
      </c>
      <c r="AB28" s="1064"/>
      <c r="AC28" s="1064"/>
      <c r="AD28" s="1064"/>
      <c r="AE28" s="1065"/>
      <c r="AF28" s="1066">
        <v>-2607</v>
      </c>
      <c r="AG28" s="1064"/>
      <c r="AH28" s="1064"/>
      <c r="AI28" s="1064"/>
      <c r="AJ28" s="1067"/>
      <c r="AK28" s="1055" t="s">
        <v>597</v>
      </c>
      <c r="AL28" s="1056"/>
      <c r="AM28" s="1056"/>
      <c r="AN28" s="1056"/>
      <c r="AO28" s="1056"/>
      <c r="AP28" s="1056" t="s">
        <v>597</v>
      </c>
      <c r="AQ28" s="1056"/>
      <c r="AR28" s="1056"/>
      <c r="AS28" s="1056"/>
      <c r="AT28" s="1056"/>
      <c r="AU28" s="1056" t="s">
        <v>597</v>
      </c>
      <c r="AV28" s="1056"/>
      <c r="AW28" s="1056"/>
      <c r="AX28" s="1056"/>
      <c r="AY28" s="1056"/>
      <c r="AZ28" s="1057" t="s">
        <v>597</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7">
        <v>2</v>
      </c>
      <c r="B29" s="1043" t="s">
        <v>407</v>
      </c>
      <c r="C29" s="1044"/>
      <c r="D29" s="1044"/>
      <c r="E29" s="1044"/>
      <c r="F29" s="1044"/>
      <c r="G29" s="1044"/>
      <c r="H29" s="1044"/>
      <c r="I29" s="1044"/>
      <c r="J29" s="1044"/>
      <c r="K29" s="1044"/>
      <c r="L29" s="1044"/>
      <c r="M29" s="1044"/>
      <c r="N29" s="1044"/>
      <c r="O29" s="1044"/>
      <c r="P29" s="1045"/>
      <c r="Q29" s="1051">
        <v>56513</v>
      </c>
      <c r="R29" s="1052"/>
      <c r="S29" s="1052"/>
      <c r="T29" s="1052"/>
      <c r="U29" s="1052"/>
      <c r="V29" s="1052">
        <v>54544</v>
      </c>
      <c r="W29" s="1052"/>
      <c r="X29" s="1052"/>
      <c r="Y29" s="1052"/>
      <c r="Z29" s="1052"/>
      <c r="AA29" s="1052">
        <v>1969</v>
      </c>
      <c r="AB29" s="1052"/>
      <c r="AC29" s="1052"/>
      <c r="AD29" s="1052"/>
      <c r="AE29" s="1053"/>
      <c r="AF29" s="1048">
        <v>1969</v>
      </c>
      <c r="AG29" s="1049"/>
      <c r="AH29" s="1049"/>
      <c r="AI29" s="1049"/>
      <c r="AJ29" s="1050"/>
      <c r="AK29" s="993" t="s">
        <v>597</v>
      </c>
      <c r="AL29" s="984"/>
      <c r="AM29" s="984"/>
      <c r="AN29" s="984"/>
      <c r="AO29" s="984"/>
      <c r="AP29" s="984" t="s">
        <v>597</v>
      </c>
      <c r="AQ29" s="984"/>
      <c r="AR29" s="984"/>
      <c r="AS29" s="984"/>
      <c r="AT29" s="984"/>
      <c r="AU29" s="984" t="s">
        <v>597</v>
      </c>
      <c r="AV29" s="984"/>
      <c r="AW29" s="984"/>
      <c r="AX29" s="984"/>
      <c r="AY29" s="984"/>
      <c r="AZ29" s="1054" t="s">
        <v>597</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7">
        <v>3</v>
      </c>
      <c r="B30" s="1043" t="s">
        <v>408</v>
      </c>
      <c r="C30" s="1044"/>
      <c r="D30" s="1044"/>
      <c r="E30" s="1044"/>
      <c r="F30" s="1044"/>
      <c r="G30" s="1044"/>
      <c r="H30" s="1044"/>
      <c r="I30" s="1044"/>
      <c r="J30" s="1044"/>
      <c r="K30" s="1044"/>
      <c r="L30" s="1044"/>
      <c r="M30" s="1044"/>
      <c r="N30" s="1044"/>
      <c r="O30" s="1044"/>
      <c r="P30" s="1045"/>
      <c r="Q30" s="1051">
        <v>9198</v>
      </c>
      <c r="R30" s="1052"/>
      <c r="S30" s="1052"/>
      <c r="T30" s="1052"/>
      <c r="U30" s="1052"/>
      <c r="V30" s="1052">
        <v>9112</v>
      </c>
      <c r="W30" s="1052"/>
      <c r="X30" s="1052"/>
      <c r="Y30" s="1052"/>
      <c r="Z30" s="1052"/>
      <c r="AA30" s="1052">
        <v>86</v>
      </c>
      <c r="AB30" s="1052"/>
      <c r="AC30" s="1052"/>
      <c r="AD30" s="1052"/>
      <c r="AE30" s="1053"/>
      <c r="AF30" s="1048">
        <v>86</v>
      </c>
      <c r="AG30" s="1049"/>
      <c r="AH30" s="1049"/>
      <c r="AI30" s="1049"/>
      <c r="AJ30" s="1050"/>
      <c r="AK30" s="993" t="s">
        <v>597</v>
      </c>
      <c r="AL30" s="984"/>
      <c r="AM30" s="984"/>
      <c r="AN30" s="984"/>
      <c r="AO30" s="984"/>
      <c r="AP30" s="984" t="s">
        <v>597</v>
      </c>
      <c r="AQ30" s="984"/>
      <c r="AR30" s="984"/>
      <c r="AS30" s="984"/>
      <c r="AT30" s="984"/>
      <c r="AU30" s="984" t="s">
        <v>597</v>
      </c>
      <c r="AV30" s="984"/>
      <c r="AW30" s="984"/>
      <c r="AX30" s="984"/>
      <c r="AY30" s="984"/>
      <c r="AZ30" s="1054" t="s">
        <v>597</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7">
        <v>4</v>
      </c>
      <c r="B31" s="1043" t="s">
        <v>409</v>
      </c>
      <c r="C31" s="1044"/>
      <c r="D31" s="1044"/>
      <c r="E31" s="1044"/>
      <c r="F31" s="1044"/>
      <c r="G31" s="1044"/>
      <c r="H31" s="1044"/>
      <c r="I31" s="1044"/>
      <c r="J31" s="1044"/>
      <c r="K31" s="1044"/>
      <c r="L31" s="1044"/>
      <c r="M31" s="1044"/>
      <c r="N31" s="1044"/>
      <c r="O31" s="1044"/>
      <c r="P31" s="1045"/>
      <c r="Q31" s="1051">
        <v>25382</v>
      </c>
      <c r="R31" s="1052"/>
      <c r="S31" s="1052"/>
      <c r="T31" s="1052"/>
      <c r="U31" s="1052"/>
      <c r="V31" s="1052">
        <v>24906</v>
      </c>
      <c r="W31" s="1052"/>
      <c r="X31" s="1052"/>
      <c r="Y31" s="1052"/>
      <c r="Z31" s="1052"/>
      <c r="AA31" s="1052">
        <v>476</v>
      </c>
      <c r="AB31" s="1052"/>
      <c r="AC31" s="1052"/>
      <c r="AD31" s="1052"/>
      <c r="AE31" s="1053"/>
      <c r="AF31" s="1048">
        <v>14031</v>
      </c>
      <c r="AG31" s="1049"/>
      <c r="AH31" s="1049"/>
      <c r="AI31" s="1049"/>
      <c r="AJ31" s="1050"/>
      <c r="AK31" s="993">
        <v>799</v>
      </c>
      <c r="AL31" s="984"/>
      <c r="AM31" s="984"/>
      <c r="AN31" s="984"/>
      <c r="AO31" s="984"/>
      <c r="AP31" s="984">
        <v>21602</v>
      </c>
      <c r="AQ31" s="984"/>
      <c r="AR31" s="984"/>
      <c r="AS31" s="984"/>
      <c r="AT31" s="984"/>
      <c r="AU31" s="984">
        <v>6761</v>
      </c>
      <c r="AV31" s="984"/>
      <c r="AW31" s="984"/>
      <c r="AX31" s="984"/>
      <c r="AY31" s="984"/>
      <c r="AZ31" s="1054" t="s">
        <v>597</v>
      </c>
      <c r="BA31" s="1054"/>
      <c r="BB31" s="1054"/>
      <c r="BC31" s="1054"/>
      <c r="BD31" s="1054"/>
      <c r="BE31" s="985" t="s">
        <v>410</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7">
        <v>5</v>
      </c>
      <c r="B32" s="1043" t="s">
        <v>411</v>
      </c>
      <c r="C32" s="1044"/>
      <c r="D32" s="1044"/>
      <c r="E32" s="1044"/>
      <c r="F32" s="1044"/>
      <c r="G32" s="1044"/>
      <c r="H32" s="1044"/>
      <c r="I32" s="1044"/>
      <c r="J32" s="1044"/>
      <c r="K32" s="1044"/>
      <c r="L32" s="1044"/>
      <c r="M32" s="1044"/>
      <c r="N32" s="1044"/>
      <c r="O32" s="1044"/>
      <c r="P32" s="1045"/>
      <c r="Q32" s="1051">
        <v>3761</v>
      </c>
      <c r="R32" s="1052"/>
      <c r="S32" s="1052"/>
      <c r="T32" s="1052"/>
      <c r="U32" s="1052"/>
      <c r="V32" s="1052">
        <v>3879</v>
      </c>
      <c r="W32" s="1052"/>
      <c r="X32" s="1052"/>
      <c r="Y32" s="1052"/>
      <c r="Z32" s="1052"/>
      <c r="AA32" s="1052">
        <v>-118</v>
      </c>
      <c r="AB32" s="1052"/>
      <c r="AC32" s="1052"/>
      <c r="AD32" s="1052"/>
      <c r="AE32" s="1053"/>
      <c r="AF32" s="1048" t="s">
        <v>180</v>
      </c>
      <c r="AG32" s="1049"/>
      <c r="AH32" s="1049"/>
      <c r="AI32" s="1049"/>
      <c r="AJ32" s="1050"/>
      <c r="AK32" s="993">
        <v>930</v>
      </c>
      <c r="AL32" s="984"/>
      <c r="AM32" s="984"/>
      <c r="AN32" s="984"/>
      <c r="AO32" s="984"/>
      <c r="AP32" s="984">
        <v>3063</v>
      </c>
      <c r="AQ32" s="984"/>
      <c r="AR32" s="984"/>
      <c r="AS32" s="984"/>
      <c r="AT32" s="984"/>
      <c r="AU32" s="984">
        <v>616</v>
      </c>
      <c r="AV32" s="984"/>
      <c r="AW32" s="984"/>
      <c r="AX32" s="984"/>
      <c r="AY32" s="984"/>
      <c r="AZ32" s="1054" t="s">
        <v>597</v>
      </c>
      <c r="BA32" s="1054"/>
      <c r="BB32" s="1054"/>
      <c r="BC32" s="1054"/>
      <c r="BD32" s="1054"/>
      <c r="BE32" s="985" t="s">
        <v>412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7">
        <v>6</v>
      </c>
      <c r="B33" s="1043" t="s">
        <v>413</v>
      </c>
      <c r="C33" s="1044"/>
      <c r="D33" s="1044"/>
      <c r="E33" s="1044"/>
      <c r="F33" s="1044"/>
      <c r="G33" s="1044"/>
      <c r="H33" s="1044"/>
      <c r="I33" s="1044"/>
      <c r="J33" s="1044"/>
      <c r="K33" s="1044"/>
      <c r="L33" s="1044"/>
      <c r="M33" s="1044"/>
      <c r="N33" s="1044"/>
      <c r="O33" s="1044"/>
      <c r="P33" s="1045"/>
      <c r="Q33" s="1051">
        <v>10976</v>
      </c>
      <c r="R33" s="1052"/>
      <c r="S33" s="1052"/>
      <c r="T33" s="1052"/>
      <c r="U33" s="1052"/>
      <c r="V33" s="1052">
        <v>9485</v>
      </c>
      <c r="W33" s="1052"/>
      <c r="X33" s="1052"/>
      <c r="Y33" s="1052"/>
      <c r="Z33" s="1052"/>
      <c r="AA33" s="1052">
        <v>1491</v>
      </c>
      <c r="AB33" s="1052"/>
      <c r="AC33" s="1052"/>
      <c r="AD33" s="1052"/>
      <c r="AE33" s="1053"/>
      <c r="AF33" s="1048">
        <v>9922</v>
      </c>
      <c r="AG33" s="1049"/>
      <c r="AH33" s="1049"/>
      <c r="AI33" s="1049"/>
      <c r="AJ33" s="1050"/>
      <c r="AK33" s="993">
        <v>38</v>
      </c>
      <c r="AL33" s="984"/>
      <c r="AM33" s="984"/>
      <c r="AN33" s="984"/>
      <c r="AO33" s="984"/>
      <c r="AP33" s="984">
        <v>31652</v>
      </c>
      <c r="AQ33" s="984"/>
      <c r="AR33" s="984"/>
      <c r="AS33" s="984"/>
      <c r="AT33" s="984"/>
      <c r="AU33" s="984">
        <v>1108</v>
      </c>
      <c r="AV33" s="984"/>
      <c r="AW33" s="984"/>
      <c r="AX33" s="984"/>
      <c r="AY33" s="984"/>
      <c r="AZ33" s="1054" t="s">
        <v>620</v>
      </c>
      <c r="BA33" s="1054"/>
      <c r="BB33" s="1054"/>
      <c r="BC33" s="1054"/>
      <c r="BD33" s="1054"/>
      <c r="BE33" s="985" t="s">
        <v>412</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7">
        <v>7</v>
      </c>
      <c r="B34" s="1043" t="s">
        <v>414</v>
      </c>
      <c r="C34" s="1044"/>
      <c r="D34" s="1044"/>
      <c r="E34" s="1044"/>
      <c r="F34" s="1044"/>
      <c r="G34" s="1044"/>
      <c r="H34" s="1044"/>
      <c r="I34" s="1044"/>
      <c r="J34" s="1044"/>
      <c r="K34" s="1044"/>
      <c r="L34" s="1044"/>
      <c r="M34" s="1044"/>
      <c r="N34" s="1044"/>
      <c r="O34" s="1044"/>
      <c r="P34" s="1045"/>
      <c r="Q34" s="1051">
        <v>13</v>
      </c>
      <c r="R34" s="1052"/>
      <c r="S34" s="1052"/>
      <c r="T34" s="1052"/>
      <c r="U34" s="1052"/>
      <c r="V34" s="1052">
        <v>7</v>
      </c>
      <c r="W34" s="1052"/>
      <c r="X34" s="1052"/>
      <c r="Y34" s="1052"/>
      <c r="Z34" s="1052"/>
      <c r="AA34" s="1052">
        <v>6</v>
      </c>
      <c r="AB34" s="1052"/>
      <c r="AC34" s="1052"/>
      <c r="AD34" s="1052"/>
      <c r="AE34" s="1053"/>
      <c r="AF34" s="1048">
        <v>139</v>
      </c>
      <c r="AG34" s="1049"/>
      <c r="AH34" s="1049"/>
      <c r="AI34" s="1049"/>
      <c r="AJ34" s="1050"/>
      <c r="AK34" s="993" t="s">
        <v>597</v>
      </c>
      <c r="AL34" s="984"/>
      <c r="AM34" s="984"/>
      <c r="AN34" s="984"/>
      <c r="AO34" s="984"/>
      <c r="AP34" s="984" t="s">
        <v>620</v>
      </c>
      <c r="AQ34" s="984"/>
      <c r="AR34" s="984"/>
      <c r="AS34" s="984"/>
      <c r="AT34" s="984"/>
      <c r="AU34" s="984" t="s">
        <v>620</v>
      </c>
      <c r="AV34" s="984"/>
      <c r="AW34" s="984"/>
      <c r="AX34" s="984"/>
      <c r="AY34" s="984"/>
      <c r="AZ34" s="1054" t="s">
        <v>620</v>
      </c>
      <c r="BA34" s="1054"/>
      <c r="BB34" s="1054"/>
      <c r="BC34" s="1054"/>
      <c r="BD34" s="1054"/>
      <c r="BE34" s="985" t="s">
        <v>412</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7">
        <v>8</v>
      </c>
      <c r="B35" s="1043" t="s">
        <v>415</v>
      </c>
      <c r="C35" s="1044"/>
      <c r="D35" s="1044"/>
      <c r="E35" s="1044"/>
      <c r="F35" s="1044"/>
      <c r="G35" s="1044"/>
      <c r="H35" s="1044"/>
      <c r="I35" s="1044"/>
      <c r="J35" s="1044"/>
      <c r="K35" s="1044"/>
      <c r="L35" s="1044"/>
      <c r="M35" s="1044"/>
      <c r="N35" s="1044"/>
      <c r="O35" s="1044"/>
      <c r="P35" s="1045"/>
      <c r="Q35" s="1051">
        <v>9751</v>
      </c>
      <c r="R35" s="1052"/>
      <c r="S35" s="1052"/>
      <c r="T35" s="1052"/>
      <c r="U35" s="1052"/>
      <c r="V35" s="1052">
        <v>9657</v>
      </c>
      <c r="W35" s="1052"/>
      <c r="X35" s="1052"/>
      <c r="Y35" s="1052"/>
      <c r="Z35" s="1052"/>
      <c r="AA35" s="1052">
        <v>94</v>
      </c>
      <c r="AB35" s="1052"/>
      <c r="AC35" s="1052"/>
      <c r="AD35" s="1052"/>
      <c r="AE35" s="1053"/>
      <c r="AF35" s="1048">
        <v>6660</v>
      </c>
      <c r="AG35" s="1049"/>
      <c r="AH35" s="1049"/>
      <c r="AI35" s="1049"/>
      <c r="AJ35" s="1050"/>
      <c r="AK35" s="993">
        <v>958</v>
      </c>
      <c r="AL35" s="984"/>
      <c r="AM35" s="984"/>
      <c r="AN35" s="984"/>
      <c r="AO35" s="984"/>
      <c r="AP35" s="984">
        <v>40194</v>
      </c>
      <c r="AQ35" s="984"/>
      <c r="AR35" s="984"/>
      <c r="AS35" s="984"/>
      <c r="AT35" s="984"/>
      <c r="AU35" s="984">
        <v>22468</v>
      </c>
      <c r="AV35" s="984"/>
      <c r="AW35" s="984"/>
      <c r="AX35" s="984"/>
      <c r="AY35" s="984"/>
      <c r="AZ35" s="1054" t="s">
        <v>597</v>
      </c>
      <c r="BA35" s="1054"/>
      <c r="BB35" s="1054"/>
      <c r="BC35" s="1054"/>
      <c r="BD35" s="1054"/>
      <c r="BE35" s="985" t="s">
        <v>412</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7">
        <v>9</v>
      </c>
      <c r="B36" s="1043" t="s">
        <v>416</v>
      </c>
      <c r="C36" s="1044"/>
      <c r="D36" s="1044"/>
      <c r="E36" s="1044"/>
      <c r="F36" s="1044"/>
      <c r="G36" s="1044"/>
      <c r="H36" s="1044"/>
      <c r="I36" s="1044"/>
      <c r="J36" s="1044"/>
      <c r="K36" s="1044"/>
      <c r="L36" s="1044"/>
      <c r="M36" s="1044"/>
      <c r="N36" s="1044"/>
      <c r="O36" s="1044"/>
      <c r="P36" s="1045"/>
      <c r="Q36" s="1051">
        <v>2252</v>
      </c>
      <c r="R36" s="1052"/>
      <c r="S36" s="1052"/>
      <c r="T36" s="1052"/>
      <c r="U36" s="1052"/>
      <c r="V36" s="1052">
        <v>2605</v>
      </c>
      <c r="W36" s="1052"/>
      <c r="X36" s="1052"/>
      <c r="Y36" s="1052"/>
      <c r="Z36" s="1052"/>
      <c r="AA36" s="1052">
        <v>-353</v>
      </c>
      <c r="AB36" s="1052"/>
      <c r="AC36" s="1052"/>
      <c r="AD36" s="1052"/>
      <c r="AE36" s="1053"/>
      <c r="AF36" s="1048" t="s">
        <v>131</v>
      </c>
      <c r="AG36" s="1049"/>
      <c r="AH36" s="1049"/>
      <c r="AI36" s="1049"/>
      <c r="AJ36" s="1050"/>
      <c r="AK36" s="993">
        <v>348</v>
      </c>
      <c r="AL36" s="984"/>
      <c r="AM36" s="984"/>
      <c r="AN36" s="984"/>
      <c r="AO36" s="984"/>
      <c r="AP36" s="984">
        <v>5505</v>
      </c>
      <c r="AQ36" s="984"/>
      <c r="AR36" s="984"/>
      <c r="AS36" s="984"/>
      <c r="AT36" s="984"/>
      <c r="AU36" s="984">
        <v>3941</v>
      </c>
      <c r="AV36" s="984"/>
      <c r="AW36" s="984"/>
      <c r="AX36" s="984"/>
      <c r="AY36" s="984"/>
      <c r="AZ36" s="1054" t="s">
        <v>597</v>
      </c>
      <c r="BA36" s="1054"/>
      <c r="BB36" s="1054"/>
      <c r="BC36" s="1054"/>
      <c r="BD36" s="1054"/>
      <c r="BE36" s="985" t="s">
        <v>410</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7">
        <v>10</v>
      </c>
      <c r="B37" s="1043" t="s">
        <v>418</v>
      </c>
      <c r="C37" s="1044"/>
      <c r="D37" s="1044"/>
      <c r="E37" s="1044"/>
      <c r="F37" s="1044"/>
      <c r="G37" s="1044"/>
      <c r="H37" s="1044"/>
      <c r="I37" s="1044"/>
      <c r="J37" s="1044"/>
      <c r="K37" s="1044"/>
      <c r="L37" s="1044"/>
      <c r="M37" s="1044"/>
      <c r="N37" s="1044"/>
      <c r="O37" s="1044"/>
      <c r="P37" s="1045"/>
      <c r="Q37" s="1051">
        <v>1319</v>
      </c>
      <c r="R37" s="1052"/>
      <c r="S37" s="1052"/>
      <c r="T37" s="1052"/>
      <c r="U37" s="1052"/>
      <c r="V37" s="1052">
        <v>1289</v>
      </c>
      <c r="W37" s="1052"/>
      <c r="X37" s="1052"/>
      <c r="Y37" s="1052"/>
      <c r="Z37" s="1052"/>
      <c r="AA37" s="1052">
        <v>30</v>
      </c>
      <c r="AB37" s="1052"/>
      <c r="AC37" s="1052"/>
      <c r="AD37" s="1052"/>
      <c r="AE37" s="1053"/>
      <c r="AF37" s="1048">
        <v>31</v>
      </c>
      <c r="AG37" s="1049"/>
      <c r="AH37" s="1049"/>
      <c r="AI37" s="1049"/>
      <c r="AJ37" s="1050"/>
      <c r="AK37" s="993">
        <v>115</v>
      </c>
      <c r="AL37" s="984"/>
      <c r="AM37" s="984"/>
      <c r="AN37" s="984"/>
      <c r="AO37" s="984"/>
      <c r="AP37" s="984">
        <v>13401</v>
      </c>
      <c r="AQ37" s="984"/>
      <c r="AR37" s="984"/>
      <c r="AS37" s="984"/>
      <c r="AT37" s="984"/>
      <c r="AU37" s="984">
        <v>12075</v>
      </c>
      <c r="AV37" s="984"/>
      <c r="AW37" s="984"/>
      <c r="AX37" s="984"/>
      <c r="AY37" s="984"/>
      <c r="AZ37" s="1054" t="s">
        <v>597</v>
      </c>
      <c r="BA37" s="1054"/>
      <c r="BB37" s="1054"/>
      <c r="BC37" s="1054"/>
      <c r="BD37" s="1054"/>
      <c r="BE37" s="985" t="s">
        <v>419</v>
      </c>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7">
        <v>11</v>
      </c>
      <c r="B38" s="1043" t="s">
        <v>420</v>
      </c>
      <c r="C38" s="1044"/>
      <c r="D38" s="1044"/>
      <c r="E38" s="1044"/>
      <c r="F38" s="1044"/>
      <c r="G38" s="1044"/>
      <c r="H38" s="1044"/>
      <c r="I38" s="1044"/>
      <c r="J38" s="1044"/>
      <c r="K38" s="1044"/>
      <c r="L38" s="1044"/>
      <c r="M38" s="1044"/>
      <c r="N38" s="1044"/>
      <c r="O38" s="1044"/>
      <c r="P38" s="1045"/>
      <c r="Q38" s="1051">
        <v>129</v>
      </c>
      <c r="R38" s="1052"/>
      <c r="S38" s="1052"/>
      <c r="T38" s="1052"/>
      <c r="U38" s="1052"/>
      <c r="V38" s="1052">
        <v>129</v>
      </c>
      <c r="W38" s="1052"/>
      <c r="X38" s="1052"/>
      <c r="Y38" s="1052"/>
      <c r="Z38" s="1052"/>
      <c r="AA38" s="1052" t="s">
        <v>597</v>
      </c>
      <c r="AB38" s="1052"/>
      <c r="AC38" s="1052"/>
      <c r="AD38" s="1052"/>
      <c r="AE38" s="1053"/>
      <c r="AF38" s="1048" t="s">
        <v>417</v>
      </c>
      <c r="AG38" s="1049"/>
      <c r="AH38" s="1049"/>
      <c r="AI38" s="1049"/>
      <c r="AJ38" s="1050"/>
      <c r="AK38" s="993">
        <v>108</v>
      </c>
      <c r="AL38" s="984"/>
      <c r="AM38" s="984"/>
      <c r="AN38" s="984"/>
      <c r="AO38" s="984"/>
      <c r="AP38" s="984">
        <v>312</v>
      </c>
      <c r="AQ38" s="984"/>
      <c r="AR38" s="984"/>
      <c r="AS38" s="984"/>
      <c r="AT38" s="984"/>
      <c r="AU38" s="984" t="s">
        <v>597</v>
      </c>
      <c r="AV38" s="984"/>
      <c r="AW38" s="984"/>
      <c r="AX38" s="984"/>
      <c r="AY38" s="984"/>
      <c r="AZ38" s="1054" t="s">
        <v>597</v>
      </c>
      <c r="BA38" s="1054"/>
      <c r="BB38" s="1054"/>
      <c r="BC38" s="1054"/>
      <c r="BD38" s="1054"/>
      <c r="BE38" s="985" t="s">
        <v>419</v>
      </c>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421</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5" t="s">
        <v>394</v>
      </c>
      <c r="B63" s="950" t="s">
        <v>422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30230</v>
      </c>
      <c r="AG63" s="972"/>
      <c r="AH63" s="972"/>
      <c r="AI63" s="972"/>
      <c r="AJ63" s="1035"/>
      <c r="AK63" s="1036"/>
      <c r="AL63" s="976"/>
      <c r="AM63" s="976"/>
      <c r="AN63" s="976"/>
      <c r="AO63" s="976"/>
      <c r="AP63" s="972">
        <v>115729</v>
      </c>
      <c r="AQ63" s="972"/>
      <c r="AR63" s="972"/>
      <c r="AS63" s="972"/>
      <c r="AT63" s="972"/>
      <c r="AU63" s="972">
        <v>46969</v>
      </c>
      <c r="AV63" s="972"/>
      <c r="AW63" s="972"/>
      <c r="AX63" s="972"/>
      <c r="AY63" s="972"/>
      <c r="AZ63" s="1030"/>
      <c r="BA63" s="1030"/>
      <c r="BB63" s="1030"/>
      <c r="BC63" s="1030"/>
      <c r="BD63" s="1030"/>
      <c r="BE63" s="973"/>
      <c r="BF63" s="973"/>
      <c r="BG63" s="973"/>
      <c r="BH63" s="973"/>
      <c r="BI63" s="974"/>
      <c r="BJ63" s="1031" t="s">
        <v>417</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423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424</v>
      </c>
      <c r="B66" s="1009"/>
      <c r="C66" s="1009"/>
      <c r="D66" s="1009"/>
      <c r="E66" s="1009"/>
      <c r="F66" s="1009"/>
      <c r="G66" s="1009"/>
      <c r="H66" s="1009"/>
      <c r="I66" s="1009"/>
      <c r="J66" s="1009"/>
      <c r="K66" s="1009"/>
      <c r="L66" s="1009"/>
      <c r="M66" s="1009"/>
      <c r="N66" s="1009"/>
      <c r="O66" s="1009"/>
      <c r="P66" s="1010"/>
      <c r="Q66" s="1014" t="s">
        <v>425</v>
      </c>
      <c r="R66" s="1015"/>
      <c r="S66" s="1015"/>
      <c r="T66" s="1015"/>
      <c r="U66" s="1016"/>
      <c r="V66" s="1014" t="s">
        <v>426</v>
      </c>
      <c r="W66" s="1015"/>
      <c r="X66" s="1015"/>
      <c r="Y66" s="1015"/>
      <c r="Z66" s="1016"/>
      <c r="AA66" s="1014" t="s">
        <v>400</v>
      </c>
      <c r="AB66" s="1015"/>
      <c r="AC66" s="1015"/>
      <c r="AD66" s="1015"/>
      <c r="AE66" s="1016"/>
      <c r="AF66" s="1020" t="s">
        <v>401</v>
      </c>
      <c r="AG66" s="1021"/>
      <c r="AH66" s="1021"/>
      <c r="AI66" s="1021"/>
      <c r="AJ66" s="1022"/>
      <c r="AK66" s="1014" t="s">
        <v>427</v>
      </c>
      <c r="AL66" s="1009"/>
      <c r="AM66" s="1009"/>
      <c r="AN66" s="1009"/>
      <c r="AO66" s="1010"/>
      <c r="AP66" s="1014" t="s">
        <v>403</v>
      </c>
      <c r="AQ66" s="1015"/>
      <c r="AR66" s="1015"/>
      <c r="AS66" s="1015"/>
      <c r="AT66" s="1016"/>
      <c r="AU66" s="1014" t="s">
        <v>428</v>
      </c>
      <c r="AV66" s="1015"/>
      <c r="AW66" s="1015"/>
      <c r="AX66" s="1015"/>
      <c r="AY66" s="1016"/>
      <c r="AZ66" s="1014" t="s">
        <v>379</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1">
        <v>1</v>
      </c>
      <c r="B68" s="998" t="s">
        <v>598</v>
      </c>
      <c r="C68" s="999"/>
      <c r="D68" s="999"/>
      <c r="E68" s="999"/>
      <c r="F68" s="999"/>
      <c r="G68" s="999"/>
      <c r="H68" s="999"/>
      <c r="I68" s="999"/>
      <c r="J68" s="999"/>
      <c r="K68" s="999"/>
      <c r="L68" s="999"/>
      <c r="M68" s="999"/>
      <c r="N68" s="999"/>
      <c r="O68" s="999"/>
      <c r="P68" s="1000"/>
      <c r="Q68" s="1001">
        <v>11751</v>
      </c>
      <c r="R68" s="995"/>
      <c r="S68" s="995"/>
      <c r="T68" s="995"/>
      <c r="U68" s="995"/>
      <c r="V68" s="995">
        <v>11426</v>
      </c>
      <c r="W68" s="995"/>
      <c r="X68" s="995"/>
      <c r="Y68" s="995"/>
      <c r="Z68" s="995"/>
      <c r="AA68" s="995">
        <v>325</v>
      </c>
      <c r="AB68" s="995"/>
      <c r="AC68" s="995"/>
      <c r="AD68" s="995"/>
      <c r="AE68" s="995"/>
      <c r="AF68" s="995">
        <v>325</v>
      </c>
      <c r="AG68" s="995"/>
      <c r="AH68" s="995"/>
      <c r="AI68" s="995"/>
      <c r="AJ68" s="995"/>
      <c r="AK68" s="995">
        <v>326</v>
      </c>
      <c r="AL68" s="995"/>
      <c r="AM68" s="995"/>
      <c r="AN68" s="995"/>
      <c r="AO68" s="995"/>
      <c r="AP68" s="995" t="s">
        <v>597</v>
      </c>
      <c r="AQ68" s="995"/>
      <c r="AR68" s="995"/>
      <c r="AS68" s="995"/>
      <c r="AT68" s="995"/>
      <c r="AU68" s="995" t="s">
        <v>597</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3">
        <v>2</v>
      </c>
      <c r="B69" s="987" t="s">
        <v>599</v>
      </c>
      <c r="C69" s="988"/>
      <c r="D69" s="988"/>
      <c r="E69" s="988"/>
      <c r="F69" s="988"/>
      <c r="G69" s="988"/>
      <c r="H69" s="988"/>
      <c r="I69" s="988"/>
      <c r="J69" s="988"/>
      <c r="K69" s="988"/>
      <c r="L69" s="988"/>
      <c r="M69" s="988"/>
      <c r="N69" s="988"/>
      <c r="O69" s="988"/>
      <c r="P69" s="989"/>
      <c r="Q69" s="990">
        <v>84</v>
      </c>
      <c r="R69" s="984"/>
      <c r="S69" s="984"/>
      <c r="T69" s="984"/>
      <c r="U69" s="984"/>
      <c r="V69" s="984">
        <v>79</v>
      </c>
      <c r="W69" s="984"/>
      <c r="X69" s="984"/>
      <c r="Y69" s="984"/>
      <c r="Z69" s="984"/>
      <c r="AA69" s="984">
        <v>5</v>
      </c>
      <c r="AB69" s="984"/>
      <c r="AC69" s="984"/>
      <c r="AD69" s="984"/>
      <c r="AE69" s="984"/>
      <c r="AF69" s="984">
        <v>5</v>
      </c>
      <c r="AG69" s="984"/>
      <c r="AH69" s="984"/>
      <c r="AI69" s="984"/>
      <c r="AJ69" s="984"/>
      <c r="AK69" s="984">
        <v>5</v>
      </c>
      <c r="AL69" s="984"/>
      <c r="AM69" s="984"/>
      <c r="AN69" s="984"/>
      <c r="AO69" s="984"/>
      <c r="AP69" s="984" t="s">
        <v>597</v>
      </c>
      <c r="AQ69" s="984"/>
      <c r="AR69" s="984"/>
      <c r="AS69" s="984"/>
      <c r="AT69" s="984"/>
      <c r="AU69" s="984" t="s">
        <v>597</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3">
        <v>3</v>
      </c>
      <c r="B70" s="987" t="s">
        <v>600</v>
      </c>
      <c r="C70" s="988"/>
      <c r="D70" s="988"/>
      <c r="E70" s="988"/>
      <c r="F70" s="988"/>
      <c r="G70" s="988"/>
      <c r="H70" s="988"/>
      <c r="I70" s="988"/>
      <c r="J70" s="988"/>
      <c r="K70" s="988"/>
      <c r="L70" s="988"/>
      <c r="M70" s="988"/>
      <c r="N70" s="988"/>
      <c r="O70" s="988"/>
      <c r="P70" s="989"/>
      <c r="Q70" s="990">
        <v>288382</v>
      </c>
      <c r="R70" s="984"/>
      <c r="S70" s="984"/>
      <c r="T70" s="984"/>
      <c r="U70" s="984"/>
      <c r="V70" s="984">
        <v>283191</v>
      </c>
      <c r="W70" s="984"/>
      <c r="X70" s="984"/>
      <c r="Y70" s="984"/>
      <c r="Z70" s="984"/>
      <c r="AA70" s="984">
        <v>5190</v>
      </c>
      <c r="AB70" s="984"/>
      <c r="AC70" s="984"/>
      <c r="AD70" s="984"/>
      <c r="AE70" s="984"/>
      <c r="AF70" s="984">
        <v>5190</v>
      </c>
      <c r="AG70" s="984"/>
      <c r="AH70" s="984"/>
      <c r="AI70" s="984"/>
      <c r="AJ70" s="984"/>
      <c r="AK70" s="984">
        <v>0</v>
      </c>
      <c r="AL70" s="984"/>
      <c r="AM70" s="984"/>
      <c r="AN70" s="984"/>
      <c r="AO70" s="984"/>
      <c r="AP70" s="984" t="s">
        <v>597</v>
      </c>
      <c r="AQ70" s="984"/>
      <c r="AR70" s="984"/>
      <c r="AS70" s="984"/>
      <c r="AT70" s="984"/>
      <c r="AU70" s="984" t="s">
        <v>597</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3">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5" t="s">
        <v>394</v>
      </c>
      <c r="B88" s="950" t="s">
        <v>429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5520</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394</v>
      </c>
      <c r="BR102" s="950" t="s">
        <v>430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1276</v>
      </c>
      <c r="CS102" s="966"/>
      <c r="CT102" s="966"/>
      <c r="CU102" s="966"/>
      <c r="CV102" s="967"/>
      <c r="CW102" s="965">
        <v>151</v>
      </c>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431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432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433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435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437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438</v>
      </c>
      <c r="AB109" s="909"/>
      <c r="AC109" s="909"/>
      <c r="AD109" s="909"/>
      <c r="AE109" s="910"/>
      <c r="AF109" s="911" t="s">
        <v>439</v>
      </c>
      <c r="AG109" s="909"/>
      <c r="AH109" s="909"/>
      <c r="AI109" s="909"/>
      <c r="AJ109" s="910"/>
      <c r="AK109" s="911" t="s">
        <v>309</v>
      </c>
      <c r="AL109" s="909"/>
      <c r="AM109" s="909"/>
      <c r="AN109" s="909"/>
      <c r="AO109" s="910"/>
      <c r="AP109" s="911" t="s">
        <v>440</v>
      </c>
      <c r="AQ109" s="909"/>
      <c r="AR109" s="909"/>
      <c r="AS109" s="909"/>
      <c r="AT109" s="942"/>
      <c r="AU109" s="908" t="s">
        <v>437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438</v>
      </c>
      <c r="BR109" s="909"/>
      <c r="BS109" s="909"/>
      <c r="BT109" s="909"/>
      <c r="BU109" s="910"/>
      <c r="BV109" s="911" t="s">
        <v>439</v>
      </c>
      <c r="BW109" s="909"/>
      <c r="BX109" s="909"/>
      <c r="BY109" s="909"/>
      <c r="BZ109" s="910"/>
      <c r="CA109" s="911" t="s">
        <v>309</v>
      </c>
      <c r="CB109" s="909"/>
      <c r="CC109" s="909"/>
      <c r="CD109" s="909"/>
      <c r="CE109" s="910"/>
      <c r="CF109" s="949" t="s">
        <v>440</v>
      </c>
      <c r="CG109" s="949"/>
      <c r="CH109" s="949"/>
      <c r="CI109" s="949"/>
      <c r="CJ109" s="949"/>
      <c r="CK109" s="911" t="s">
        <v>441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438</v>
      </c>
      <c r="DH109" s="909"/>
      <c r="DI109" s="909"/>
      <c r="DJ109" s="909"/>
      <c r="DK109" s="910"/>
      <c r="DL109" s="911" t="s">
        <v>439</v>
      </c>
      <c r="DM109" s="909"/>
      <c r="DN109" s="909"/>
      <c r="DO109" s="909"/>
      <c r="DP109" s="910"/>
      <c r="DQ109" s="911" t="s">
        <v>309</v>
      </c>
      <c r="DR109" s="909"/>
      <c r="DS109" s="909"/>
      <c r="DT109" s="909"/>
      <c r="DU109" s="910"/>
      <c r="DV109" s="911" t="s">
        <v>440</v>
      </c>
      <c r="DW109" s="909"/>
      <c r="DX109" s="909"/>
      <c r="DY109" s="909"/>
      <c r="DZ109" s="942"/>
    </row>
    <row r="110" spans="1:131" s="224" customFormat="1" ht="26.25" customHeight="1">
      <c r="A110" s="820" t="s">
        <v>442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23972332</v>
      </c>
      <c r="AB110" s="902"/>
      <c r="AC110" s="902"/>
      <c r="AD110" s="902"/>
      <c r="AE110" s="903"/>
      <c r="AF110" s="904">
        <v>25556641</v>
      </c>
      <c r="AG110" s="902"/>
      <c r="AH110" s="902"/>
      <c r="AI110" s="902"/>
      <c r="AJ110" s="903"/>
      <c r="AK110" s="904">
        <v>24597739</v>
      </c>
      <c r="AL110" s="902"/>
      <c r="AM110" s="902"/>
      <c r="AN110" s="902"/>
      <c r="AO110" s="903"/>
      <c r="AP110" s="905">
        <v>20.399999999999999</v>
      </c>
      <c r="AQ110" s="906"/>
      <c r="AR110" s="906"/>
      <c r="AS110" s="906"/>
      <c r="AT110" s="907"/>
      <c r="AU110" s="943" t="s">
        <v>75</v>
      </c>
      <c r="AV110" s="944"/>
      <c r="AW110" s="944"/>
      <c r="AX110" s="944"/>
      <c r="AY110" s="944"/>
      <c r="AZ110" s="873" t="s">
        <v>443</v>
      </c>
      <c r="BA110" s="821"/>
      <c r="BB110" s="821"/>
      <c r="BC110" s="821"/>
      <c r="BD110" s="821"/>
      <c r="BE110" s="821"/>
      <c r="BF110" s="821"/>
      <c r="BG110" s="821"/>
      <c r="BH110" s="821"/>
      <c r="BI110" s="821"/>
      <c r="BJ110" s="821"/>
      <c r="BK110" s="821"/>
      <c r="BL110" s="821"/>
      <c r="BM110" s="821"/>
      <c r="BN110" s="821"/>
      <c r="BO110" s="821"/>
      <c r="BP110" s="822"/>
      <c r="BQ110" s="874">
        <v>260131252</v>
      </c>
      <c r="BR110" s="855"/>
      <c r="BS110" s="855"/>
      <c r="BT110" s="855"/>
      <c r="BU110" s="855"/>
      <c r="BV110" s="855">
        <v>260498024</v>
      </c>
      <c r="BW110" s="855"/>
      <c r="BX110" s="855"/>
      <c r="BY110" s="855"/>
      <c r="BZ110" s="855"/>
      <c r="CA110" s="855">
        <v>254284336</v>
      </c>
      <c r="CB110" s="855"/>
      <c r="CC110" s="855"/>
      <c r="CD110" s="855"/>
      <c r="CE110" s="855"/>
      <c r="CF110" s="879">
        <v>210.9</v>
      </c>
      <c r="CG110" s="880"/>
      <c r="CH110" s="880"/>
      <c r="CI110" s="880"/>
      <c r="CJ110" s="880"/>
      <c r="CK110" s="939" t="s">
        <v>444</v>
      </c>
      <c r="CL110" s="832"/>
      <c r="CM110" s="873" t="s">
        <v>445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301185</v>
      </c>
      <c r="DH110" s="855"/>
      <c r="DI110" s="855"/>
      <c r="DJ110" s="855"/>
      <c r="DK110" s="855"/>
      <c r="DL110" s="855">
        <v>245380</v>
      </c>
      <c r="DM110" s="855"/>
      <c r="DN110" s="855"/>
      <c r="DO110" s="855"/>
      <c r="DP110" s="855"/>
      <c r="DQ110" s="855">
        <v>189575</v>
      </c>
      <c r="DR110" s="855"/>
      <c r="DS110" s="855"/>
      <c r="DT110" s="855"/>
      <c r="DU110" s="855"/>
      <c r="DV110" s="856">
        <v>0.2</v>
      </c>
      <c r="DW110" s="856"/>
      <c r="DX110" s="856"/>
      <c r="DY110" s="856"/>
      <c r="DZ110" s="857"/>
    </row>
    <row r="111" spans="1:131" s="224" customFormat="1" ht="26.25" customHeight="1">
      <c r="A111" s="787" t="s">
        <v>446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447</v>
      </c>
      <c r="AB111" s="932"/>
      <c r="AC111" s="932"/>
      <c r="AD111" s="932"/>
      <c r="AE111" s="933"/>
      <c r="AF111" s="934" t="s">
        <v>180</v>
      </c>
      <c r="AG111" s="932"/>
      <c r="AH111" s="932"/>
      <c r="AI111" s="932"/>
      <c r="AJ111" s="933"/>
      <c r="AK111" s="934" t="s">
        <v>448</v>
      </c>
      <c r="AL111" s="932"/>
      <c r="AM111" s="932"/>
      <c r="AN111" s="932"/>
      <c r="AO111" s="933"/>
      <c r="AP111" s="935" t="s">
        <v>180</v>
      </c>
      <c r="AQ111" s="936"/>
      <c r="AR111" s="936"/>
      <c r="AS111" s="936"/>
      <c r="AT111" s="937"/>
      <c r="AU111" s="945"/>
      <c r="AV111" s="946"/>
      <c r="AW111" s="946"/>
      <c r="AX111" s="946"/>
      <c r="AY111" s="946"/>
      <c r="AZ111" s="828" t="s">
        <v>449</v>
      </c>
      <c r="BA111" s="765"/>
      <c r="BB111" s="765"/>
      <c r="BC111" s="765"/>
      <c r="BD111" s="765"/>
      <c r="BE111" s="765"/>
      <c r="BF111" s="765"/>
      <c r="BG111" s="765"/>
      <c r="BH111" s="765"/>
      <c r="BI111" s="765"/>
      <c r="BJ111" s="765"/>
      <c r="BK111" s="765"/>
      <c r="BL111" s="765"/>
      <c r="BM111" s="765"/>
      <c r="BN111" s="765"/>
      <c r="BO111" s="765"/>
      <c r="BP111" s="766"/>
      <c r="BQ111" s="829">
        <v>301185</v>
      </c>
      <c r="BR111" s="830"/>
      <c r="BS111" s="830"/>
      <c r="BT111" s="830"/>
      <c r="BU111" s="830"/>
      <c r="BV111" s="830">
        <v>245380</v>
      </c>
      <c r="BW111" s="830"/>
      <c r="BX111" s="830"/>
      <c r="BY111" s="830"/>
      <c r="BZ111" s="830"/>
      <c r="CA111" s="830">
        <v>189575</v>
      </c>
      <c r="CB111" s="830"/>
      <c r="CC111" s="830"/>
      <c r="CD111" s="830"/>
      <c r="CE111" s="830"/>
      <c r="CF111" s="888">
        <v>0.2</v>
      </c>
      <c r="CG111" s="889"/>
      <c r="CH111" s="889"/>
      <c r="CI111" s="889"/>
      <c r="CJ111" s="889"/>
      <c r="CK111" s="940"/>
      <c r="CL111" s="834"/>
      <c r="CM111" s="828" t="s">
        <v>450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448</v>
      </c>
      <c r="DH111" s="830"/>
      <c r="DI111" s="830"/>
      <c r="DJ111" s="830"/>
      <c r="DK111" s="830"/>
      <c r="DL111" s="830" t="s">
        <v>180</v>
      </c>
      <c r="DM111" s="830"/>
      <c r="DN111" s="830"/>
      <c r="DO111" s="830"/>
      <c r="DP111" s="830"/>
      <c r="DQ111" s="830" t="s">
        <v>180</v>
      </c>
      <c r="DR111" s="830"/>
      <c r="DS111" s="830"/>
      <c r="DT111" s="830"/>
      <c r="DU111" s="830"/>
      <c r="DV111" s="807" t="s">
        <v>447</v>
      </c>
      <c r="DW111" s="807"/>
      <c r="DX111" s="807"/>
      <c r="DY111" s="807"/>
      <c r="DZ111" s="808"/>
    </row>
    <row r="112" spans="1:131" s="224" customFormat="1" ht="26.25" customHeight="1">
      <c r="A112" s="925" t="s">
        <v>451</v>
      </c>
      <c r="B112" s="926"/>
      <c r="C112" s="765" t="s">
        <v>452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180</v>
      </c>
      <c r="AB112" s="793"/>
      <c r="AC112" s="793"/>
      <c r="AD112" s="793"/>
      <c r="AE112" s="794"/>
      <c r="AF112" s="795" t="s">
        <v>447</v>
      </c>
      <c r="AG112" s="793"/>
      <c r="AH112" s="793"/>
      <c r="AI112" s="793"/>
      <c r="AJ112" s="794"/>
      <c r="AK112" s="795" t="s">
        <v>453</v>
      </c>
      <c r="AL112" s="793"/>
      <c r="AM112" s="793"/>
      <c r="AN112" s="793"/>
      <c r="AO112" s="794"/>
      <c r="AP112" s="837" t="s">
        <v>453</v>
      </c>
      <c r="AQ112" s="838"/>
      <c r="AR112" s="838"/>
      <c r="AS112" s="838"/>
      <c r="AT112" s="839"/>
      <c r="AU112" s="945"/>
      <c r="AV112" s="946"/>
      <c r="AW112" s="946"/>
      <c r="AX112" s="946"/>
      <c r="AY112" s="946"/>
      <c r="AZ112" s="828" t="s">
        <v>454</v>
      </c>
      <c r="BA112" s="765"/>
      <c r="BB112" s="765"/>
      <c r="BC112" s="765"/>
      <c r="BD112" s="765"/>
      <c r="BE112" s="765"/>
      <c r="BF112" s="765"/>
      <c r="BG112" s="765"/>
      <c r="BH112" s="765"/>
      <c r="BI112" s="765"/>
      <c r="BJ112" s="765"/>
      <c r="BK112" s="765"/>
      <c r="BL112" s="765"/>
      <c r="BM112" s="765"/>
      <c r="BN112" s="765"/>
      <c r="BO112" s="765"/>
      <c r="BP112" s="766"/>
      <c r="BQ112" s="829">
        <v>40050483</v>
      </c>
      <c r="BR112" s="830"/>
      <c r="BS112" s="830"/>
      <c r="BT112" s="830"/>
      <c r="BU112" s="830"/>
      <c r="BV112" s="830">
        <v>42774468</v>
      </c>
      <c r="BW112" s="830"/>
      <c r="BX112" s="830"/>
      <c r="BY112" s="830"/>
      <c r="BZ112" s="830"/>
      <c r="CA112" s="830">
        <v>46969049</v>
      </c>
      <c r="CB112" s="830"/>
      <c r="CC112" s="830"/>
      <c r="CD112" s="830"/>
      <c r="CE112" s="830"/>
      <c r="CF112" s="888">
        <v>39</v>
      </c>
      <c r="CG112" s="889"/>
      <c r="CH112" s="889"/>
      <c r="CI112" s="889"/>
      <c r="CJ112" s="889"/>
      <c r="CK112" s="940"/>
      <c r="CL112" s="834"/>
      <c r="CM112" s="828" t="s">
        <v>455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453</v>
      </c>
      <c r="DH112" s="830"/>
      <c r="DI112" s="830"/>
      <c r="DJ112" s="830"/>
      <c r="DK112" s="830"/>
      <c r="DL112" s="830" t="s">
        <v>447</v>
      </c>
      <c r="DM112" s="830"/>
      <c r="DN112" s="830"/>
      <c r="DO112" s="830"/>
      <c r="DP112" s="830"/>
      <c r="DQ112" s="830" t="s">
        <v>447</v>
      </c>
      <c r="DR112" s="830"/>
      <c r="DS112" s="830"/>
      <c r="DT112" s="830"/>
      <c r="DU112" s="830"/>
      <c r="DV112" s="807" t="s">
        <v>456</v>
      </c>
      <c r="DW112" s="807"/>
      <c r="DX112" s="807"/>
      <c r="DY112" s="807"/>
      <c r="DZ112" s="808"/>
    </row>
    <row r="113" spans="1:130" s="224" customFormat="1" ht="26.25" customHeight="1">
      <c r="A113" s="927"/>
      <c r="B113" s="928"/>
      <c r="C113" s="765" t="s">
        <v>457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3010243</v>
      </c>
      <c r="AB113" s="932"/>
      <c r="AC113" s="932"/>
      <c r="AD113" s="932"/>
      <c r="AE113" s="933"/>
      <c r="AF113" s="934">
        <v>3058063</v>
      </c>
      <c r="AG113" s="932"/>
      <c r="AH113" s="932"/>
      <c r="AI113" s="932"/>
      <c r="AJ113" s="933"/>
      <c r="AK113" s="934">
        <v>3416405</v>
      </c>
      <c r="AL113" s="932"/>
      <c r="AM113" s="932"/>
      <c r="AN113" s="932"/>
      <c r="AO113" s="933"/>
      <c r="AP113" s="935">
        <v>2.8</v>
      </c>
      <c r="AQ113" s="936"/>
      <c r="AR113" s="936"/>
      <c r="AS113" s="936"/>
      <c r="AT113" s="937"/>
      <c r="AU113" s="945"/>
      <c r="AV113" s="946"/>
      <c r="AW113" s="946"/>
      <c r="AX113" s="946"/>
      <c r="AY113" s="946"/>
      <c r="AZ113" s="828" t="s">
        <v>458</v>
      </c>
      <c r="BA113" s="765"/>
      <c r="BB113" s="765"/>
      <c r="BC113" s="765"/>
      <c r="BD113" s="765"/>
      <c r="BE113" s="765"/>
      <c r="BF113" s="765"/>
      <c r="BG113" s="765"/>
      <c r="BH113" s="765"/>
      <c r="BI113" s="765"/>
      <c r="BJ113" s="765"/>
      <c r="BK113" s="765"/>
      <c r="BL113" s="765"/>
      <c r="BM113" s="765"/>
      <c r="BN113" s="765"/>
      <c r="BO113" s="765"/>
      <c r="BP113" s="766"/>
      <c r="BQ113" s="829" t="s">
        <v>180</v>
      </c>
      <c r="BR113" s="830"/>
      <c r="BS113" s="830"/>
      <c r="BT113" s="830"/>
      <c r="BU113" s="830"/>
      <c r="BV113" s="830" t="s">
        <v>180</v>
      </c>
      <c r="BW113" s="830"/>
      <c r="BX113" s="830"/>
      <c r="BY113" s="830"/>
      <c r="BZ113" s="830"/>
      <c r="CA113" s="830" t="s">
        <v>459</v>
      </c>
      <c r="CB113" s="830"/>
      <c r="CC113" s="830"/>
      <c r="CD113" s="830"/>
      <c r="CE113" s="830"/>
      <c r="CF113" s="888" t="s">
        <v>447</v>
      </c>
      <c r="CG113" s="889"/>
      <c r="CH113" s="889"/>
      <c r="CI113" s="889"/>
      <c r="CJ113" s="889"/>
      <c r="CK113" s="940"/>
      <c r="CL113" s="834"/>
      <c r="CM113" s="828" t="s">
        <v>460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453</v>
      </c>
      <c r="DH113" s="793"/>
      <c r="DI113" s="793"/>
      <c r="DJ113" s="793"/>
      <c r="DK113" s="794"/>
      <c r="DL113" s="795" t="s">
        <v>453</v>
      </c>
      <c r="DM113" s="793"/>
      <c r="DN113" s="793"/>
      <c r="DO113" s="793"/>
      <c r="DP113" s="794"/>
      <c r="DQ113" s="795" t="s">
        <v>447</v>
      </c>
      <c r="DR113" s="793"/>
      <c r="DS113" s="793"/>
      <c r="DT113" s="793"/>
      <c r="DU113" s="794"/>
      <c r="DV113" s="837" t="s">
        <v>461</v>
      </c>
      <c r="DW113" s="838"/>
      <c r="DX113" s="838"/>
      <c r="DY113" s="838"/>
      <c r="DZ113" s="839"/>
    </row>
    <row r="114" spans="1:130" s="224" customFormat="1" ht="26.25" customHeight="1">
      <c r="A114" s="927"/>
      <c r="B114" s="928"/>
      <c r="C114" s="765" t="s">
        <v>462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453</v>
      </c>
      <c r="AB114" s="793"/>
      <c r="AC114" s="793"/>
      <c r="AD114" s="793"/>
      <c r="AE114" s="794"/>
      <c r="AF114" s="795" t="s">
        <v>456</v>
      </c>
      <c r="AG114" s="793"/>
      <c r="AH114" s="793"/>
      <c r="AI114" s="793"/>
      <c r="AJ114" s="794"/>
      <c r="AK114" s="795" t="s">
        <v>448</v>
      </c>
      <c r="AL114" s="793"/>
      <c r="AM114" s="793"/>
      <c r="AN114" s="793"/>
      <c r="AO114" s="794"/>
      <c r="AP114" s="837" t="s">
        <v>453</v>
      </c>
      <c r="AQ114" s="838"/>
      <c r="AR114" s="838"/>
      <c r="AS114" s="838"/>
      <c r="AT114" s="839"/>
      <c r="AU114" s="945"/>
      <c r="AV114" s="946"/>
      <c r="AW114" s="946"/>
      <c r="AX114" s="946"/>
      <c r="AY114" s="946"/>
      <c r="AZ114" s="828" t="s">
        <v>463</v>
      </c>
      <c r="BA114" s="765"/>
      <c r="BB114" s="765"/>
      <c r="BC114" s="765"/>
      <c r="BD114" s="765"/>
      <c r="BE114" s="765"/>
      <c r="BF114" s="765"/>
      <c r="BG114" s="765"/>
      <c r="BH114" s="765"/>
      <c r="BI114" s="765"/>
      <c r="BJ114" s="765"/>
      <c r="BK114" s="765"/>
      <c r="BL114" s="765"/>
      <c r="BM114" s="765"/>
      <c r="BN114" s="765"/>
      <c r="BO114" s="765"/>
      <c r="BP114" s="766"/>
      <c r="BQ114" s="829">
        <v>31845304</v>
      </c>
      <c r="BR114" s="830"/>
      <c r="BS114" s="830"/>
      <c r="BT114" s="830"/>
      <c r="BU114" s="830"/>
      <c r="BV114" s="830">
        <v>32137037</v>
      </c>
      <c r="BW114" s="830"/>
      <c r="BX114" s="830"/>
      <c r="BY114" s="830"/>
      <c r="BZ114" s="830"/>
      <c r="CA114" s="830">
        <v>30694769</v>
      </c>
      <c r="CB114" s="830"/>
      <c r="CC114" s="830"/>
      <c r="CD114" s="830"/>
      <c r="CE114" s="830"/>
      <c r="CF114" s="888">
        <v>25.5</v>
      </c>
      <c r="CG114" s="889"/>
      <c r="CH114" s="889"/>
      <c r="CI114" s="889"/>
      <c r="CJ114" s="889"/>
      <c r="CK114" s="940"/>
      <c r="CL114" s="834"/>
      <c r="CM114" s="828" t="s">
        <v>464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180</v>
      </c>
      <c r="DH114" s="793"/>
      <c r="DI114" s="793"/>
      <c r="DJ114" s="793"/>
      <c r="DK114" s="794"/>
      <c r="DL114" s="795" t="s">
        <v>180</v>
      </c>
      <c r="DM114" s="793"/>
      <c r="DN114" s="793"/>
      <c r="DO114" s="793"/>
      <c r="DP114" s="794"/>
      <c r="DQ114" s="795" t="s">
        <v>453</v>
      </c>
      <c r="DR114" s="793"/>
      <c r="DS114" s="793"/>
      <c r="DT114" s="793"/>
      <c r="DU114" s="794"/>
      <c r="DV114" s="837" t="s">
        <v>180</v>
      </c>
      <c r="DW114" s="838"/>
      <c r="DX114" s="838"/>
      <c r="DY114" s="838"/>
      <c r="DZ114" s="839"/>
    </row>
    <row r="115" spans="1:130" s="224" customFormat="1" ht="26.25" customHeight="1">
      <c r="A115" s="927"/>
      <c r="B115" s="928"/>
      <c r="C115" s="765" t="s">
        <v>465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60908</v>
      </c>
      <c r="AB115" s="932"/>
      <c r="AC115" s="932"/>
      <c r="AD115" s="932"/>
      <c r="AE115" s="933"/>
      <c r="AF115" s="934">
        <v>62199</v>
      </c>
      <c r="AG115" s="932"/>
      <c r="AH115" s="932"/>
      <c r="AI115" s="932"/>
      <c r="AJ115" s="933"/>
      <c r="AK115" s="934">
        <v>61561</v>
      </c>
      <c r="AL115" s="932"/>
      <c r="AM115" s="932"/>
      <c r="AN115" s="932"/>
      <c r="AO115" s="933"/>
      <c r="AP115" s="935">
        <v>0.1</v>
      </c>
      <c r="AQ115" s="936"/>
      <c r="AR115" s="936"/>
      <c r="AS115" s="936"/>
      <c r="AT115" s="937"/>
      <c r="AU115" s="945"/>
      <c r="AV115" s="946"/>
      <c r="AW115" s="946"/>
      <c r="AX115" s="946"/>
      <c r="AY115" s="946"/>
      <c r="AZ115" s="828" t="s">
        <v>466</v>
      </c>
      <c r="BA115" s="765"/>
      <c r="BB115" s="765"/>
      <c r="BC115" s="765"/>
      <c r="BD115" s="765"/>
      <c r="BE115" s="765"/>
      <c r="BF115" s="765"/>
      <c r="BG115" s="765"/>
      <c r="BH115" s="765"/>
      <c r="BI115" s="765"/>
      <c r="BJ115" s="765"/>
      <c r="BK115" s="765"/>
      <c r="BL115" s="765"/>
      <c r="BM115" s="765"/>
      <c r="BN115" s="765"/>
      <c r="BO115" s="765"/>
      <c r="BP115" s="766"/>
      <c r="BQ115" s="829">
        <v>166812</v>
      </c>
      <c r="BR115" s="830"/>
      <c r="BS115" s="830"/>
      <c r="BT115" s="830"/>
      <c r="BU115" s="830"/>
      <c r="BV115" s="830">
        <v>101060</v>
      </c>
      <c r="BW115" s="830"/>
      <c r="BX115" s="830"/>
      <c r="BY115" s="830"/>
      <c r="BZ115" s="830"/>
      <c r="CA115" s="830">
        <v>47123</v>
      </c>
      <c r="CB115" s="830"/>
      <c r="CC115" s="830"/>
      <c r="CD115" s="830"/>
      <c r="CE115" s="830"/>
      <c r="CF115" s="888">
        <v>0</v>
      </c>
      <c r="CG115" s="889"/>
      <c r="CH115" s="889"/>
      <c r="CI115" s="889"/>
      <c r="CJ115" s="889"/>
      <c r="CK115" s="940"/>
      <c r="CL115" s="834"/>
      <c r="CM115" s="828" t="s">
        <v>467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453</v>
      </c>
      <c r="DH115" s="793"/>
      <c r="DI115" s="793"/>
      <c r="DJ115" s="793"/>
      <c r="DK115" s="794"/>
      <c r="DL115" s="795" t="s">
        <v>453</v>
      </c>
      <c r="DM115" s="793"/>
      <c r="DN115" s="793"/>
      <c r="DO115" s="793"/>
      <c r="DP115" s="794"/>
      <c r="DQ115" s="795" t="s">
        <v>453</v>
      </c>
      <c r="DR115" s="793"/>
      <c r="DS115" s="793"/>
      <c r="DT115" s="793"/>
      <c r="DU115" s="794"/>
      <c r="DV115" s="837" t="s">
        <v>461</v>
      </c>
      <c r="DW115" s="838"/>
      <c r="DX115" s="838"/>
      <c r="DY115" s="838"/>
      <c r="DZ115" s="839"/>
    </row>
    <row r="116" spans="1:130" s="224" customFormat="1" ht="26.25" customHeight="1">
      <c r="A116" s="929"/>
      <c r="B116" s="930"/>
      <c r="C116" s="852" t="s">
        <v>468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456</v>
      </c>
      <c r="AB116" s="793"/>
      <c r="AC116" s="793"/>
      <c r="AD116" s="793"/>
      <c r="AE116" s="794"/>
      <c r="AF116" s="795" t="s">
        <v>447</v>
      </c>
      <c r="AG116" s="793"/>
      <c r="AH116" s="793"/>
      <c r="AI116" s="793"/>
      <c r="AJ116" s="794"/>
      <c r="AK116" s="795" t="s">
        <v>180</v>
      </c>
      <c r="AL116" s="793"/>
      <c r="AM116" s="793"/>
      <c r="AN116" s="793"/>
      <c r="AO116" s="794"/>
      <c r="AP116" s="837" t="s">
        <v>448</v>
      </c>
      <c r="AQ116" s="838"/>
      <c r="AR116" s="838"/>
      <c r="AS116" s="838"/>
      <c r="AT116" s="839"/>
      <c r="AU116" s="945"/>
      <c r="AV116" s="946"/>
      <c r="AW116" s="946"/>
      <c r="AX116" s="946"/>
      <c r="AY116" s="946"/>
      <c r="AZ116" s="922" t="s">
        <v>469</v>
      </c>
      <c r="BA116" s="923"/>
      <c r="BB116" s="923"/>
      <c r="BC116" s="923"/>
      <c r="BD116" s="923"/>
      <c r="BE116" s="923"/>
      <c r="BF116" s="923"/>
      <c r="BG116" s="923"/>
      <c r="BH116" s="923"/>
      <c r="BI116" s="923"/>
      <c r="BJ116" s="923"/>
      <c r="BK116" s="923"/>
      <c r="BL116" s="923"/>
      <c r="BM116" s="923"/>
      <c r="BN116" s="923"/>
      <c r="BO116" s="923"/>
      <c r="BP116" s="924"/>
      <c r="BQ116" s="829" t="s">
        <v>447</v>
      </c>
      <c r="BR116" s="830"/>
      <c r="BS116" s="830"/>
      <c r="BT116" s="830"/>
      <c r="BU116" s="830"/>
      <c r="BV116" s="830" t="s">
        <v>456</v>
      </c>
      <c r="BW116" s="830"/>
      <c r="BX116" s="830"/>
      <c r="BY116" s="830"/>
      <c r="BZ116" s="830"/>
      <c r="CA116" s="830" t="s">
        <v>470</v>
      </c>
      <c r="CB116" s="830"/>
      <c r="CC116" s="830"/>
      <c r="CD116" s="830"/>
      <c r="CE116" s="830"/>
      <c r="CF116" s="888" t="s">
        <v>180</v>
      </c>
      <c r="CG116" s="889"/>
      <c r="CH116" s="889"/>
      <c r="CI116" s="889"/>
      <c r="CJ116" s="889"/>
      <c r="CK116" s="940"/>
      <c r="CL116" s="834"/>
      <c r="CM116" s="828" t="s">
        <v>471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447</v>
      </c>
      <c r="DH116" s="793"/>
      <c r="DI116" s="793"/>
      <c r="DJ116" s="793"/>
      <c r="DK116" s="794"/>
      <c r="DL116" s="795" t="s">
        <v>453</v>
      </c>
      <c r="DM116" s="793"/>
      <c r="DN116" s="793"/>
      <c r="DO116" s="793"/>
      <c r="DP116" s="794"/>
      <c r="DQ116" s="795" t="s">
        <v>447</v>
      </c>
      <c r="DR116" s="793"/>
      <c r="DS116" s="793"/>
      <c r="DT116" s="793"/>
      <c r="DU116" s="794"/>
      <c r="DV116" s="837" t="s">
        <v>447</v>
      </c>
      <c r="DW116" s="838"/>
      <c r="DX116" s="838"/>
      <c r="DY116" s="838"/>
      <c r="DZ116" s="839"/>
    </row>
    <row r="117" spans="1:130" s="224" customFormat="1" ht="26.25" customHeight="1">
      <c r="A117" s="908" t="s">
        <v>188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472</v>
      </c>
      <c r="Z117" s="910"/>
      <c r="AA117" s="915">
        <v>27043483</v>
      </c>
      <c r="AB117" s="916"/>
      <c r="AC117" s="916"/>
      <c r="AD117" s="916"/>
      <c r="AE117" s="917"/>
      <c r="AF117" s="918">
        <v>28676903</v>
      </c>
      <c r="AG117" s="916"/>
      <c r="AH117" s="916"/>
      <c r="AI117" s="916"/>
      <c r="AJ117" s="917"/>
      <c r="AK117" s="918">
        <v>28075705</v>
      </c>
      <c r="AL117" s="916"/>
      <c r="AM117" s="916"/>
      <c r="AN117" s="916"/>
      <c r="AO117" s="917"/>
      <c r="AP117" s="919"/>
      <c r="AQ117" s="920"/>
      <c r="AR117" s="920"/>
      <c r="AS117" s="920"/>
      <c r="AT117" s="921"/>
      <c r="AU117" s="945"/>
      <c r="AV117" s="946"/>
      <c r="AW117" s="946"/>
      <c r="AX117" s="946"/>
      <c r="AY117" s="946"/>
      <c r="AZ117" s="876" t="s">
        <v>473</v>
      </c>
      <c r="BA117" s="877"/>
      <c r="BB117" s="877"/>
      <c r="BC117" s="877"/>
      <c r="BD117" s="877"/>
      <c r="BE117" s="877"/>
      <c r="BF117" s="877"/>
      <c r="BG117" s="877"/>
      <c r="BH117" s="877"/>
      <c r="BI117" s="877"/>
      <c r="BJ117" s="877"/>
      <c r="BK117" s="877"/>
      <c r="BL117" s="877"/>
      <c r="BM117" s="877"/>
      <c r="BN117" s="877"/>
      <c r="BO117" s="877"/>
      <c r="BP117" s="878"/>
      <c r="BQ117" s="829" t="s">
        <v>180</v>
      </c>
      <c r="BR117" s="830"/>
      <c r="BS117" s="830"/>
      <c r="BT117" s="830"/>
      <c r="BU117" s="830"/>
      <c r="BV117" s="830" t="s">
        <v>453</v>
      </c>
      <c r="BW117" s="830"/>
      <c r="BX117" s="830"/>
      <c r="BY117" s="830"/>
      <c r="BZ117" s="830"/>
      <c r="CA117" s="830" t="s">
        <v>447</v>
      </c>
      <c r="CB117" s="830"/>
      <c r="CC117" s="830"/>
      <c r="CD117" s="830"/>
      <c r="CE117" s="830"/>
      <c r="CF117" s="888" t="s">
        <v>470</v>
      </c>
      <c r="CG117" s="889"/>
      <c r="CH117" s="889"/>
      <c r="CI117" s="889"/>
      <c r="CJ117" s="889"/>
      <c r="CK117" s="940"/>
      <c r="CL117" s="834"/>
      <c r="CM117" s="828" t="s">
        <v>474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447</v>
      </c>
      <c r="DH117" s="793"/>
      <c r="DI117" s="793"/>
      <c r="DJ117" s="793"/>
      <c r="DK117" s="794"/>
      <c r="DL117" s="795" t="s">
        <v>447</v>
      </c>
      <c r="DM117" s="793"/>
      <c r="DN117" s="793"/>
      <c r="DO117" s="793"/>
      <c r="DP117" s="794"/>
      <c r="DQ117" s="795" t="s">
        <v>456</v>
      </c>
      <c r="DR117" s="793"/>
      <c r="DS117" s="793"/>
      <c r="DT117" s="793"/>
      <c r="DU117" s="794"/>
      <c r="DV117" s="837" t="s">
        <v>180</v>
      </c>
      <c r="DW117" s="838"/>
      <c r="DX117" s="838"/>
      <c r="DY117" s="838"/>
      <c r="DZ117" s="839"/>
    </row>
    <row r="118" spans="1:130" s="224" customFormat="1" ht="26.25" customHeight="1">
      <c r="A118" s="908" t="s">
        <v>441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438</v>
      </c>
      <c r="AB118" s="909"/>
      <c r="AC118" s="909"/>
      <c r="AD118" s="909"/>
      <c r="AE118" s="910"/>
      <c r="AF118" s="911" t="s">
        <v>439</v>
      </c>
      <c r="AG118" s="909"/>
      <c r="AH118" s="909"/>
      <c r="AI118" s="909"/>
      <c r="AJ118" s="910"/>
      <c r="AK118" s="911" t="s">
        <v>309</v>
      </c>
      <c r="AL118" s="909"/>
      <c r="AM118" s="909"/>
      <c r="AN118" s="909"/>
      <c r="AO118" s="910"/>
      <c r="AP118" s="912" t="s">
        <v>440</v>
      </c>
      <c r="AQ118" s="913"/>
      <c r="AR118" s="913"/>
      <c r="AS118" s="913"/>
      <c r="AT118" s="914"/>
      <c r="AU118" s="945"/>
      <c r="AV118" s="946"/>
      <c r="AW118" s="946"/>
      <c r="AX118" s="946"/>
      <c r="AY118" s="946"/>
      <c r="AZ118" s="851" t="s">
        <v>475</v>
      </c>
      <c r="BA118" s="852"/>
      <c r="BB118" s="852"/>
      <c r="BC118" s="852"/>
      <c r="BD118" s="852"/>
      <c r="BE118" s="852"/>
      <c r="BF118" s="852"/>
      <c r="BG118" s="852"/>
      <c r="BH118" s="852"/>
      <c r="BI118" s="852"/>
      <c r="BJ118" s="852"/>
      <c r="BK118" s="852"/>
      <c r="BL118" s="852"/>
      <c r="BM118" s="852"/>
      <c r="BN118" s="852"/>
      <c r="BO118" s="852"/>
      <c r="BP118" s="853"/>
      <c r="BQ118" s="892" t="s">
        <v>180</v>
      </c>
      <c r="BR118" s="858"/>
      <c r="BS118" s="858"/>
      <c r="BT118" s="858"/>
      <c r="BU118" s="858"/>
      <c r="BV118" s="858" t="s">
        <v>447</v>
      </c>
      <c r="BW118" s="858"/>
      <c r="BX118" s="858"/>
      <c r="BY118" s="858"/>
      <c r="BZ118" s="858"/>
      <c r="CA118" s="858" t="s">
        <v>180</v>
      </c>
      <c r="CB118" s="858"/>
      <c r="CC118" s="858"/>
      <c r="CD118" s="858"/>
      <c r="CE118" s="858"/>
      <c r="CF118" s="888" t="s">
        <v>180</v>
      </c>
      <c r="CG118" s="889"/>
      <c r="CH118" s="889"/>
      <c r="CI118" s="889"/>
      <c r="CJ118" s="889"/>
      <c r="CK118" s="940"/>
      <c r="CL118" s="834"/>
      <c r="CM118" s="828" t="s">
        <v>476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459</v>
      </c>
      <c r="DH118" s="793"/>
      <c r="DI118" s="793"/>
      <c r="DJ118" s="793"/>
      <c r="DK118" s="794"/>
      <c r="DL118" s="795" t="s">
        <v>447</v>
      </c>
      <c r="DM118" s="793"/>
      <c r="DN118" s="793"/>
      <c r="DO118" s="793"/>
      <c r="DP118" s="794"/>
      <c r="DQ118" s="795" t="s">
        <v>448</v>
      </c>
      <c r="DR118" s="793"/>
      <c r="DS118" s="793"/>
      <c r="DT118" s="793"/>
      <c r="DU118" s="794"/>
      <c r="DV118" s="837" t="s">
        <v>448</v>
      </c>
      <c r="DW118" s="838"/>
      <c r="DX118" s="838"/>
      <c r="DY118" s="838"/>
      <c r="DZ118" s="839"/>
    </row>
    <row r="119" spans="1:130" s="224" customFormat="1" ht="26.25" customHeight="1">
      <c r="A119" s="831" t="s">
        <v>444</v>
      </c>
      <c r="B119" s="832"/>
      <c r="C119" s="873" t="s">
        <v>445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55805</v>
      </c>
      <c r="AB119" s="902"/>
      <c r="AC119" s="902"/>
      <c r="AD119" s="902"/>
      <c r="AE119" s="903"/>
      <c r="AF119" s="904">
        <v>55805</v>
      </c>
      <c r="AG119" s="902"/>
      <c r="AH119" s="902"/>
      <c r="AI119" s="902"/>
      <c r="AJ119" s="903"/>
      <c r="AK119" s="904">
        <v>55805</v>
      </c>
      <c r="AL119" s="902"/>
      <c r="AM119" s="902"/>
      <c r="AN119" s="902"/>
      <c r="AO119" s="903"/>
      <c r="AP119" s="905">
        <v>0</v>
      </c>
      <c r="AQ119" s="906"/>
      <c r="AR119" s="906"/>
      <c r="AS119" s="906"/>
      <c r="AT119" s="907"/>
      <c r="AU119" s="947"/>
      <c r="AV119" s="948"/>
      <c r="AW119" s="948"/>
      <c r="AX119" s="948"/>
      <c r="AY119" s="948"/>
      <c r="AZ119" s="247" t="s">
        <v>188</v>
      </c>
      <c r="BA119" s="247"/>
      <c r="BB119" s="247"/>
      <c r="BC119" s="247"/>
      <c r="BD119" s="247"/>
      <c r="BE119" s="247"/>
      <c r="BF119" s="247"/>
      <c r="BG119" s="247"/>
      <c r="BH119" s="247"/>
      <c r="BI119" s="247"/>
      <c r="BJ119" s="247"/>
      <c r="BK119" s="247"/>
      <c r="BL119" s="247"/>
      <c r="BM119" s="247"/>
      <c r="BN119" s="247"/>
      <c r="BO119" s="890" t="s">
        <v>477</v>
      </c>
      <c r="BP119" s="891"/>
      <c r="BQ119" s="892">
        <v>332495036</v>
      </c>
      <c r="BR119" s="858"/>
      <c r="BS119" s="858"/>
      <c r="BT119" s="858"/>
      <c r="BU119" s="858"/>
      <c r="BV119" s="858">
        <v>335755969</v>
      </c>
      <c r="BW119" s="858"/>
      <c r="BX119" s="858"/>
      <c r="BY119" s="858"/>
      <c r="BZ119" s="858"/>
      <c r="CA119" s="858">
        <v>332184852</v>
      </c>
      <c r="CB119" s="858"/>
      <c r="CC119" s="858"/>
      <c r="CD119" s="858"/>
      <c r="CE119" s="858"/>
      <c r="CF119" s="761"/>
      <c r="CG119" s="762"/>
      <c r="CH119" s="762"/>
      <c r="CI119" s="762"/>
      <c r="CJ119" s="847"/>
      <c r="CK119" s="941"/>
      <c r="CL119" s="836"/>
      <c r="CM119" s="851" t="s">
        <v>478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459</v>
      </c>
      <c r="DH119" s="777"/>
      <c r="DI119" s="777"/>
      <c r="DJ119" s="777"/>
      <c r="DK119" s="778"/>
      <c r="DL119" s="779" t="s">
        <v>180</v>
      </c>
      <c r="DM119" s="777"/>
      <c r="DN119" s="777"/>
      <c r="DO119" s="777"/>
      <c r="DP119" s="778"/>
      <c r="DQ119" s="779" t="s">
        <v>180</v>
      </c>
      <c r="DR119" s="777"/>
      <c r="DS119" s="777"/>
      <c r="DT119" s="777"/>
      <c r="DU119" s="778"/>
      <c r="DV119" s="861" t="s">
        <v>180</v>
      </c>
      <c r="DW119" s="862"/>
      <c r="DX119" s="862"/>
      <c r="DY119" s="862"/>
      <c r="DZ119" s="863"/>
    </row>
    <row r="120" spans="1:130" s="224" customFormat="1" ht="26.25" customHeight="1">
      <c r="A120" s="833"/>
      <c r="B120" s="834"/>
      <c r="C120" s="828" t="s">
        <v>450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180</v>
      </c>
      <c r="AB120" s="793"/>
      <c r="AC120" s="793"/>
      <c r="AD120" s="793"/>
      <c r="AE120" s="794"/>
      <c r="AF120" s="795" t="s">
        <v>453</v>
      </c>
      <c r="AG120" s="793"/>
      <c r="AH120" s="793"/>
      <c r="AI120" s="793"/>
      <c r="AJ120" s="794"/>
      <c r="AK120" s="795" t="s">
        <v>180</v>
      </c>
      <c r="AL120" s="793"/>
      <c r="AM120" s="793"/>
      <c r="AN120" s="793"/>
      <c r="AO120" s="794"/>
      <c r="AP120" s="837" t="s">
        <v>453</v>
      </c>
      <c r="AQ120" s="838"/>
      <c r="AR120" s="838"/>
      <c r="AS120" s="838"/>
      <c r="AT120" s="839"/>
      <c r="AU120" s="893" t="s">
        <v>479</v>
      </c>
      <c r="AV120" s="894"/>
      <c r="AW120" s="894"/>
      <c r="AX120" s="894"/>
      <c r="AY120" s="895"/>
      <c r="AZ120" s="873" t="s">
        <v>480</v>
      </c>
      <c r="BA120" s="821"/>
      <c r="BB120" s="821"/>
      <c r="BC120" s="821"/>
      <c r="BD120" s="821"/>
      <c r="BE120" s="821"/>
      <c r="BF120" s="821"/>
      <c r="BG120" s="821"/>
      <c r="BH120" s="821"/>
      <c r="BI120" s="821"/>
      <c r="BJ120" s="821"/>
      <c r="BK120" s="821"/>
      <c r="BL120" s="821"/>
      <c r="BM120" s="821"/>
      <c r="BN120" s="821"/>
      <c r="BO120" s="821"/>
      <c r="BP120" s="822"/>
      <c r="BQ120" s="874">
        <v>37050011</v>
      </c>
      <c r="BR120" s="855"/>
      <c r="BS120" s="855"/>
      <c r="BT120" s="855"/>
      <c r="BU120" s="855"/>
      <c r="BV120" s="855">
        <v>48697520</v>
      </c>
      <c r="BW120" s="855"/>
      <c r="BX120" s="855"/>
      <c r="BY120" s="855"/>
      <c r="BZ120" s="855"/>
      <c r="CA120" s="855">
        <v>48139244</v>
      </c>
      <c r="CB120" s="855"/>
      <c r="CC120" s="855"/>
      <c r="CD120" s="855"/>
      <c r="CE120" s="855"/>
      <c r="CF120" s="879">
        <v>39.9</v>
      </c>
      <c r="CG120" s="880"/>
      <c r="CH120" s="880"/>
      <c r="CI120" s="880"/>
      <c r="CJ120" s="880"/>
      <c r="CK120" s="881" t="s">
        <v>481</v>
      </c>
      <c r="CL120" s="865"/>
      <c r="CM120" s="865"/>
      <c r="CN120" s="865"/>
      <c r="CO120" s="866"/>
      <c r="CP120" s="885" t="s">
        <v>482</v>
      </c>
      <c r="CQ120" s="886"/>
      <c r="CR120" s="886"/>
      <c r="CS120" s="886"/>
      <c r="CT120" s="886"/>
      <c r="CU120" s="886"/>
      <c r="CV120" s="886"/>
      <c r="CW120" s="886"/>
      <c r="CX120" s="886"/>
      <c r="CY120" s="886"/>
      <c r="CZ120" s="886"/>
      <c r="DA120" s="886"/>
      <c r="DB120" s="886"/>
      <c r="DC120" s="886"/>
      <c r="DD120" s="886"/>
      <c r="DE120" s="886"/>
      <c r="DF120" s="887"/>
      <c r="DG120" s="874">
        <v>15238799</v>
      </c>
      <c r="DH120" s="855"/>
      <c r="DI120" s="855"/>
      <c r="DJ120" s="855"/>
      <c r="DK120" s="855"/>
      <c r="DL120" s="855">
        <v>18996811</v>
      </c>
      <c r="DM120" s="855"/>
      <c r="DN120" s="855"/>
      <c r="DO120" s="855"/>
      <c r="DP120" s="855"/>
      <c r="DQ120" s="855">
        <v>22468184</v>
      </c>
      <c r="DR120" s="855"/>
      <c r="DS120" s="855"/>
      <c r="DT120" s="855"/>
      <c r="DU120" s="855"/>
      <c r="DV120" s="856">
        <v>18.600000000000001</v>
      </c>
      <c r="DW120" s="856"/>
      <c r="DX120" s="856"/>
      <c r="DY120" s="856"/>
      <c r="DZ120" s="857"/>
    </row>
    <row r="121" spans="1:130" s="224" customFormat="1" ht="26.25" customHeight="1">
      <c r="A121" s="833"/>
      <c r="B121" s="834"/>
      <c r="C121" s="876" t="s">
        <v>483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180</v>
      </c>
      <c r="AB121" s="793"/>
      <c r="AC121" s="793"/>
      <c r="AD121" s="793"/>
      <c r="AE121" s="794"/>
      <c r="AF121" s="795" t="s">
        <v>447</v>
      </c>
      <c r="AG121" s="793"/>
      <c r="AH121" s="793"/>
      <c r="AI121" s="793"/>
      <c r="AJ121" s="794"/>
      <c r="AK121" s="795" t="s">
        <v>453</v>
      </c>
      <c r="AL121" s="793"/>
      <c r="AM121" s="793"/>
      <c r="AN121" s="793"/>
      <c r="AO121" s="794"/>
      <c r="AP121" s="837" t="s">
        <v>180</v>
      </c>
      <c r="AQ121" s="838"/>
      <c r="AR121" s="838"/>
      <c r="AS121" s="838"/>
      <c r="AT121" s="839"/>
      <c r="AU121" s="896"/>
      <c r="AV121" s="897"/>
      <c r="AW121" s="897"/>
      <c r="AX121" s="897"/>
      <c r="AY121" s="898"/>
      <c r="AZ121" s="828" t="s">
        <v>484</v>
      </c>
      <c r="BA121" s="765"/>
      <c r="BB121" s="765"/>
      <c r="BC121" s="765"/>
      <c r="BD121" s="765"/>
      <c r="BE121" s="765"/>
      <c r="BF121" s="765"/>
      <c r="BG121" s="765"/>
      <c r="BH121" s="765"/>
      <c r="BI121" s="765"/>
      <c r="BJ121" s="765"/>
      <c r="BK121" s="765"/>
      <c r="BL121" s="765"/>
      <c r="BM121" s="765"/>
      <c r="BN121" s="765"/>
      <c r="BO121" s="765"/>
      <c r="BP121" s="766"/>
      <c r="BQ121" s="829">
        <v>55175410</v>
      </c>
      <c r="BR121" s="830"/>
      <c r="BS121" s="830"/>
      <c r="BT121" s="830"/>
      <c r="BU121" s="830"/>
      <c r="BV121" s="830">
        <v>62217214</v>
      </c>
      <c r="BW121" s="830"/>
      <c r="BX121" s="830"/>
      <c r="BY121" s="830"/>
      <c r="BZ121" s="830"/>
      <c r="CA121" s="830">
        <v>63457369</v>
      </c>
      <c r="CB121" s="830"/>
      <c r="CC121" s="830"/>
      <c r="CD121" s="830"/>
      <c r="CE121" s="830"/>
      <c r="CF121" s="888">
        <v>52.6</v>
      </c>
      <c r="CG121" s="889"/>
      <c r="CH121" s="889"/>
      <c r="CI121" s="889"/>
      <c r="CJ121" s="889"/>
      <c r="CK121" s="882"/>
      <c r="CL121" s="868"/>
      <c r="CM121" s="868"/>
      <c r="CN121" s="868"/>
      <c r="CO121" s="869"/>
      <c r="CP121" s="848" t="s">
        <v>485</v>
      </c>
      <c r="CQ121" s="849"/>
      <c r="CR121" s="849"/>
      <c r="CS121" s="849"/>
      <c r="CT121" s="849"/>
      <c r="CU121" s="849"/>
      <c r="CV121" s="849"/>
      <c r="CW121" s="849"/>
      <c r="CX121" s="849"/>
      <c r="CY121" s="849"/>
      <c r="CZ121" s="849"/>
      <c r="DA121" s="849"/>
      <c r="DB121" s="849"/>
      <c r="DC121" s="849"/>
      <c r="DD121" s="849"/>
      <c r="DE121" s="849"/>
      <c r="DF121" s="850"/>
      <c r="DG121" s="829">
        <v>9334324</v>
      </c>
      <c r="DH121" s="830"/>
      <c r="DI121" s="830"/>
      <c r="DJ121" s="830"/>
      <c r="DK121" s="830"/>
      <c r="DL121" s="830">
        <v>11070573</v>
      </c>
      <c r="DM121" s="830"/>
      <c r="DN121" s="830"/>
      <c r="DO121" s="830"/>
      <c r="DP121" s="830"/>
      <c r="DQ121" s="830">
        <v>12074840</v>
      </c>
      <c r="DR121" s="830"/>
      <c r="DS121" s="830"/>
      <c r="DT121" s="830"/>
      <c r="DU121" s="830"/>
      <c r="DV121" s="807">
        <v>10</v>
      </c>
      <c r="DW121" s="807"/>
      <c r="DX121" s="807"/>
      <c r="DY121" s="807"/>
      <c r="DZ121" s="808"/>
    </row>
    <row r="122" spans="1:130" s="224" customFormat="1" ht="26.25" customHeight="1">
      <c r="A122" s="833"/>
      <c r="B122" s="834"/>
      <c r="C122" s="828" t="s">
        <v>464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447</v>
      </c>
      <c r="AB122" s="793"/>
      <c r="AC122" s="793"/>
      <c r="AD122" s="793"/>
      <c r="AE122" s="794"/>
      <c r="AF122" s="795" t="s">
        <v>180</v>
      </c>
      <c r="AG122" s="793"/>
      <c r="AH122" s="793"/>
      <c r="AI122" s="793"/>
      <c r="AJ122" s="794"/>
      <c r="AK122" s="795" t="s">
        <v>180</v>
      </c>
      <c r="AL122" s="793"/>
      <c r="AM122" s="793"/>
      <c r="AN122" s="793"/>
      <c r="AO122" s="794"/>
      <c r="AP122" s="837" t="s">
        <v>180</v>
      </c>
      <c r="AQ122" s="838"/>
      <c r="AR122" s="838"/>
      <c r="AS122" s="838"/>
      <c r="AT122" s="839"/>
      <c r="AU122" s="896"/>
      <c r="AV122" s="897"/>
      <c r="AW122" s="897"/>
      <c r="AX122" s="897"/>
      <c r="AY122" s="898"/>
      <c r="AZ122" s="851" t="s">
        <v>486</v>
      </c>
      <c r="BA122" s="852"/>
      <c r="BB122" s="852"/>
      <c r="BC122" s="852"/>
      <c r="BD122" s="852"/>
      <c r="BE122" s="852"/>
      <c r="BF122" s="852"/>
      <c r="BG122" s="852"/>
      <c r="BH122" s="852"/>
      <c r="BI122" s="852"/>
      <c r="BJ122" s="852"/>
      <c r="BK122" s="852"/>
      <c r="BL122" s="852"/>
      <c r="BM122" s="852"/>
      <c r="BN122" s="852"/>
      <c r="BO122" s="852"/>
      <c r="BP122" s="853"/>
      <c r="BQ122" s="892">
        <v>196531376</v>
      </c>
      <c r="BR122" s="858"/>
      <c r="BS122" s="858"/>
      <c r="BT122" s="858"/>
      <c r="BU122" s="858"/>
      <c r="BV122" s="858">
        <v>193537813</v>
      </c>
      <c r="BW122" s="858"/>
      <c r="BX122" s="858"/>
      <c r="BY122" s="858"/>
      <c r="BZ122" s="858"/>
      <c r="CA122" s="858">
        <v>190273519</v>
      </c>
      <c r="CB122" s="858"/>
      <c r="CC122" s="858"/>
      <c r="CD122" s="858"/>
      <c r="CE122" s="858"/>
      <c r="CF122" s="859">
        <v>157.80000000000001</v>
      </c>
      <c r="CG122" s="860"/>
      <c r="CH122" s="860"/>
      <c r="CI122" s="860"/>
      <c r="CJ122" s="860"/>
      <c r="CK122" s="882"/>
      <c r="CL122" s="868"/>
      <c r="CM122" s="868"/>
      <c r="CN122" s="868"/>
      <c r="CO122" s="869"/>
      <c r="CP122" s="848" t="s">
        <v>409</v>
      </c>
      <c r="CQ122" s="849"/>
      <c r="CR122" s="849"/>
      <c r="CS122" s="849"/>
      <c r="CT122" s="849"/>
      <c r="CU122" s="849"/>
      <c r="CV122" s="849"/>
      <c r="CW122" s="849"/>
      <c r="CX122" s="849"/>
      <c r="CY122" s="849"/>
      <c r="CZ122" s="849"/>
      <c r="DA122" s="849"/>
      <c r="DB122" s="849"/>
      <c r="DC122" s="849"/>
      <c r="DD122" s="849"/>
      <c r="DE122" s="849"/>
      <c r="DF122" s="850"/>
      <c r="DG122" s="829">
        <v>11244957</v>
      </c>
      <c r="DH122" s="830"/>
      <c r="DI122" s="830"/>
      <c r="DJ122" s="830"/>
      <c r="DK122" s="830"/>
      <c r="DL122" s="830">
        <v>6931296</v>
      </c>
      <c r="DM122" s="830"/>
      <c r="DN122" s="830"/>
      <c r="DO122" s="830"/>
      <c r="DP122" s="830"/>
      <c r="DQ122" s="830">
        <v>6761361</v>
      </c>
      <c r="DR122" s="830"/>
      <c r="DS122" s="830"/>
      <c r="DT122" s="830"/>
      <c r="DU122" s="830"/>
      <c r="DV122" s="807">
        <v>5.6</v>
      </c>
      <c r="DW122" s="807"/>
      <c r="DX122" s="807"/>
      <c r="DY122" s="807"/>
      <c r="DZ122" s="808"/>
    </row>
    <row r="123" spans="1:130" s="224" customFormat="1" ht="26.25" customHeight="1">
      <c r="A123" s="833"/>
      <c r="B123" s="834"/>
      <c r="C123" s="828" t="s">
        <v>471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180</v>
      </c>
      <c r="AB123" s="793"/>
      <c r="AC123" s="793"/>
      <c r="AD123" s="793"/>
      <c r="AE123" s="794"/>
      <c r="AF123" s="795" t="s">
        <v>180</v>
      </c>
      <c r="AG123" s="793"/>
      <c r="AH123" s="793"/>
      <c r="AI123" s="793"/>
      <c r="AJ123" s="794"/>
      <c r="AK123" s="795" t="s">
        <v>180</v>
      </c>
      <c r="AL123" s="793"/>
      <c r="AM123" s="793"/>
      <c r="AN123" s="793"/>
      <c r="AO123" s="794"/>
      <c r="AP123" s="837" t="s">
        <v>447</v>
      </c>
      <c r="AQ123" s="838"/>
      <c r="AR123" s="838"/>
      <c r="AS123" s="838"/>
      <c r="AT123" s="839"/>
      <c r="AU123" s="899"/>
      <c r="AV123" s="900"/>
      <c r="AW123" s="900"/>
      <c r="AX123" s="900"/>
      <c r="AY123" s="900"/>
      <c r="AZ123" s="247" t="s">
        <v>188</v>
      </c>
      <c r="BA123" s="247"/>
      <c r="BB123" s="247"/>
      <c r="BC123" s="247"/>
      <c r="BD123" s="247"/>
      <c r="BE123" s="247"/>
      <c r="BF123" s="247"/>
      <c r="BG123" s="247"/>
      <c r="BH123" s="247"/>
      <c r="BI123" s="247"/>
      <c r="BJ123" s="247"/>
      <c r="BK123" s="247"/>
      <c r="BL123" s="247"/>
      <c r="BM123" s="247"/>
      <c r="BN123" s="247"/>
      <c r="BO123" s="890" t="s">
        <v>487</v>
      </c>
      <c r="BP123" s="891"/>
      <c r="BQ123" s="845">
        <v>288756797</v>
      </c>
      <c r="BR123" s="846"/>
      <c r="BS123" s="846"/>
      <c r="BT123" s="846"/>
      <c r="BU123" s="846"/>
      <c r="BV123" s="846">
        <v>304452547</v>
      </c>
      <c r="BW123" s="846"/>
      <c r="BX123" s="846"/>
      <c r="BY123" s="846"/>
      <c r="BZ123" s="846"/>
      <c r="CA123" s="846">
        <v>301870132</v>
      </c>
      <c r="CB123" s="846"/>
      <c r="CC123" s="846"/>
      <c r="CD123" s="846"/>
      <c r="CE123" s="846"/>
      <c r="CF123" s="761"/>
      <c r="CG123" s="762"/>
      <c r="CH123" s="762"/>
      <c r="CI123" s="762"/>
      <c r="CJ123" s="847"/>
      <c r="CK123" s="882"/>
      <c r="CL123" s="868"/>
      <c r="CM123" s="868"/>
      <c r="CN123" s="868"/>
      <c r="CO123" s="869"/>
      <c r="CP123" s="848" t="s">
        <v>488</v>
      </c>
      <c r="CQ123" s="849"/>
      <c r="CR123" s="849"/>
      <c r="CS123" s="849"/>
      <c r="CT123" s="849"/>
      <c r="CU123" s="849"/>
      <c r="CV123" s="849"/>
      <c r="CW123" s="849"/>
      <c r="CX123" s="849"/>
      <c r="CY123" s="849"/>
      <c r="CZ123" s="849"/>
      <c r="DA123" s="849"/>
      <c r="DB123" s="849"/>
      <c r="DC123" s="849"/>
      <c r="DD123" s="849"/>
      <c r="DE123" s="849"/>
      <c r="DF123" s="850"/>
      <c r="DG123" s="792">
        <v>2577269</v>
      </c>
      <c r="DH123" s="793"/>
      <c r="DI123" s="793"/>
      <c r="DJ123" s="793"/>
      <c r="DK123" s="794"/>
      <c r="DL123" s="795">
        <v>4054322</v>
      </c>
      <c r="DM123" s="793"/>
      <c r="DN123" s="793"/>
      <c r="DO123" s="793"/>
      <c r="DP123" s="794"/>
      <c r="DQ123" s="795">
        <v>3941237</v>
      </c>
      <c r="DR123" s="793"/>
      <c r="DS123" s="793"/>
      <c r="DT123" s="793"/>
      <c r="DU123" s="794"/>
      <c r="DV123" s="837">
        <v>3.3</v>
      </c>
      <c r="DW123" s="838"/>
      <c r="DX123" s="838"/>
      <c r="DY123" s="838"/>
      <c r="DZ123" s="839"/>
    </row>
    <row r="124" spans="1:130" s="224" customFormat="1" ht="26.25" customHeight="1" thickBot="1">
      <c r="A124" s="833"/>
      <c r="B124" s="834"/>
      <c r="C124" s="828" t="s">
        <v>474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180</v>
      </c>
      <c r="AB124" s="793"/>
      <c r="AC124" s="793"/>
      <c r="AD124" s="793"/>
      <c r="AE124" s="794"/>
      <c r="AF124" s="795" t="s">
        <v>448</v>
      </c>
      <c r="AG124" s="793"/>
      <c r="AH124" s="793"/>
      <c r="AI124" s="793"/>
      <c r="AJ124" s="794"/>
      <c r="AK124" s="795" t="s">
        <v>447</v>
      </c>
      <c r="AL124" s="793"/>
      <c r="AM124" s="793"/>
      <c r="AN124" s="793"/>
      <c r="AO124" s="794"/>
      <c r="AP124" s="837" t="s">
        <v>447</v>
      </c>
      <c r="AQ124" s="838"/>
      <c r="AR124" s="838"/>
      <c r="AS124" s="838"/>
      <c r="AT124" s="839"/>
      <c r="AU124" s="840" t="s">
        <v>489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37.299999999999997</v>
      </c>
      <c r="BR124" s="844"/>
      <c r="BS124" s="844"/>
      <c r="BT124" s="844"/>
      <c r="BU124" s="844"/>
      <c r="BV124" s="844">
        <v>25.6</v>
      </c>
      <c r="BW124" s="844"/>
      <c r="BX124" s="844"/>
      <c r="BY124" s="844"/>
      <c r="BZ124" s="844"/>
      <c r="CA124" s="844">
        <v>25.1</v>
      </c>
      <c r="CB124" s="844"/>
      <c r="CC124" s="844"/>
      <c r="CD124" s="844"/>
      <c r="CE124" s="844"/>
      <c r="CF124" s="739"/>
      <c r="CG124" s="740"/>
      <c r="CH124" s="740"/>
      <c r="CI124" s="740"/>
      <c r="CJ124" s="875"/>
      <c r="CK124" s="883"/>
      <c r="CL124" s="883"/>
      <c r="CM124" s="883"/>
      <c r="CN124" s="883"/>
      <c r="CO124" s="884"/>
      <c r="CP124" s="848" t="s">
        <v>490</v>
      </c>
      <c r="CQ124" s="849"/>
      <c r="CR124" s="849"/>
      <c r="CS124" s="849"/>
      <c r="CT124" s="849"/>
      <c r="CU124" s="849"/>
      <c r="CV124" s="849"/>
      <c r="CW124" s="849"/>
      <c r="CX124" s="849"/>
      <c r="CY124" s="849"/>
      <c r="CZ124" s="849"/>
      <c r="DA124" s="849"/>
      <c r="DB124" s="849"/>
      <c r="DC124" s="849"/>
      <c r="DD124" s="849"/>
      <c r="DE124" s="849"/>
      <c r="DF124" s="850"/>
      <c r="DG124" s="776">
        <v>1655134</v>
      </c>
      <c r="DH124" s="777"/>
      <c r="DI124" s="777"/>
      <c r="DJ124" s="777"/>
      <c r="DK124" s="778"/>
      <c r="DL124" s="779">
        <v>1721466</v>
      </c>
      <c r="DM124" s="777"/>
      <c r="DN124" s="777"/>
      <c r="DO124" s="777"/>
      <c r="DP124" s="778"/>
      <c r="DQ124" s="779">
        <v>1723427</v>
      </c>
      <c r="DR124" s="777"/>
      <c r="DS124" s="777"/>
      <c r="DT124" s="777"/>
      <c r="DU124" s="778"/>
      <c r="DV124" s="861">
        <v>1.4</v>
      </c>
      <c r="DW124" s="862"/>
      <c r="DX124" s="862"/>
      <c r="DY124" s="862"/>
      <c r="DZ124" s="863"/>
    </row>
    <row r="125" spans="1:130" s="224" customFormat="1" ht="26.25" customHeight="1">
      <c r="A125" s="833"/>
      <c r="B125" s="834"/>
      <c r="C125" s="828" t="s">
        <v>476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180</v>
      </c>
      <c r="AB125" s="793"/>
      <c r="AC125" s="793"/>
      <c r="AD125" s="793"/>
      <c r="AE125" s="794"/>
      <c r="AF125" s="795" t="s">
        <v>470</v>
      </c>
      <c r="AG125" s="793"/>
      <c r="AH125" s="793"/>
      <c r="AI125" s="793"/>
      <c r="AJ125" s="794"/>
      <c r="AK125" s="795" t="s">
        <v>180</v>
      </c>
      <c r="AL125" s="793"/>
      <c r="AM125" s="793"/>
      <c r="AN125" s="793"/>
      <c r="AO125" s="794"/>
      <c r="AP125" s="837" t="s">
        <v>180</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491</v>
      </c>
      <c r="CL125" s="865"/>
      <c r="CM125" s="865"/>
      <c r="CN125" s="865"/>
      <c r="CO125" s="866"/>
      <c r="CP125" s="873" t="s">
        <v>492</v>
      </c>
      <c r="CQ125" s="821"/>
      <c r="CR125" s="821"/>
      <c r="CS125" s="821"/>
      <c r="CT125" s="821"/>
      <c r="CU125" s="821"/>
      <c r="CV125" s="821"/>
      <c r="CW125" s="821"/>
      <c r="CX125" s="821"/>
      <c r="CY125" s="821"/>
      <c r="CZ125" s="821"/>
      <c r="DA125" s="821"/>
      <c r="DB125" s="821"/>
      <c r="DC125" s="821"/>
      <c r="DD125" s="821"/>
      <c r="DE125" s="821"/>
      <c r="DF125" s="822"/>
      <c r="DG125" s="874" t="s">
        <v>180</v>
      </c>
      <c r="DH125" s="855"/>
      <c r="DI125" s="855"/>
      <c r="DJ125" s="855"/>
      <c r="DK125" s="855"/>
      <c r="DL125" s="855" t="s">
        <v>180</v>
      </c>
      <c r="DM125" s="855"/>
      <c r="DN125" s="855"/>
      <c r="DO125" s="855"/>
      <c r="DP125" s="855"/>
      <c r="DQ125" s="855" t="s">
        <v>448</v>
      </c>
      <c r="DR125" s="855"/>
      <c r="DS125" s="855"/>
      <c r="DT125" s="855"/>
      <c r="DU125" s="855"/>
      <c r="DV125" s="856" t="s">
        <v>470</v>
      </c>
      <c r="DW125" s="856"/>
      <c r="DX125" s="856"/>
      <c r="DY125" s="856"/>
      <c r="DZ125" s="857"/>
    </row>
    <row r="126" spans="1:130" s="224" customFormat="1" ht="26.25" customHeight="1" thickBot="1">
      <c r="A126" s="833"/>
      <c r="B126" s="834"/>
      <c r="C126" s="828" t="s">
        <v>478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180</v>
      </c>
      <c r="AB126" s="793"/>
      <c r="AC126" s="793"/>
      <c r="AD126" s="793"/>
      <c r="AE126" s="794"/>
      <c r="AF126" s="795" t="s">
        <v>470</v>
      </c>
      <c r="AG126" s="793"/>
      <c r="AH126" s="793"/>
      <c r="AI126" s="793"/>
      <c r="AJ126" s="794"/>
      <c r="AK126" s="795" t="s">
        <v>470</v>
      </c>
      <c r="AL126" s="793"/>
      <c r="AM126" s="793"/>
      <c r="AN126" s="793"/>
      <c r="AO126" s="794"/>
      <c r="AP126" s="837" t="s">
        <v>180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493</v>
      </c>
      <c r="CQ126" s="765"/>
      <c r="CR126" s="765"/>
      <c r="CS126" s="765"/>
      <c r="CT126" s="765"/>
      <c r="CU126" s="765"/>
      <c r="CV126" s="765"/>
      <c r="CW126" s="765"/>
      <c r="CX126" s="765"/>
      <c r="CY126" s="765"/>
      <c r="CZ126" s="765"/>
      <c r="DA126" s="765"/>
      <c r="DB126" s="765"/>
      <c r="DC126" s="765"/>
      <c r="DD126" s="765"/>
      <c r="DE126" s="765"/>
      <c r="DF126" s="766"/>
      <c r="DG126" s="829" t="s">
        <v>180</v>
      </c>
      <c r="DH126" s="830"/>
      <c r="DI126" s="830"/>
      <c r="DJ126" s="830"/>
      <c r="DK126" s="830"/>
      <c r="DL126" s="830" t="s">
        <v>448</v>
      </c>
      <c r="DM126" s="830"/>
      <c r="DN126" s="830"/>
      <c r="DO126" s="830"/>
      <c r="DP126" s="830"/>
      <c r="DQ126" s="830" t="s">
        <v>180</v>
      </c>
      <c r="DR126" s="830"/>
      <c r="DS126" s="830"/>
      <c r="DT126" s="830"/>
      <c r="DU126" s="830"/>
      <c r="DV126" s="807" t="s">
        <v>180</v>
      </c>
      <c r="DW126" s="807"/>
      <c r="DX126" s="807"/>
      <c r="DY126" s="807"/>
      <c r="DZ126" s="808"/>
    </row>
    <row r="127" spans="1:130" s="224" customFormat="1" ht="26.25" customHeight="1">
      <c r="A127" s="835"/>
      <c r="B127" s="836"/>
      <c r="C127" s="851" t="s">
        <v>494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5103</v>
      </c>
      <c r="AB127" s="793"/>
      <c r="AC127" s="793"/>
      <c r="AD127" s="793"/>
      <c r="AE127" s="794"/>
      <c r="AF127" s="795">
        <v>6394</v>
      </c>
      <c r="AG127" s="793"/>
      <c r="AH127" s="793"/>
      <c r="AI127" s="793"/>
      <c r="AJ127" s="794"/>
      <c r="AK127" s="795">
        <v>5756</v>
      </c>
      <c r="AL127" s="793"/>
      <c r="AM127" s="793"/>
      <c r="AN127" s="793"/>
      <c r="AO127" s="794"/>
      <c r="AP127" s="837">
        <v>0</v>
      </c>
      <c r="AQ127" s="838"/>
      <c r="AR127" s="838"/>
      <c r="AS127" s="838"/>
      <c r="AT127" s="839"/>
      <c r="AU127" s="226"/>
      <c r="AV127" s="226"/>
      <c r="AW127" s="226"/>
      <c r="AX127" s="854" t="s">
        <v>495</v>
      </c>
      <c r="AY127" s="825"/>
      <c r="AZ127" s="825"/>
      <c r="BA127" s="825"/>
      <c r="BB127" s="825"/>
      <c r="BC127" s="825"/>
      <c r="BD127" s="825"/>
      <c r="BE127" s="826"/>
      <c r="BF127" s="824" t="s">
        <v>496</v>
      </c>
      <c r="BG127" s="825"/>
      <c r="BH127" s="825"/>
      <c r="BI127" s="825"/>
      <c r="BJ127" s="825"/>
      <c r="BK127" s="825"/>
      <c r="BL127" s="826"/>
      <c r="BM127" s="824" t="s">
        <v>497</v>
      </c>
      <c r="BN127" s="825"/>
      <c r="BO127" s="825"/>
      <c r="BP127" s="825"/>
      <c r="BQ127" s="825"/>
      <c r="BR127" s="825"/>
      <c r="BS127" s="826"/>
      <c r="BT127" s="824" t="s">
        <v>498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499</v>
      </c>
      <c r="CQ127" s="765"/>
      <c r="CR127" s="765"/>
      <c r="CS127" s="765"/>
      <c r="CT127" s="765"/>
      <c r="CU127" s="765"/>
      <c r="CV127" s="765"/>
      <c r="CW127" s="765"/>
      <c r="CX127" s="765"/>
      <c r="CY127" s="765"/>
      <c r="CZ127" s="765"/>
      <c r="DA127" s="765"/>
      <c r="DB127" s="765"/>
      <c r="DC127" s="765"/>
      <c r="DD127" s="765"/>
      <c r="DE127" s="765"/>
      <c r="DF127" s="766"/>
      <c r="DG127" s="829" t="s">
        <v>470</v>
      </c>
      <c r="DH127" s="830"/>
      <c r="DI127" s="830"/>
      <c r="DJ127" s="830"/>
      <c r="DK127" s="830"/>
      <c r="DL127" s="830" t="s">
        <v>448</v>
      </c>
      <c r="DM127" s="830"/>
      <c r="DN127" s="830"/>
      <c r="DO127" s="830"/>
      <c r="DP127" s="830"/>
      <c r="DQ127" s="830" t="s">
        <v>447</v>
      </c>
      <c r="DR127" s="830"/>
      <c r="DS127" s="830"/>
      <c r="DT127" s="830"/>
      <c r="DU127" s="830"/>
      <c r="DV127" s="807" t="s">
        <v>447</v>
      </c>
      <c r="DW127" s="807"/>
      <c r="DX127" s="807"/>
      <c r="DY127" s="807"/>
      <c r="DZ127" s="808"/>
    </row>
    <row r="128" spans="1:130" s="224" customFormat="1" ht="26.25" customHeight="1" thickBot="1">
      <c r="A128" s="809" t="s">
        <v>500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501</v>
      </c>
      <c r="X128" s="811"/>
      <c r="Y128" s="811"/>
      <c r="Z128" s="812"/>
      <c r="AA128" s="813">
        <v>5750512</v>
      </c>
      <c r="AB128" s="814"/>
      <c r="AC128" s="814"/>
      <c r="AD128" s="814"/>
      <c r="AE128" s="815"/>
      <c r="AF128" s="816">
        <v>6220230</v>
      </c>
      <c r="AG128" s="814"/>
      <c r="AH128" s="814"/>
      <c r="AI128" s="814"/>
      <c r="AJ128" s="815"/>
      <c r="AK128" s="816">
        <v>6282430</v>
      </c>
      <c r="AL128" s="814"/>
      <c r="AM128" s="814"/>
      <c r="AN128" s="814"/>
      <c r="AO128" s="815"/>
      <c r="AP128" s="817"/>
      <c r="AQ128" s="818"/>
      <c r="AR128" s="818"/>
      <c r="AS128" s="818"/>
      <c r="AT128" s="819"/>
      <c r="AU128" s="226"/>
      <c r="AV128" s="226"/>
      <c r="AW128" s="226"/>
      <c r="AX128" s="820" t="s">
        <v>502</v>
      </c>
      <c r="AY128" s="821"/>
      <c r="AZ128" s="821"/>
      <c r="BA128" s="821"/>
      <c r="BB128" s="821"/>
      <c r="BC128" s="821"/>
      <c r="BD128" s="821"/>
      <c r="BE128" s="822"/>
      <c r="BF128" s="799" t="s">
        <v>459</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503</v>
      </c>
      <c r="CQ128" s="743"/>
      <c r="CR128" s="743"/>
      <c r="CS128" s="743"/>
      <c r="CT128" s="743"/>
      <c r="CU128" s="743"/>
      <c r="CV128" s="743"/>
      <c r="CW128" s="743"/>
      <c r="CX128" s="743"/>
      <c r="CY128" s="743"/>
      <c r="CZ128" s="743"/>
      <c r="DA128" s="743"/>
      <c r="DB128" s="743"/>
      <c r="DC128" s="743"/>
      <c r="DD128" s="743"/>
      <c r="DE128" s="743"/>
      <c r="DF128" s="744"/>
      <c r="DG128" s="803">
        <v>166812</v>
      </c>
      <c r="DH128" s="804"/>
      <c r="DI128" s="804"/>
      <c r="DJ128" s="804"/>
      <c r="DK128" s="804"/>
      <c r="DL128" s="804">
        <v>101060</v>
      </c>
      <c r="DM128" s="804"/>
      <c r="DN128" s="804"/>
      <c r="DO128" s="804"/>
      <c r="DP128" s="804"/>
      <c r="DQ128" s="804">
        <v>47123</v>
      </c>
      <c r="DR128" s="804"/>
      <c r="DS128" s="804"/>
      <c r="DT128" s="804"/>
      <c r="DU128" s="804"/>
      <c r="DV128" s="805">
        <v>0</v>
      </c>
      <c r="DW128" s="805"/>
      <c r="DX128" s="805"/>
      <c r="DY128" s="805"/>
      <c r="DZ128" s="806"/>
    </row>
    <row r="129" spans="1:131" s="224" customFormat="1" ht="26.25" customHeight="1">
      <c r="A129" s="787" t="s">
        <v>110</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504</v>
      </c>
      <c r="X129" s="790"/>
      <c r="Y129" s="790"/>
      <c r="Z129" s="791"/>
      <c r="AA129" s="792">
        <v>133901840</v>
      </c>
      <c r="AB129" s="793"/>
      <c r="AC129" s="793"/>
      <c r="AD129" s="793"/>
      <c r="AE129" s="794"/>
      <c r="AF129" s="795">
        <v>138752949</v>
      </c>
      <c r="AG129" s="793"/>
      <c r="AH129" s="793"/>
      <c r="AI129" s="793"/>
      <c r="AJ129" s="794"/>
      <c r="AK129" s="795">
        <v>136943985</v>
      </c>
      <c r="AL129" s="793"/>
      <c r="AM129" s="793"/>
      <c r="AN129" s="793"/>
      <c r="AO129" s="794"/>
      <c r="AP129" s="796"/>
      <c r="AQ129" s="797"/>
      <c r="AR129" s="797"/>
      <c r="AS129" s="797"/>
      <c r="AT129" s="798"/>
      <c r="AU129" s="227"/>
      <c r="AV129" s="227"/>
      <c r="AW129" s="227"/>
      <c r="AX129" s="764" t="s">
        <v>505</v>
      </c>
      <c r="AY129" s="765"/>
      <c r="AZ129" s="765"/>
      <c r="BA129" s="765"/>
      <c r="BB129" s="765"/>
      <c r="BC129" s="765"/>
      <c r="BD129" s="765"/>
      <c r="BE129" s="766"/>
      <c r="BF129" s="783" t="s">
        <v>470</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506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507</v>
      </c>
      <c r="X130" s="790"/>
      <c r="Y130" s="790"/>
      <c r="Z130" s="791"/>
      <c r="AA130" s="792">
        <v>16949731</v>
      </c>
      <c r="AB130" s="793"/>
      <c r="AC130" s="793"/>
      <c r="AD130" s="793"/>
      <c r="AE130" s="794"/>
      <c r="AF130" s="795">
        <v>16523932</v>
      </c>
      <c r="AG130" s="793"/>
      <c r="AH130" s="793"/>
      <c r="AI130" s="793"/>
      <c r="AJ130" s="794"/>
      <c r="AK130" s="795">
        <v>16384036</v>
      </c>
      <c r="AL130" s="793"/>
      <c r="AM130" s="793"/>
      <c r="AN130" s="793"/>
      <c r="AO130" s="794"/>
      <c r="AP130" s="796"/>
      <c r="AQ130" s="797"/>
      <c r="AR130" s="797"/>
      <c r="AS130" s="797"/>
      <c r="AT130" s="798"/>
      <c r="AU130" s="227"/>
      <c r="AV130" s="227"/>
      <c r="AW130" s="227"/>
      <c r="AX130" s="764" t="s">
        <v>508</v>
      </c>
      <c r="AY130" s="765"/>
      <c r="AZ130" s="765"/>
      <c r="BA130" s="765"/>
      <c r="BB130" s="765"/>
      <c r="BC130" s="765"/>
      <c r="BD130" s="765"/>
      <c r="BE130" s="766"/>
      <c r="BF130" s="767">
        <v>4.3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509</v>
      </c>
      <c r="X131" s="774"/>
      <c r="Y131" s="774"/>
      <c r="Z131" s="775"/>
      <c r="AA131" s="776">
        <v>116952109</v>
      </c>
      <c r="AB131" s="777"/>
      <c r="AC131" s="777"/>
      <c r="AD131" s="777"/>
      <c r="AE131" s="778"/>
      <c r="AF131" s="779">
        <v>122229017</v>
      </c>
      <c r="AG131" s="777"/>
      <c r="AH131" s="777"/>
      <c r="AI131" s="777"/>
      <c r="AJ131" s="778"/>
      <c r="AK131" s="779">
        <v>120559949</v>
      </c>
      <c r="AL131" s="777"/>
      <c r="AM131" s="777"/>
      <c r="AN131" s="777"/>
      <c r="AO131" s="778"/>
      <c r="AP131" s="780"/>
      <c r="AQ131" s="781"/>
      <c r="AR131" s="781"/>
      <c r="AS131" s="781"/>
      <c r="AT131" s="782"/>
      <c r="AU131" s="227"/>
      <c r="AV131" s="227"/>
      <c r="AW131" s="227"/>
      <c r="AX131" s="742" t="s">
        <v>510</v>
      </c>
      <c r="AY131" s="743"/>
      <c r="AZ131" s="743"/>
      <c r="BA131" s="743"/>
      <c r="BB131" s="743"/>
      <c r="BC131" s="743"/>
      <c r="BD131" s="743"/>
      <c r="BE131" s="744"/>
      <c r="BF131" s="745">
        <v>25.1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511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512</v>
      </c>
      <c r="W132" s="755"/>
      <c r="X132" s="755"/>
      <c r="Y132" s="755"/>
      <c r="Z132" s="756"/>
      <c r="AA132" s="757">
        <v>3.7136910460000001</v>
      </c>
      <c r="AB132" s="758"/>
      <c r="AC132" s="758"/>
      <c r="AD132" s="758"/>
      <c r="AE132" s="759"/>
      <c r="AF132" s="760">
        <v>4.8537909780000001</v>
      </c>
      <c r="AG132" s="758"/>
      <c r="AH132" s="758"/>
      <c r="AI132" s="758"/>
      <c r="AJ132" s="759"/>
      <c r="AK132" s="760">
        <v>4.4867625840000001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513</v>
      </c>
      <c r="W133" s="734"/>
      <c r="X133" s="734"/>
      <c r="Y133" s="734"/>
      <c r="Z133" s="735"/>
      <c r="AA133" s="736">
        <v>3</v>
      </c>
      <c r="AB133" s="737"/>
      <c r="AC133" s="737"/>
      <c r="AD133" s="737"/>
      <c r="AE133" s="738"/>
      <c r="AF133" s="736">
        <v>3.8</v>
      </c>
      <c r="AG133" s="737"/>
      <c r="AH133" s="737"/>
      <c r="AI133" s="737"/>
      <c r="AJ133" s="738"/>
      <c r="AK133" s="736">
        <v>4.3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Zol0k5C9RoOy2c8MptN3VVCCTEvQq5yhViNWS1DqACm7F+a2nEYsTc+fvYh1yG3chX6YlUJmAJYhZ9qH7MMrQ==" saltValue="fGCVzDjmcTUAGmKw1e6G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77001-E05F-4762-9C33-F71005D86B05}">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4" customWidth="1"/>
    <col min="121" max="121" width="0" style="253" hidden="1" customWidth="1"/>
    <col min="122" max="16384" width="9" style="253" hidden="1"/>
  </cols>
  <sheetData>
    <row r="1" spans="1:120">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row r="3" spans="1:120"/>
    <row r="4" spans="1:120"/>
    <row r="5" spans="1:120"/>
    <row r="6" spans="1:120"/>
    <row r="7" spans="1:120"/>
    <row r="8" spans="1:120"/>
    <row r="9" spans="1:120"/>
    <row r="10" spans="1:120"/>
    <row r="11" spans="1:120"/>
    <row r="12" spans="1:120"/>
    <row r="13" spans="1:120"/>
    <row r="14" spans="1:120"/>
    <row r="15" spans="1:120"/>
    <row r="16" spans="1:120">
      <c r="DP16" s="253"/>
    </row>
    <row r="17" spans="119:120">
      <c r="DP17" s="253"/>
    </row>
    <row r="18" spans="119:120"/>
    <row r="19" spans="119:120"/>
    <row r="20" spans="119:120">
      <c r="DO20" s="253"/>
      <c r="DP20" s="253"/>
    </row>
    <row r="21" spans="119:120">
      <c r="DP21" s="253"/>
    </row>
    <row r="22" spans="119:120"/>
    <row r="23" spans="119:120">
      <c r="DO23" s="253"/>
      <c r="DP23" s="253"/>
    </row>
    <row r="24" spans="119:120">
      <c r="DP24" s="253"/>
    </row>
    <row r="25" spans="119:120">
      <c r="DP25" s="253"/>
    </row>
    <row r="26" spans="119:120">
      <c r="DO26" s="253"/>
      <c r="DP26" s="253"/>
    </row>
    <row r="27" spans="119:120"/>
    <row r="28" spans="119:120">
      <c r="DO28" s="253"/>
      <c r="DP28" s="253"/>
    </row>
    <row r="29" spans="119:120">
      <c r="DP29" s="253"/>
    </row>
    <row r="30" spans="119:120"/>
    <row r="31" spans="119:120">
      <c r="DO31" s="253"/>
      <c r="DP31" s="253"/>
    </row>
    <row r="32" spans="119:120"/>
    <row r="33" spans="98:120">
      <c r="DO33" s="253"/>
      <c r="DP33" s="253"/>
    </row>
    <row r="34" spans="98:120">
      <c r="DM34" s="253"/>
    </row>
    <row r="35" spans="98:120">
      <c r="CT35" s="253"/>
      <c r="CU35" s="253"/>
      <c r="CV35" s="253"/>
      <c r="CY35" s="253"/>
      <c r="CZ35" s="253"/>
      <c r="DA35" s="253"/>
      <c r="DD35" s="253"/>
      <c r="DE35" s="253"/>
      <c r="DF35" s="253"/>
      <c r="DI35" s="253"/>
      <c r="DJ35" s="253"/>
      <c r="DK35" s="253"/>
      <c r="DM35" s="253"/>
      <c r="DN35" s="253"/>
      <c r="DO35" s="253"/>
      <c r="DP35" s="253"/>
    </row>
    <row r="36" spans="98:120"/>
    <row r="37" spans="98:120">
      <c r="CW37" s="253"/>
      <c r="DB37" s="253"/>
      <c r="DG37" s="253"/>
      <c r="DL37" s="253"/>
      <c r="DP37" s="253"/>
    </row>
    <row r="38" spans="98:120">
      <c r="CT38" s="253"/>
      <c r="CU38" s="253"/>
      <c r="CV38" s="253"/>
      <c r="CW38" s="253"/>
      <c r="CY38" s="253"/>
      <c r="CZ38" s="253"/>
      <c r="DA38" s="253"/>
      <c r="DB38" s="253"/>
      <c r="DD38" s="253"/>
      <c r="DE38" s="253"/>
      <c r="DF38" s="253"/>
      <c r="DG38" s="253"/>
      <c r="DI38" s="253"/>
      <c r="DJ38" s="253"/>
      <c r="DK38" s="253"/>
      <c r="DL38" s="253"/>
      <c r="DN38" s="253"/>
      <c r="DO38" s="253"/>
      <c r="DP38" s="253"/>
    </row>
    <row r="39" spans="98:120"/>
    <row r="40" spans="98:120"/>
    <row r="41" spans="98:120"/>
    <row r="42" spans="98:120"/>
    <row r="43" spans="98:120"/>
    <row r="44" spans="98:120"/>
    <row r="45" spans="98:120"/>
    <row r="46" spans="98:120"/>
    <row r="47" spans="98:120"/>
    <row r="48" spans="98:120"/>
    <row r="49" spans="22:120">
      <c r="DN49" s="253"/>
      <c r="DO49" s="253"/>
      <c r="DP49" s="2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3"/>
      <c r="CS63" s="253"/>
      <c r="CX63" s="253"/>
      <c r="DC63" s="253"/>
      <c r="DH63" s="253"/>
    </row>
    <row r="64" spans="22:120">
      <c r="V64" s="253"/>
    </row>
    <row r="65" spans="15:120">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c r="Q66" s="253"/>
      <c r="S66" s="253"/>
      <c r="U66" s="253"/>
      <c r="DM66" s="253"/>
    </row>
    <row r="67" spans="15:120">
      <c r="O67" s="253"/>
      <c r="P67" s="253"/>
      <c r="R67" s="253"/>
      <c r="T67" s="253"/>
      <c r="Y67" s="253"/>
      <c r="CT67" s="253"/>
      <c r="CV67" s="253"/>
      <c r="CW67" s="253"/>
      <c r="CY67" s="253"/>
      <c r="DA67" s="253"/>
      <c r="DB67" s="253"/>
      <c r="DD67" s="253"/>
      <c r="DF67" s="253"/>
      <c r="DG67" s="253"/>
      <c r="DI67" s="253"/>
      <c r="DK67" s="253"/>
      <c r="DL67" s="253"/>
      <c r="DN67" s="253"/>
      <c r="DO67" s="253"/>
      <c r="DP67" s="253"/>
    </row>
    <row r="68" spans="15:120"/>
    <row r="69" spans="15:120"/>
    <row r="70" spans="15:120"/>
    <row r="71" spans="15:120"/>
    <row r="72" spans="15:120">
      <c r="DP72" s="253"/>
    </row>
    <row r="73" spans="15:120">
      <c r="DP73" s="2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3"/>
      <c r="CX96" s="253"/>
      <c r="DC96" s="253"/>
      <c r="DH96" s="253"/>
    </row>
    <row r="97" spans="24:120">
      <c r="CS97" s="253"/>
      <c r="CX97" s="253"/>
      <c r="DC97" s="253"/>
      <c r="DH97" s="253"/>
      <c r="DP97" s="254" t="s">
        <v>514</v>
      </c>
    </row>
    <row r="98" spans="24:120" hidden="1">
      <c r="CS98" s="253"/>
      <c r="CX98" s="253"/>
      <c r="DC98" s="253"/>
      <c r="DH98" s="253"/>
    </row>
    <row r="99" spans="24:120"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idden="1">
      <c r="CT103" s="253"/>
      <c r="CV103" s="253"/>
      <c r="CW103" s="253"/>
      <c r="CY103" s="253"/>
      <c r="DA103" s="253"/>
      <c r="DB103" s="253"/>
      <c r="DD103" s="253"/>
      <c r="DF103" s="253"/>
      <c r="DG103" s="253"/>
      <c r="DI103" s="253"/>
      <c r="DK103" s="253"/>
      <c r="DL103" s="253"/>
      <c r="DM103" s="253"/>
      <c r="DN103" s="253"/>
      <c r="DO103" s="253"/>
      <c r="DP103" s="253"/>
    </row>
    <row r="104" spans="24:120" hidden="1">
      <c r="CV104" s="253"/>
      <c r="CW104" s="253"/>
      <c r="DA104" s="253"/>
      <c r="DB104" s="253"/>
      <c r="DF104" s="253"/>
      <c r="DG104" s="253"/>
      <c r="DK104" s="253"/>
      <c r="DL104" s="253"/>
      <c r="DN104" s="253"/>
      <c r="DO104" s="253"/>
      <c r="DP104" s="253"/>
    </row>
    <row r="105" spans="24:120" ht="12.75" hidden="1" customHeight="1"/>
  </sheetData>
  <sheetProtection algorithmName="SHA-512" hashValue="chsTmx2PZGIBGnfi5ZRN/Lrqt6iHoinuAbZKDH3XWjbmnRa5Q2vha5YMs9326IeVO55lvhbBhKIdRWAqsAH0LQ==" saltValue="sZmyUY5qjMJU6czhLG/9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4" customWidth="1"/>
    <col min="117" max="16384" width="9" style="253" hidden="1"/>
  </cols>
  <sheetData>
    <row r="1" spans="2:116">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row r="3" spans="2:116"/>
    <row r="4" spans="2:116">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row r="7" spans="2:116"/>
    <row r="8" spans="2:116"/>
    <row r="9" spans="2:116"/>
    <row r="10" spans="2:116"/>
    <row r="11" spans="2:116"/>
    <row r="12" spans="2:116"/>
    <row r="13" spans="2:116"/>
    <row r="14" spans="2:116"/>
    <row r="15" spans="2:116"/>
    <row r="16" spans="2:116"/>
    <row r="17" spans="9:116"/>
    <row r="18" spans="9:116">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row r="20" spans="9:116"/>
    <row r="21" spans="9:116">
      <c r="DL21" s="253"/>
    </row>
    <row r="22" spans="9:116">
      <c r="DI22" s="253"/>
      <c r="DJ22" s="253"/>
      <c r="DK22" s="253"/>
      <c r="DL22" s="253"/>
    </row>
    <row r="23" spans="9:116">
      <c r="CY23" s="253"/>
      <c r="CZ23" s="253"/>
      <c r="DA23" s="253"/>
      <c r="DB23" s="253"/>
      <c r="DC23" s="253"/>
      <c r="DD23" s="253"/>
      <c r="DE23" s="253"/>
      <c r="DF23" s="253"/>
      <c r="DG23" s="253"/>
      <c r="DH23" s="253"/>
      <c r="DI23" s="253"/>
      <c r="DJ23" s="253"/>
      <c r="DK23" s="253"/>
      <c r="DL23" s="253"/>
    </row>
    <row r="24" spans="9:116"/>
    <row r="25" spans="9:116"/>
    <row r="26" spans="9:116"/>
    <row r="27" spans="9:116"/>
    <row r="28" spans="9:116"/>
    <row r="29" spans="9:116"/>
    <row r="30" spans="9:116"/>
    <row r="31" spans="9:116"/>
    <row r="32" spans="9:116"/>
    <row r="33" spans="15:116"/>
    <row r="34" spans="15:116"/>
    <row r="35" spans="15:116">
      <c r="CZ35" s="253"/>
      <c r="DA35" s="253"/>
      <c r="DB35" s="253"/>
      <c r="DC35" s="253"/>
      <c r="DD35" s="253"/>
      <c r="DE35" s="253"/>
      <c r="DF35" s="253"/>
      <c r="DG35" s="253"/>
      <c r="DH35" s="253"/>
      <c r="DI35" s="253"/>
      <c r="DJ35" s="253"/>
      <c r="DK35" s="253"/>
      <c r="DL35" s="253"/>
    </row>
    <row r="36" spans="15:116"/>
    <row r="37" spans="15:116">
      <c r="DL37" s="253"/>
    </row>
    <row r="38" spans="15:116">
      <c r="DI38" s="253"/>
      <c r="DJ38" s="253"/>
      <c r="DK38" s="253"/>
      <c r="DL38" s="253"/>
    </row>
    <row r="39" spans="15:116"/>
    <row r="40" spans="15:116"/>
    <row r="41" spans="15:116"/>
    <row r="42" spans="15:116"/>
    <row r="43" spans="15:116">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c r="DL44" s="253"/>
    </row>
    <row r="45" spans="15:116"/>
    <row r="46" spans="15:116">
      <c r="DA46" s="253"/>
      <c r="DB46" s="253"/>
      <c r="DC46" s="253"/>
      <c r="DD46" s="253"/>
      <c r="DE46" s="253"/>
      <c r="DF46" s="253"/>
      <c r="DG46" s="253"/>
      <c r="DH46" s="253"/>
      <c r="DI46" s="253"/>
      <c r="DJ46" s="253"/>
      <c r="DK46" s="253"/>
      <c r="DL46" s="253"/>
    </row>
    <row r="47" spans="15:116"/>
    <row r="48" spans="15:116"/>
    <row r="49" spans="104:116"/>
    <row r="50" spans="104:116">
      <c r="CZ50" s="253"/>
      <c r="DA50" s="253"/>
      <c r="DB50" s="253"/>
      <c r="DC50" s="253"/>
      <c r="DD50" s="253"/>
      <c r="DE50" s="253"/>
      <c r="DF50" s="253"/>
      <c r="DG50" s="253"/>
      <c r="DH50" s="253"/>
      <c r="DI50" s="253"/>
      <c r="DJ50" s="253"/>
      <c r="DK50" s="253"/>
      <c r="DL50" s="253"/>
    </row>
    <row r="51" spans="104:116"/>
    <row r="52" spans="104:116"/>
    <row r="53" spans="104:116">
      <c r="DL53" s="25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3"/>
      <c r="DD67" s="253"/>
      <c r="DE67" s="253"/>
      <c r="DF67" s="253"/>
      <c r="DG67" s="253"/>
      <c r="DH67" s="253"/>
      <c r="DI67" s="253"/>
      <c r="DJ67" s="253"/>
      <c r="DK67" s="253"/>
      <c r="DL67" s="25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keNuYy1mUcvRWfQYcL53CUkg9AzxCtzACW+1sIfTWu4m3t0Ic4OGd0K9f1uKziwDwVwpJ+tLVS+7hG5vxHn4w==" saltValue="MBxGLUpvkBdH/o4+s4YGQ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c r="AS1" s="255"/>
      <c r="AT1" s="255"/>
    </row>
    <row r="2" spans="1:46">
      <c r="AS2" s="255"/>
      <c r="AT2" s="255"/>
    </row>
    <row r="3" spans="1:46">
      <c r="AS3" s="255"/>
      <c r="AT3" s="255"/>
    </row>
    <row r="4" spans="1:46">
      <c r="AS4" s="255"/>
      <c r="AT4" s="255"/>
    </row>
    <row r="5" spans="1:46" ht="17.25">
      <c r="A5" s="256" t="s">
        <v>515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c r="A6" s="259"/>
      <c r="AK6" s="260" t="s">
        <v>516</v>
      </c>
      <c r="AL6" s="260"/>
      <c r="AM6" s="260"/>
      <c r="AN6" s="260"/>
    </row>
    <row r="7" spans="1:46" ht="13.5" customHeight="1">
      <c r="A7" s="259"/>
      <c r="AK7" s="262"/>
      <c r="AL7" s="263"/>
      <c r="AM7" s="263"/>
      <c r="AN7" s="264"/>
      <c r="AO7" s="1131" t="s">
        <v>517</v>
      </c>
      <c r="AP7" s="265"/>
      <c r="AQ7" s="266" t="s">
        <v>518</v>
      </c>
      <c r="AR7" s="267"/>
    </row>
    <row r="8" spans="1:46">
      <c r="A8" s="259"/>
      <c r="AK8" s="268"/>
      <c r="AL8" s="269"/>
      <c r="AM8" s="269"/>
      <c r="AN8" s="270"/>
      <c r="AO8" s="1132"/>
      <c r="AP8" s="271" t="s">
        <v>519</v>
      </c>
      <c r="AQ8" s="272" t="s">
        <v>520</v>
      </c>
      <c r="AR8" s="273" t="s">
        <v>521</v>
      </c>
    </row>
    <row r="9" spans="1:46">
      <c r="A9" s="259"/>
      <c r="AK9" s="1143" t="s">
        <v>522</v>
      </c>
      <c r="AL9" s="1144"/>
      <c r="AM9" s="1144"/>
      <c r="AN9" s="1145"/>
      <c r="AO9" s="274">
        <v>35787151</v>
      </c>
      <c r="AP9" s="274">
        <v>59861</v>
      </c>
      <c r="AQ9" s="275">
        <v>63571</v>
      </c>
      <c r="AR9" s="276">
        <v>-5.8</v>
      </c>
    </row>
    <row r="10" spans="1:46" ht="13.5" customHeight="1">
      <c r="A10" s="259"/>
      <c r="AK10" s="1143" t="s">
        <v>523</v>
      </c>
      <c r="AL10" s="1144"/>
      <c r="AM10" s="1144"/>
      <c r="AN10" s="1145"/>
      <c r="AO10" s="277">
        <v>517</v>
      </c>
      <c r="AP10" s="277">
        <v>1</v>
      </c>
      <c r="AQ10" s="278">
        <v>1690</v>
      </c>
      <c r="AR10" s="279">
        <v>-99.9</v>
      </c>
    </row>
    <row r="11" spans="1:46" ht="13.5" customHeight="1">
      <c r="A11" s="259"/>
      <c r="AK11" s="1143" t="s">
        <v>524</v>
      </c>
      <c r="AL11" s="1144"/>
      <c r="AM11" s="1144"/>
      <c r="AN11" s="1145"/>
      <c r="AO11" s="277">
        <v>135490</v>
      </c>
      <c r="AP11" s="277">
        <v>227</v>
      </c>
      <c r="AQ11" s="278">
        <v>679</v>
      </c>
      <c r="AR11" s="279">
        <v>-66.599999999999994</v>
      </c>
    </row>
    <row r="12" spans="1:46" ht="13.5" customHeight="1">
      <c r="A12" s="259"/>
      <c r="AK12" s="1143" t="s">
        <v>525</v>
      </c>
      <c r="AL12" s="1144"/>
      <c r="AM12" s="1144"/>
      <c r="AN12" s="1145"/>
      <c r="AO12" s="277" t="s">
        <v>526</v>
      </c>
      <c r="AP12" s="277" t="s">
        <v>526</v>
      </c>
      <c r="AQ12" s="278">
        <v>23</v>
      </c>
      <c r="AR12" s="279" t="s">
        <v>526</v>
      </c>
    </row>
    <row r="13" spans="1:46" ht="13.5" customHeight="1">
      <c r="A13" s="259"/>
      <c r="AK13" s="1143" t="s">
        <v>527</v>
      </c>
      <c r="AL13" s="1144"/>
      <c r="AM13" s="1144"/>
      <c r="AN13" s="1145"/>
      <c r="AO13" s="277">
        <v>885036</v>
      </c>
      <c r="AP13" s="277">
        <v>1480</v>
      </c>
      <c r="AQ13" s="278">
        <v>1992</v>
      </c>
      <c r="AR13" s="279">
        <v>-25.7</v>
      </c>
    </row>
    <row r="14" spans="1:46" ht="13.5" customHeight="1">
      <c r="A14" s="259"/>
      <c r="AK14" s="1143" t="s">
        <v>528</v>
      </c>
      <c r="AL14" s="1144"/>
      <c r="AM14" s="1144"/>
      <c r="AN14" s="1145"/>
      <c r="AO14" s="277">
        <v>1437202</v>
      </c>
      <c r="AP14" s="277">
        <v>2404</v>
      </c>
      <c r="AQ14" s="278">
        <v>1254</v>
      </c>
      <c r="AR14" s="279">
        <v>91.7</v>
      </c>
    </row>
    <row r="15" spans="1:46" ht="13.5" customHeight="1">
      <c r="A15" s="259"/>
      <c r="AK15" s="1146" t="s">
        <v>529</v>
      </c>
      <c r="AL15" s="1147"/>
      <c r="AM15" s="1147"/>
      <c r="AN15" s="1148"/>
      <c r="AO15" s="277">
        <v>-2859330</v>
      </c>
      <c r="AP15" s="277">
        <v>-4783</v>
      </c>
      <c r="AQ15" s="278">
        <v>-3845</v>
      </c>
      <c r="AR15" s="279">
        <v>24.4</v>
      </c>
    </row>
    <row r="16" spans="1:46">
      <c r="A16" s="259"/>
      <c r="AK16" s="1146" t="s">
        <v>188</v>
      </c>
      <c r="AL16" s="1147"/>
      <c r="AM16" s="1147"/>
      <c r="AN16" s="1148"/>
      <c r="AO16" s="277">
        <v>35386066</v>
      </c>
      <c r="AP16" s="277">
        <v>59190</v>
      </c>
      <c r="AQ16" s="278">
        <v>65365</v>
      </c>
      <c r="AR16" s="279">
        <v>-9.4</v>
      </c>
    </row>
    <row r="17" spans="1:46">
      <c r="A17" s="259"/>
    </row>
    <row r="18" spans="1:46">
      <c r="A18" s="259"/>
      <c r="AQ18" s="280"/>
      <c r="AR18" s="280"/>
    </row>
    <row r="19" spans="1:46">
      <c r="A19" s="259"/>
      <c r="AK19" s="255" t="s">
        <v>530</v>
      </c>
    </row>
    <row r="20" spans="1:46">
      <c r="A20" s="259"/>
      <c r="AK20" s="281"/>
      <c r="AL20" s="282"/>
      <c r="AM20" s="282"/>
      <c r="AN20" s="283"/>
      <c r="AO20" s="284" t="s">
        <v>531</v>
      </c>
      <c r="AP20" s="285" t="s">
        <v>532</v>
      </c>
      <c r="AQ20" s="286" t="s">
        <v>533</v>
      </c>
      <c r="AR20" s="287"/>
    </row>
    <row r="21" spans="1:46" s="260" customFormat="1">
      <c r="A21" s="288"/>
      <c r="AK21" s="1149" t="s">
        <v>534</v>
      </c>
      <c r="AL21" s="1150"/>
      <c r="AM21" s="1150"/>
      <c r="AN21" s="1151"/>
      <c r="AO21" s="289">
        <v>6.44</v>
      </c>
      <c r="AP21" s="290">
        <v>6.46</v>
      </c>
      <c r="AQ21" s="291">
        <v>-0.02</v>
      </c>
      <c r="AS21" s="292"/>
      <c r="AT21" s="288"/>
    </row>
    <row r="22" spans="1:46" s="260" customFormat="1">
      <c r="A22" s="288"/>
      <c r="AK22" s="1149" t="s">
        <v>535</v>
      </c>
      <c r="AL22" s="1150"/>
      <c r="AM22" s="1150"/>
      <c r="AN22" s="1151"/>
      <c r="AO22" s="293">
        <v>99.7</v>
      </c>
      <c r="AP22" s="294">
        <v>99.4</v>
      </c>
      <c r="AQ22" s="295">
        <v>0.3</v>
      </c>
      <c r="AR22" s="280"/>
      <c r="AS22" s="292"/>
      <c r="AT22" s="288"/>
    </row>
    <row r="23" spans="1:46" s="260" customFormat="1">
      <c r="A23" s="288"/>
      <c r="AP23" s="280"/>
      <c r="AQ23" s="280"/>
      <c r="AR23" s="280"/>
      <c r="AS23" s="292"/>
      <c r="AT23" s="288"/>
    </row>
    <row r="24" spans="1:46" s="260" customFormat="1">
      <c r="A24" s="288"/>
      <c r="AP24" s="280"/>
      <c r="AQ24" s="280"/>
      <c r="AR24" s="280"/>
      <c r="AS24" s="292"/>
      <c r="AT24" s="288"/>
    </row>
    <row r="25" spans="1:46" s="260"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c r="A26" s="1142" t="s">
        <v>536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c r="A27" s="300"/>
      <c r="AS27" s="255"/>
      <c r="AT27" s="255"/>
    </row>
    <row r="28" spans="1:46" ht="17.25">
      <c r="A28" s="256" t="s">
        <v>537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c r="A29" s="259"/>
      <c r="AK29" s="260" t="s">
        <v>538</v>
      </c>
      <c r="AL29" s="260"/>
      <c r="AM29" s="260"/>
      <c r="AN29" s="260"/>
      <c r="AS29" s="302"/>
    </row>
    <row r="30" spans="1:46" ht="13.5" customHeight="1">
      <c r="A30" s="259"/>
      <c r="AK30" s="262"/>
      <c r="AL30" s="263"/>
      <c r="AM30" s="263"/>
      <c r="AN30" s="264"/>
      <c r="AO30" s="1131" t="s">
        <v>517</v>
      </c>
      <c r="AP30" s="265"/>
      <c r="AQ30" s="266" t="s">
        <v>518</v>
      </c>
      <c r="AR30" s="267"/>
    </row>
    <row r="31" spans="1:46">
      <c r="A31" s="259"/>
      <c r="AK31" s="268"/>
      <c r="AL31" s="269"/>
      <c r="AM31" s="269"/>
      <c r="AN31" s="270"/>
      <c r="AO31" s="1132"/>
      <c r="AP31" s="271" t="s">
        <v>519</v>
      </c>
      <c r="AQ31" s="272" t="s">
        <v>520</v>
      </c>
      <c r="AR31" s="273" t="s">
        <v>521</v>
      </c>
    </row>
    <row r="32" spans="1:46" ht="27" customHeight="1">
      <c r="A32" s="259"/>
      <c r="AK32" s="1133" t="s">
        <v>539</v>
      </c>
      <c r="AL32" s="1134"/>
      <c r="AM32" s="1134"/>
      <c r="AN32" s="1135"/>
      <c r="AO32" s="303">
        <v>24597739</v>
      </c>
      <c r="AP32" s="303">
        <v>41145</v>
      </c>
      <c r="AQ32" s="304">
        <v>37452</v>
      </c>
      <c r="AR32" s="305">
        <v>9.9</v>
      </c>
    </row>
    <row r="33" spans="1:46" ht="13.5" customHeight="1">
      <c r="A33" s="259"/>
      <c r="AK33" s="1133" t="s">
        <v>540</v>
      </c>
      <c r="AL33" s="1134"/>
      <c r="AM33" s="1134"/>
      <c r="AN33" s="1135"/>
      <c r="AO33" s="303" t="s">
        <v>526</v>
      </c>
      <c r="AP33" s="303" t="s">
        <v>526</v>
      </c>
      <c r="AQ33" s="304" t="s">
        <v>526</v>
      </c>
      <c r="AR33" s="305" t="s">
        <v>526</v>
      </c>
    </row>
    <row r="34" spans="1:46" ht="27" customHeight="1">
      <c r="A34" s="259"/>
      <c r="AK34" s="1133" t="s">
        <v>541</v>
      </c>
      <c r="AL34" s="1134"/>
      <c r="AM34" s="1134"/>
      <c r="AN34" s="1135"/>
      <c r="AO34" s="303" t="s">
        <v>526</v>
      </c>
      <c r="AP34" s="303" t="s">
        <v>526</v>
      </c>
      <c r="AQ34" s="304">
        <v>45</v>
      </c>
      <c r="AR34" s="305" t="s">
        <v>526</v>
      </c>
    </row>
    <row r="35" spans="1:46" ht="27" customHeight="1">
      <c r="A35" s="259"/>
      <c r="AK35" s="1133" t="s">
        <v>542</v>
      </c>
      <c r="AL35" s="1134"/>
      <c r="AM35" s="1134"/>
      <c r="AN35" s="1135"/>
      <c r="AO35" s="303">
        <v>3416405</v>
      </c>
      <c r="AP35" s="303">
        <v>5715</v>
      </c>
      <c r="AQ35" s="304">
        <v>8356</v>
      </c>
      <c r="AR35" s="305">
        <v>-31.6</v>
      </c>
    </row>
    <row r="36" spans="1:46" ht="27" customHeight="1">
      <c r="A36" s="259"/>
      <c r="AK36" s="1133" t="s">
        <v>543</v>
      </c>
      <c r="AL36" s="1134"/>
      <c r="AM36" s="1134"/>
      <c r="AN36" s="1135"/>
      <c r="AO36" s="303" t="s">
        <v>526</v>
      </c>
      <c r="AP36" s="303" t="s">
        <v>526</v>
      </c>
      <c r="AQ36" s="304">
        <v>443</v>
      </c>
      <c r="AR36" s="305" t="s">
        <v>526</v>
      </c>
    </row>
    <row r="37" spans="1:46" ht="13.5" customHeight="1">
      <c r="A37" s="259"/>
      <c r="AK37" s="1133" t="s">
        <v>544</v>
      </c>
      <c r="AL37" s="1134"/>
      <c r="AM37" s="1134"/>
      <c r="AN37" s="1135"/>
      <c r="AO37" s="303">
        <v>61561</v>
      </c>
      <c r="AP37" s="303">
        <v>103</v>
      </c>
      <c r="AQ37" s="304">
        <v>649</v>
      </c>
      <c r="AR37" s="305">
        <v>-84.1</v>
      </c>
    </row>
    <row r="38" spans="1:46" ht="27" customHeight="1">
      <c r="A38" s="259"/>
      <c r="AK38" s="1136" t="s">
        <v>545</v>
      </c>
      <c r="AL38" s="1137"/>
      <c r="AM38" s="1137"/>
      <c r="AN38" s="1138"/>
      <c r="AO38" s="306" t="s">
        <v>526</v>
      </c>
      <c r="AP38" s="306" t="s">
        <v>526</v>
      </c>
      <c r="AQ38" s="307">
        <v>1</v>
      </c>
      <c r="AR38" s="295" t="s">
        <v>526</v>
      </c>
      <c r="AS38" s="302"/>
    </row>
    <row r="39" spans="1:46">
      <c r="A39" s="259"/>
      <c r="AK39" s="1136" t="s">
        <v>546</v>
      </c>
      <c r="AL39" s="1137"/>
      <c r="AM39" s="1137"/>
      <c r="AN39" s="1138"/>
      <c r="AO39" s="303">
        <v>-6282430</v>
      </c>
      <c r="AP39" s="303">
        <v>-10509</v>
      </c>
      <c r="AQ39" s="304">
        <v>-7867</v>
      </c>
      <c r="AR39" s="305">
        <v>33.6</v>
      </c>
      <c r="AS39" s="302"/>
    </row>
    <row r="40" spans="1:46" ht="27" customHeight="1">
      <c r="A40" s="259"/>
      <c r="AK40" s="1133" t="s">
        <v>547</v>
      </c>
      <c r="AL40" s="1134"/>
      <c r="AM40" s="1134"/>
      <c r="AN40" s="1135"/>
      <c r="AO40" s="303">
        <v>-16384036</v>
      </c>
      <c r="AP40" s="303">
        <v>-27406</v>
      </c>
      <c r="AQ40" s="304">
        <v>-28343</v>
      </c>
      <c r="AR40" s="305">
        <v>-3.3</v>
      </c>
      <c r="AS40" s="302"/>
    </row>
    <row r="41" spans="1:46">
      <c r="A41" s="259"/>
      <c r="AK41" s="1139" t="s">
        <v>301</v>
      </c>
      <c r="AL41" s="1140"/>
      <c r="AM41" s="1140"/>
      <c r="AN41" s="1141"/>
      <c r="AO41" s="303">
        <v>5409239</v>
      </c>
      <c r="AP41" s="303">
        <v>9048</v>
      </c>
      <c r="AQ41" s="304">
        <v>10736</v>
      </c>
      <c r="AR41" s="305">
        <v>-15.7</v>
      </c>
      <c r="AS41" s="302"/>
    </row>
    <row r="42" spans="1:46">
      <c r="A42" s="259"/>
      <c r="AK42" s="308" t="s">
        <v>548</v>
      </c>
      <c r="AQ42" s="280"/>
      <c r="AR42" s="280"/>
      <c r="AS42" s="302"/>
    </row>
    <row r="43" spans="1:46">
      <c r="A43" s="259"/>
      <c r="AP43" s="309"/>
      <c r="AQ43" s="280"/>
      <c r="AS43" s="302"/>
    </row>
    <row r="44" spans="1:46">
      <c r="A44" s="259"/>
      <c r="AQ44" s="280"/>
    </row>
    <row r="45" spans="1:46">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549</v>
      </c>
    </row>
    <row r="48" spans="1:46">
      <c r="A48" s="259"/>
      <c r="AK48" s="313" t="s">
        <v>550</v>
      </c>
      <c r="AL48" s="313"/>
      <c r="AM48" s="313"/>
      <c r="AN48" s="313"/>
      <c r="AO48" s="313"/>
      <c r="AP48" s="313"/>
      <c r="AQ48" s="314"/>
      <c r="AR48" s="313"/>
    </row>
    <row r="49" spans="1:44" ht="13.5" customHeight="1">
      <c r="A49" s="259"/>
      <c r="AK49" s="315"/>
      <c r="AL49" s="316"/>
      <c r="AM49" s="1126" t="s">
        <v>517</v>
      </c>
      <c r="AN49" s="1128" t="s">
        <v>551</v>
      </c>
      <c r="AO49" s="1129"/>
      <c r="AP49" s="1129"/>
      <c r="AQ49" s="1129"/>
      <c r="AR49" s="1130"/>
    </row>
    <row r="50" spans="1:44">
      <c r="A50" s="259"/>
      <c r="AK50" s="317"/>
      <c r="AL50" s="318"/>
      <c r="AM50" s="1127"/>
      <c r="AN50" s="319" t="s">
        <v>552</v>
      </c>
      <c r="AO50" s="320" t="s">
        <v>553</v>
      </c>
      <c r="AP50" s="321" t="s">
        <v>554</v>
      </c>
      <c r="AQ50" s="322" t="s">
        <v>555</v>
      </c>
      <c r="AR50" s="323" t="s">
        <v>556</v>
      </c>
    </row>
    <row r="51" spans="1:44">
      <c r="A51" s="259"/>
      <c r="AK51" s="315" t="s">
        <v>557</v>
      </c>
      <c r="AL51" s="316"/>
      <c r="AM51" s="324">
        <v>31205684</v>
      </c>
      <c r="AN51" s="325">
        <v>51611</v>
      </c>
      <c r="AO51" s="326">
        <v>-3.2</v>
      </c>
      <c r="AP51" s="327">
        <v>46457</v>
      </c>
      <c r="AQ51" s="328">
        <v>-3.4</v>
      </c>
      <c r="AR51" s="329">
        <v>0.2</v>
      </c>
    </row>
    <row r="52" spans="1:44">
      <c r="A52" s="259"/>
      <c r="AK52" s="330"/>
      <c r="AL52" s="331" t="s">
        <v>558</v>
      </c>
      <c r="AM52" s="332">
        <v>18977435</v>
      </c>
      <c r="AN52" s="333">
        <v>31387</v>
      </c>
      <c r="AO52" s="334">
        <v>-6.7</v>
      </c>
      <c r="AP52" s="335">
        <v>24020</v>
      </c>
      <c r="AQ52" s="336">
        <v>-4.5999999999999996</v>
      </c>
      <c r="AR52" s="337">
        <v>-2.1</v>
      </c>
    </row>
    <row r="53" spans="1:44">
      <c r="A53" s="259"/>
      <c r="AK53" s="315" t="s">
        <v>559</v>
      </c>
      <c r="AL53" s="316"/>
      <c r="AM53" s="324">
        <v>40289042</v>
      </c>
      <c r="AN53" s="325">
        <v>66874</v>
      </c>
      <c r="AO53" s="326">
        <v>29.6</v>
      </c>
      <c r="AP53" s="327">
        <v>51849</v>
      </c>
      <c r="AQ53" s="328">
        <v>11.6</v>
      </c>
      <c r="AR53" s="329">
        <v>18</v>
      </c>
    </row>
    <row r="54" spans="1:44">
      <c r="A54" s="259"/>
      <c r="AK54" s="330"/>
      <c r="AL54" s="331" t="s">
        <v>558</v>
      </c>
      <c r="AM54" s="332">
        <v>20818589</v>
      </c>
      <c r="AN54" s="333">
        <v>34556</v>
      </c>
      <c r="AO54" s="334">
        <v>10.1</v>
      </c>
      <c r="AP54" s="335">
        <v>26326</v>
      </c>
      <c r="AQ54" s="336">
        <v>9.6</v>
      </c>
      <c r="AR54" s="337">
        <v>0.5</v>
      </c>
    </row>
    <row r="55" spans="1:44">
      <c r="A55" s="259"/>
      <c r="AK55" s="315" t="s">
        <v>560</v>
      </c>
      <c r="AL55" s="316"/>
      <c r="AM55" s="324">
        <v>48587714</v>
      </c>
      <c r="AN55" s="325">
        <v>80771</v>
      </c>
      <c r="AO55" s="326">
        <v>20.8</v>
      </c>
      <c r="AP55" s="327">
        <v>52191</v>
      </c>
      <c r="AQ55" s="328">
        <v>0.7</v>
      </c>
      <c r="AR55" s="329">
        <v>20.100000000000001</v>
      </c>
    </row>
    <row r="56" spans="1:44">
      <c r="A56" s="259"/>
      <c r="AK56" s="330"/>
      <c r="AL56" s="331" t="s">
        <v>558</v>
      </c>
      <c r="AM56" s="332">
        <v>17977754</v>
      </c>
      <c r="AN56" s="333">
        <v>29886</v>
      </c>
      <c r="AO56" s="334">
        <v>-13.5</v>
      </c>
      <c r="AP56" s="335">
        <v>26807</v>
      </c>
      <c r="AQ56" s="336">
        <v>1.8</v>
      </c>
      <c r="AR56" s="337">
        <v>-15.3</v>
      </c>
    </row>
    <row r="57" spans="1:44">
      <c r="A57" s="259"/>
      <c r="AK57" s="315" t="s">
        <v>561</v>
      </c>
      <c r="AL57" s="316"/>
      <c r="AM57" s="324">
        <v>37982655</v>
      </c>
      <c r="AN57" s="325">
        <v>63271</v>
      </c>
      <c r="AO57" s="326">
        <v>-21.7</v>
      </c>
      <c r="AP57" s="327">
        <v>48105</v>
      </c>
      <c r="AQ57" s="328">
        <v>-7.8</v>
      </c>
      <c r="AR57" s="329">
        <v>-13.9</v>
      </c>
    </row>
    <row r="58" spans="1:44">
      <c r="A58" s="259"/>
      <c r="AK58" s="330"/>
      <c r="AL58" s="331" t="s">
        <v>558</v>
      </c>
      <c r="AM58" s="332">
        <v>14134319</v>
      </c>
      <c r="AN58" s="333">
        <v>23545</v>
      </c>
      <c r="AO58" s="334">
        <v>-21.2</v>
      </c>
      <c r="AP58" s="335">
        <v>24072</v>
      </c>
      <c r="AQ58" s="336">
        <v>-10.199999999999999</v>
      </c>
      <c r="AR58" s="337">
        <v>-11</v>
      </c>
    </row>
    <row r="59" spans="1:44">
      <c r="A59" s="259"/>
      <c r="AK59" s="315" t="s">
        <v>562</v>
      </c>
      <c r="AL59" s="316"/>
      <c r="AM59" s="324">
        <v>30080120</v>
      </c>
      <c r="AN59" s="325">
        <v>50315</v>
      </c>
      <c r="AO59" s="326">
        <v>-20.5</v>
      </c>
      <c r="AP59" s="327">
        <v>47446</v>
      </c>
      <c r="AQ59" s="328">
        <v>-1.4</v>
      </c>
      <c r="AR59" s="329">
        <v>-19.100000000000001</v>
      </c>
    </row>
    <row r="60" spans="1:44">
      <c r="A60" s="259"/>
      <c r="AK60" s="330"/>
      <c r="AL60" s="331" t="s">
        <v>558</v>
      </c>
      <c r="AM60" s="332">
        <v>15150082</v>
      </c>
      <c r="AN60" s="333">
        <v>25342</v>
      </c>
      <c r="AO60" s="334">
        <v>7.6</v>
      </c>
      <c r="AP60" s="335">
        <v>24371</v>
      </c>
      <c r="AQ60" s="336">
        <v>1.2</v>
      </c>
      <c r="AR60" s="337">
        <v>6.4</v>
      </c>
    </row>
    <row r="61" spans="1:44">
      <c r="A61" s="259"/>
      <c r="AK61" s="315" t="s">
        <v>563</v>
      </c>
      <c r="AL61" s="338"/>
      <c r="AM61" s="324">
        <v>37629043</v>
      </c>
      <c r="AN61" s="325">
        <v>62568</v>
      </c>
      <c r="AO61" s="326">
        <v>1</v>
      </c>
      <c r="AP61" s="327">
        <v>49210</v>
      </c>
      <c r="AQ61" s="339">
        <v>-0.1</v>
      </c>
      <c r="AR61" s="329">
        <v>1.1000000000000001</v>
      </c>
    </row>
    <row r="62" spans="1:44">
      <c r="A62" s="259"/>
      <c r="AK62" s="330"/>
      <c r="AL62" s="331" t="s">
        <v>558</v>
      </c>
      <c r="AM62" s="332">
        <v>17411636</v>
      </c>
      <c r="AN62" s="333">
        <v>28943</v>
      </c>
      <c r="AO62" s="334">
        <v>-4.7</v>
      </c>
      <c r="AP62" s="335">
        <v>25119</v>
      </c>
      <c r="AQ62" s="336">
        <v>-0.4</v>
      </c>
      <c r="AR62" s="337">
        <v>-4.3</v>
      </c>
    </row>
    <row r="63" spans="1:44">
      <c r="A63" s="259"/>
    </row>
    <row r="64" spans="1:44">
      <c r="A64" s="259"/>
    </row>
    <row r="65" spans="1:46">
      <c r="A65" s="259"/>
    </row>
    <row r="66" spans="1:46">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idden="1"/>
    <row r="71" spans="1:46" hidden="1"/>
    <row r="72" spans="1:46" hidden="1"/>
    <row r="73" spans="1:46" hidden="1"/>
  </sheetData>
  <sheetProtection algorithmName="SHA-512" hashValue="opUFnMQ01BGIzge6tH8RYUZZJAKNa8hYfwcIoa+fCrehgJ4x4suLUVQyBXULsTKZXOz/6qjPlPOMYmX25cdRWw==" saltValue="Wq0pSz1IkyLX2GuAstla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c r="B2" s="253"/>
      <c r="DG2" s="253"/>
    </row>
    <row r="3" spans="2:1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row r="5" spans="2:125"/>
    <row r="6" spans="2:125"/>
    <row r="7" spans="2:125"/>
    <row r="8" spans="2:125"/>
    <row r="9" spans="2:125">
      <c r="DU9" s="253"/>
    </row>
    <row r="10" spans="2:125"/>
    <row r="11" spans="2:125"/>
    <row r="12" spans="2:125"/>
    <row r="13" spans="2:125"/>
    <row r="14" spans="2:125"/>
    <row r="15" spans="2:125"/>
    <row r="16" spans="2:125"/>
    <row r="17" spans="125:125">
      <c r="DU17" s="253"/>
    </row>
    <row r="18" spans="125:125"/>
    <row r="19" spans="125:125"/>
    <row r="20" spans="125:125">
      <c r="DU20" s="253"/>
    </row>
    <row r="21" spans="125:125">
      <c r="DU21" s="253"/>
    </row>
    <row r="22" spans="125:125"/>
    <row r="23" spans="125:125"/>
    <row r="24" spans="125:125"/>
    <row r="25" spans="125:125"/>
    <row r="26" spans="125:125"/>
    <row r="27" spans="125:125"/>
    <row r="28" spans="125:125">
      <c r="DU28" s="253"/>
    </row>
    <row r="29" spans="125:125"/>
    <row r="30" spans="125:125"/>
    <row r="31" spans="125:125"/>
    <row r="32" spans="125:125"/>
    <row r="33" spans="2:125">
      <c r="B33" s="253"/>
      <c r="G33" s="253"/>
      <c r="I33" s="253"/>
    </row>
    <row r="34" spans="2:125">
      <c r="C34" s="253"/>
      <c r="P34" s="253"/>
      <c r="DE34" s="253"/>
      <c r="DH34" s="253"/>
    </row>
    <row r="35" spans="2:125">
      <c r="D35" s="253"/>
      <c r="E35" s="253"/>
      <c r="DG35" s="253"/>
      <c r="DJ35" s="253"/>
      <c r="DP35" s="253"/>
      <c r="DQ35" s="253"/>
      <c r="DR35" s="253"/>
      <c r="DS35" s="253"/>
      <c r="DT35" s="253"/>
      <c r="DU35" s="253"/>
    </row>
    <row r="36" spans="2:1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c r="DU37" s="253"/>
    </row>
    <row r="38" spans="2:125">
      <c r="DT38" s="253"/>
      <c r="DU38" s="253"/>
    </row>
    <row r="39" spans="2:125"/>
    <row r="40" spans="2:125">
      <c r="DH40" s="253"/>
    </row>
    <row r="41" spans="2:125">
      <c r="DE41" s="253"/>
    </row>
    <row r="42" spans="2:125">
      <c r="DG42" s="253"/>
      <c r="DJ42" s="253"/>
    </row>
    <row r="43" spans="2:1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c r="DU44" s="253"/>
    </row>
    <row r="45" spans="2:125"/>
    <row r="46" spans="2:125"/>
    <row r="47" spans="2:125"/>
    <row r="48" spans="2:125">
      <c r="DT48" s="253"/>
      <c r="DU48" s="253"/>
    </row>
    <row r="49" spans="120:125">
      <c r="DU49" s="253"/>
    </row>
    <row r="50" spans="120:125">
      <c r="DU50" s="253"/>
    </row>
    <row r="51" spans="120:125">
      <c r="DP51" s="253"/>
      <c r="DQ51" s="253"/>
      <c r="DR51" s="253"/>
      <c r="DS51" s="253"/>
      <c r="DT51" s="253"/>
      <c r="DU51" s="253"/>
    </row>
    <row r="52" spans="120:125"/>
    <row r="53" spans="120:125"/>
    <row r="54" spans="120:125">
      <c r="DU54" s="253"/>
    </row>
    <row r="55" spans="120:125"/>
    <row r="56" spans="120:125"/>
    <row r="57" spans="120:125"/>
    <row r="58" spans="120:125">
      <c r="DU58" s="253"/>
    </row>
    <row r="59" spans="120:125"/>
    <row r="60" spans="120:125"/>
    <row r="61" spans="120:125"/>
    <row r="62" spans="120:125"/>
    <row r="63" spans="120:125">
      <c r="DU63" s="253"/>
    </row>
    <row r="64" spans="120:125">
      <c r="DT64" s="253"/>
      <c r="DU64" s="253"/>
    </row>
    <row r="65" spans="123:125"/>
    <row r="66" spans="123:125"/>
    <row r="67" spans="123:125"/>
    <row r="68" spans="123:125"/>
    <row r="69" spans="123:125">
      <c r="DS69" s="253"/>
      <c r="DT69" s="253"/>
      <c r="DU69" s="253"/>
    </row>
    <row r="70" spans="123:125"/>
    <row r="71" spans="123:125"/>
    <row r="72" spans="123:125"/>
    <row r="73" spans="123:125"/>
    <row r="74" spans="123:125"/>
    <row r="75" spans="123:125"/>
    <row r="76" spans="123:125"/>
    <row r="77" spans="123:125"/>
    <row r="78" spans="123:125"/>
    <row r="79" spans="123:125"/>
    <row r="80" spans="123:125"/>
    <row r="81" spans="116:125"/>
    <row r="82" spans="116:125">
      <c r="DL82" s="253"/>
    </row>
    <row r="83" spans="116:125">
      <c r="DM83" s="253"/>
      <c r="DN83" s="253"/>
      <c r="DO83" s="253"/>
      <c r="DP83" s="253"/>
      <c r="DQ83" s="253"/>
      <c r="DR83" s="253"/>
      <c r="DS83" s="253"/>
      <c r="DT83" s="253"/>
      <c r="DU83" s="253"/>
    </row>
    <row r="84" spans="116:125"/>
    <row r="85" spans="116:125"/>
    <row r="86" spans="116:125"/>
    <row r="87" spans="116:125"/>
    <row r="88" spans="116:125">
      <c r="DU88" s="253"/>
    </row>
    <row r="89" spans="116:125"/>
    <row r="90" spans="116:125"/>
    <row r="91" spans="116:125"/>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565</v>
      </c>
    </row>
    <row r="121" spans="125:125" ht="13.5" hidden="1" customHeight="1">
      <c r="DU121" s="253"/>
    </row>
  </sheetData>
  <sheetProtection algorithmName="SHA-512" hashValue="0SKwsBjogyu635l4zSqYh6jusLGv36MNzhAV06u/xrURoDbZyxrPu7iEDaf8o9jydqcmiC0V1b7n48Znnrd5DQ==" saltValue="Rg9DsATUuao1dvo54Mmt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c r="B2" s="253"/>
      <c r="T2" s="253"/>
    </row>
    <row r="3" spans="1:1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3"/>
      <c r="G33" s="253"/>
      <c r="I33" s="253"/>
    </row>
    <row r="34" spans="2:125">
      <c r="C34" s="253"/>
      <c r="P34" s="253"/>
      <c r="R34" s="253"/>
      <c r="U34" s="253"/>
    </row>
    <row r="35" spans="2:1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c r="F36" s="253"/>
      <c r="H36" s="253"/>
      <c r="J36" s="253"/>
      <c r="K36" s="253"/>
      <c r="L36" s="253"/>
      <c r="M36" s="253"/>
      <c r="N36" s="253"/>
      <c r="O36" s="253"/>
      <c r="Q36" s="253"/>
      <c r="S36" s="253"/>
      <c r="V36" s="253"/>
    </row>
    <row r="37" spans="2:125"/>
    <row r="38" spans="2:125"/>
    <row r="39" spans="2:125"/>
    <row r="40" spans="2:125">
      <c r="U40" s="253"/>
    </row>
    <row r="41" spans="2:125">
      <c r="R41" s="253"/>
    </row>
    <row r="42" spans="2:1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c r="Q43" s="253"/>
      <c r="S43" s="253"/>
      <c r="V43" s="2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566</v>
      </c>
    </row>
  </sheetData>
  <sheetProtection algorithmName="SHA-512" hashValue="IC4Vkyd0ckhdlb0h0KtFvUdr/HNg3fwJSD8+96W15i+W2jdKM9kij0Hg3AamNWprGj8fMZrcdulAggIQQDuovQ==" saltValue="RiMF0HjMpUh/x0IdrSgl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152" t="s">
        <v>3</v>
      </c>
      <c r="D47" s="1152"/>
      <c r="E47" s="1153"/>
      <c r="F47" s="11">
        <v>8.17</v>
      </c>
      <c r="G47" s="12">
        <v>6.62</v>
      </c>
      <c r="H47" s="12">
        <v>7.51</v>
      </c>
      <c r="I47" s="12">
        <v>7.72</v>
      </c>
      <c r="J47" s="13">
        <v>6.56</v>
      </c>
    </row>
    <row r="48" spans="2:10" ht="57.75" customHeight="1">
      <c r="B48" s="14"/>
      <c r="C48" s="1154" t="s">
        <v>4</v>
      </c>
      <c r="D48" s="1154"/>
      <c r="E48" s="1155"/>
      <c r="F48" s="15">
        <v>4.54</v>
      </c>
      <c r="G48" s="16">
        <v>3.35</v>
      </c>
      <c r="H48" s="16">
        <v>3.37</v>
      </c>
      <c r="I48" s="16">
        <v>6.62</v>
      </c>
      <c r="J48" s="17">
        <v>5.01</v>
      </c>
    </row>
    <row r="49" spans="2:10" ht="57.75" customHeight="1" thickBot="1">
      <c r="B49" s="18"/>
      <c r="C49" s="1156" t="s">
        <v>5</v>
      </c>
      <c r="D49" s="1156"/>
      <c r="E49" s="1157"/>
      <c r="F49" s="19" t="s">
        <v>572</v>
      </c>
      <c r="G49" s="20" t="s">
        <v>573</v>
      </c>
      <c r="H49" s="20">
        <v>1.07</v>
      </c>
      <c r="I49" s="20">
        <v>3.83</v>
      </c>
      <c r="J49" s="21" t="s">
        <v>574</v>
      </c>
    </row>
    <row r="50" spans="2:10"/>
  </sheetData>
  <sheetProtection algorithmName="SHA-512" hashValue="YKYmhU4/gmxY9MzQfJYyw9DlqgUnLC2wxuuwg6cMzDnEQlSx+qaQeIiJtE8qOPnE9wzhaPtgOSIDt2uBcVpQPQ==" saltValue="l2UvUWUJnxp2qLEnQCX8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2024-09-10T00:27:56Z</cp:lastPrinted>
  <dcterms:created xsi:type="dcterms:W3CDTF">2024-02-05T03:55:50Z</dcterms:created>
  <dcterms:modified xsi:type="dcterms:W3CDTF">2024-09-10T00:58:31Z</dcterms:modified>
  <cp:category/>
</cp:coreProperties>
</file>