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39_天城町（）\"/>
    </mc:Choice>
  </mc:AlternateContent>
  <xr:revisionPtr revIDLastSave="0" documentId="13_ncr:1_{48DA7EBB-1FDB-42B3-B1CC-FBA061BBE9DF}"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alcChain>
</file>

<file path=xl/sharedStrings.xml><?xml version="1.0" encoding="utf-8"?>
<sst xmlns="http://schemas.openxmlformats.org/spreadsheetml/2006/main" count="1113" uniqueCount="612">
  <si>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</si>
  <si>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</si>
  <si>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</si>
  <si>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</si>
  <si>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</si>
  <si>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</si>
  <si>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</si>
  <si>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</si>
  <si>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</si>
  <si>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</si>
  <si>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</si>
  <si>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</si>
  <si>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</si>
  <si>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</si>
  <si>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</si>
  <si>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</si>
  <si>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</si>
  <si>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</si>
  <si>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</si>
  <si>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</si>
  <si>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</si>
  <si>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</si>
  <si>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</si>
  <si>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</si>
  <si>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</si>
  <si>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</si>
  <si>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</si>
  <si>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</si>
  <si>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</si>
  <si>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</si>
  <si>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</si>
  <si>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</si>
  <si>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</si>
  <si>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</si>
  <si>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</si>
  <si>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</si>
  <si>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</si>
  <si>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</si>
  <si>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</si>
  <si>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</si>
  <si>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</si>
  <si>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</si>
  <si>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</si>
  <si>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</si>
  <si>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</si>
  <si>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</si>
  <si>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</si>
  <si>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</si>
  <si>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</si>
  <si>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</si>
  <si>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</si>
  <si>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</si>
  <si>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</si>
  <si>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</si>
  <si>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</si>
  <si>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</si>
  <si>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</si>
  <si>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</si>
  <si>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</si>
  <si>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</si>
  <si>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</si>
  <si>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</si>
  <si>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</si>
  <si>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</si>
  <si>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</si>
  <si>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</si>
  <si>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</si>
  <si>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</si>
  <si>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</si>
  <si>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</si>
  <si>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</si>
  <si>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</si>
  <si>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</si>
  <si>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</si>
  <si>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</si>
  <si>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</si>
  <si>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</si>
  <si>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</si>
  <si>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</si>
  <si>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</si>
  <si>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</si>
  <si>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</si>
  <si>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</si>
  <si>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</si>
  <si>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</si>
  <si>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</si>
  <si>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</si>
  <si>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</si>
  <si>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</si>
  <si>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</si>
  <si>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</si>
  <si>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</si>
  <si>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</si>
  <si>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</si>
  <si>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</si>
  <si>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</si>
  <si>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</si>
  <si>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</si>
  <si>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</si>
  <si>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</si>
  <si>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</si>
  <si>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</si>
  <si>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</si>
  <si>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</si>
  <si>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</si>
  <si>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</si>
  <si>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</si>
  <si>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</si>
  <si>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</si>
  <si>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</si>
  <si>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</si>
  <si>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</si>
  <si>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</si>
  <si>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</si>
  <si>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</si>
  <si>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</si>
  <si>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</si>
  <si>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</si>
  <si>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</si>
  <si>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</si>
  <si>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</si>
  <si>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</si>
  <si>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</si>
  <si>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</si>
  <si>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</si>
  <si>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</si>
  <si>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</si>
  <si>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</si>
  <si>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</si>
  <si>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</si>
  <si>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</si>
  <si>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</si>
  <si>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</si>
  <si>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</si>
  <si>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</si>
  <si>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</si>
  <si>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</si>
  <si>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</si>
  <si>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</si>
  <si>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</si>
  <si>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</si>
  <si>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</si>
  <si>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</si>
  <si>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</si>
  <si>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</si>
  <si>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</si>
  <si>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</si>
  <si>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</si>
  <si>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</si>
  <si>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</si>
  <si>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</si>
  <si>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</si>
  <si>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</si>
  <si>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</si>
  <si>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</si>
  <si>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</si>
  <si>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</si>
  <si>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</si>
  <si>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</si>
  <si>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</si>
  <si>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</si>
  <si>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</si>
  <si>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</si>
  <si>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</si>
  <si>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</si>
  <si>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</si>
  <si>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</si>
  <si>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</si>
  <si>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</si>
  <si>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</si>
  <si>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</si>
  <si>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</si>
  <si>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</si>
  <si>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</si>
  <si>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</si>
  <si>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</si>
  <si>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</si>
  <si>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</si>
  <si>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</si>
  <si>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</si>
  <si>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</si>
  <si>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</si>
  <si>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</si>
  <si>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</si>
  <si>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</si>
  <si>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</si>
  <si>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</si>
  <si>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</si>
  <si>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</si>
  <si>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</si>
  <si>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</si>
  <si>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</si>
  <si>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</si>
  <si>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</si>
  <si>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</si>
  <si>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</si>
  <si>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</si>
  <si>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</si>
  <si>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</si>
  <si>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</si>
  <si>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</si>
  <si>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</si>
  <si>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</si>
  <si>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</si>
  <si>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</si>
  <si>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</si>
  <si>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</si>
  <si>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</si>
  <si>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</si>
  <si>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</si>
  <si>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</si>
  <si>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</si>
  <si>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</si>
  <si>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</si>
  <si>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</si>
  <si>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</si>
  <si>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</si>
  <si>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鹿児島県天城町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</si>
  <si>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</si>
  <si>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</si>
  <si>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</si>
  <si>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</si>
  <si>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</si>
  <si>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</si>
  <si>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</si>
  <si>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</si>
  <si>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</si>
  <si>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</si>
  <si>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</si>
  <si>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</si>
  <si>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</si>
  <si>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</si>
  <si>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</si>
  <si>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</si>
  <si>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</si>
  <si>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</si>
  <si>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</si>
  <si>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</si>
  <si>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</si>
  <si>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</si>
  <si>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</si>
  <si>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</si>
  <si>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</si>
  <si>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</si>
  <si>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</si>
  <si>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</si>
  <si>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</si>
  <si>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</si>
  <si>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</si>
  <si>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</si>
  <si>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</si>
  <si>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</si>
  <si>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</si>
  <si>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</si>
  <si>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</si>
  <si>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</si>
  <si>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</si>
  <si>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</si>
  <si>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</si>
  <si>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</si>
  <si>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</si>
  <si>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</si>
  <si>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</si>
  <si>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</si>
  <si>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</si>
  <si>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</si>
  <si>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</si>
  <si>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</si>
  <si>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</si>
  <si>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</si>
  <si>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</si>
  <si>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</si>
  <si>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</si>
  <si>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</si>
  <si>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</si>
  <si>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</si>
  <si>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</si>
  <si>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</si>
  <si>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</si>
  <si>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</si>
  <si>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</si>
  <si>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</si>
  <si>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</si>
  <si>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</si>
  <si>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</si>
  <si>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</si>
  <si>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</si>
  <si>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</si>
  <si>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</si>
  <si>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</si>
  <si>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</si>
  <si>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</si>
  <si>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</si>
  <si>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</si>
  <si>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</si>
  <si>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</si>
  <si>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</si>
  <si>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</si>
  <si>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</si>
  <si>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</si>
  <si>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</si>
  <si>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</si>
  <si>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</si>
  <si>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</si>
  <si>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</si>
  <si>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</si>
  <si>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</si>
  <si>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</si>
  <si>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</si>
  <si>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</si>
  <si>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</si>
  <si>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</si>
  <si>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</si>
  <si>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</si>
  <si>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</si>
  <si>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</si>
  <si>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</si>
  <si>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</si>
  <si>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</si>
  <si>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</si>
  <si>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</si>
  <si>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</si>
  <si>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</si>
  <si>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</si>
  <si>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</si>
  <si>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</si>
  <si>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</si>
  <si>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</si>
  <si>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</si>
  <si>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</si>
  <si>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</si>
  <si>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</si>
  <si>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</si>
  <si>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</si>
  <si>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</si>
  <si>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</si>
  <si>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</si>
  <si>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その他</t>
    <phoneticPr fontId="5"/>
  </si>
  <si>
    <t>加入世帯数(世帯)</t>
  </si>
  <si>
    <t>　繰出金</t>
    <phoneticPr fontId="5"/>
  </si>
  <si>
    <t>諸収入</t>
  </si>
  <si>
    <t>と畜場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</si>
  <si>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</si>
  <si>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</si>
  <si>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</si>
  <si>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</si>
  <si>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</si>
  <si>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</si>
  <si>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</si>
  <si>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</si>
  <si>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</si>
  <si>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</si>
  <si>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</si>
  <si>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</si>
  <si>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</si>
  <si>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</si>
  <si>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</si>
  <si>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</si>
  <si>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</si>
  <si>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</si>
  <si>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</si>
  <si>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</si>
  <si>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</si>
  <si>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</si>
  <si>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</si>
  <si>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</si>
  <si>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</si>
  <si>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</si>
  <si>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</si>
  <si>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</si>
  <si>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鹿児島県天城町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</si>
  <si>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</si>
  <si>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</si>
  <si>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</si>
  <si>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</si>
  <si>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</si>
  <si>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</si>
  <si>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</si>
  <si>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</si>
  <si>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</si>
  <si>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</si>
  <si>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</si>
  <si>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</si>
  <si>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</si>
  <si>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</si>
  <si>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</si>
  <si>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</si>
  <si>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</si>
  <si>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</si>
  <si>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</si>
  <si>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</si>
  <si>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</si>
  <si>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</si>
  <si>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</si>
  <si>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</si>
  <si>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</si>
  <si>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</si>
  <si>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</si>
  <si>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</si>
  <si>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</si>
  <si>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</si>
  <si>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</si>
  <si>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</si>
  <si>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</si>
  <si>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</si>
  <si>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</si>
  <si>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</si>
  <si>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</si>
  <si>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徳之島ダム小水力発電特別会計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</si>
  <si>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</si>
  <si>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</si>
  <si>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</si>
  <si>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</si>
  <si>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</si>
  <si>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</si>
  <si>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</si>
  <si>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</si>
  <si>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</si>
  <si>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</si>
  <si>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</si>
  <si>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</si>
  <si>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</si>
  <si>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</si>
  <si>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</si>
  <si>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</si>
  <si>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</si>
  <si>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</si>
  <si>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</si>
  <si>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</si>
  <si>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</si>
  <si>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</si>
  <si>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</si>
  <si>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</si>
  <si>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</si>
  <si>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</si>
  <si>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</si>
  <si>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</si>
  <si>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</si>
  <si>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</si>
  <si>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</si>
  <si>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</si>
  <si>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</si>
  <si>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</si>
  <si>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</si>
  <si>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</si>
  <si>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</si>
  <si>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</si>
  <si>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</si>
  <si>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</si>
  <si>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</si>
  <si>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</si>
  <si>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</si>
  <si>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</si>
  <si>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</si>
  <si>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</si>
  <si>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</si>
  <si>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</si>
  <si>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</si>
  <si>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</si>
  <si>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</si>
  <si>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</si>
  <si>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</si>
  <si>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</si>
  <si>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</si>
  <si>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</si>
  <si>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</si>
  <si>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</si>
  <si>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</si>
  <si>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</si>
  <si>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</si>
  <si>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</si>
  <si>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</si>
  <si>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</si>
  <si>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</si>
  <si>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</si>
  <si>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</si>
  <si>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</si>
  <si>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</si>
  <si>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</si>
  <si>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</si>
  <si>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</si>
  <si>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</si>
  <si>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</si>
  <si>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</si>
  <si>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</si>
  <si>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</si>
  <si>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</si>
  <si>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</si>
  <si>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</si>
  <si>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</si>
  <si>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</si>
  <si>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</si>
  <si>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</si>
  <si>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</si>
  <si>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</si>
  <si>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</si>
  <si>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</si>
  <si>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</si>
  <si>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</si>
  <si>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</si>
  <si>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</si>
  <si>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</si>
  <si>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</si>
  <si>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</si>
  <si>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</si>
  <si>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</si>
  <si>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</si>
  <si>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</si>
  <si>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</si>
  <si>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</si>
  <si>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</si>
  <si>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</si>
  <si>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</si>
  <si>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</si>
  <si>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</si>
  <si>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</si>
  <si>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</si>
  <si>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</si>
  <si>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</si>
  <si>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</si>
  <si>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</si>
  <si>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</si>
  <si>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</si>
  <si>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</si>
  <si>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</si>
  <si>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</si>
  <si>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</si>
  <si>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</si>
  <si>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</si>
  <si>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</si>
  <si>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</si>
  <si>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</si>
  <si>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</si>
  <si>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</si>
  <si>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</si>
  <si>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</si>
  <si>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</si>
  <si>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</si>
  <si>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</si>
  <si>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</si>
  <si>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</si>
  <si>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</si>
  <si>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</si>
  <si>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</si>
  <si>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</si>
  <si>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</si>
  <si>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</si>
  <si>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</si>
  <si>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</si>
  <si>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</si>
  <si>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</si>
  <si>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</si>
  <si>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</si>
  <si>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</si>
  <si>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</si>
  <si>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</si>
  <si>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</si>
  <si>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</si>
  <si>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</si>
  <si>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</si>
  <si>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</si>
  <si>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</si>
  <si>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1.19</t>
  </si>
  <si>
    <t>一般会計</t>
  </si>
  <si>
    <t>水道事業会計</t>
  </si>
  <si>
    <t>国民健康保険事業特別会計</t>
  </si>
  <si>
    <t>介護保険事業特別会計</t>
  </si>
  <si>
    <t>徳之島ダム小水力発電特別会計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</si>
  <si>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</si>
  <si>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</si>
  <si>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</si>
  <si>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</si>
  <si>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</si>
  <si>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</si>
  <si>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</si>
  <si>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</si>
  <si>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</si>
  <si>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天城町公共施設整備基金</t>
    <rPh sb="0" eb="3">
      <t>アマギチョウ</t>
    </rPh>
    <rPh sb="3" eb="11">
      <t>コウキョウシセツセイビキキン</t>
    </rPh>
    <phoneticPr fontId="5"/>
  </si>
  <si>
    <t>天城町ゆたかなふるさと基金</t>
    <rPh sb="0" eb="3">
      <t>アマギチョウ</t>
    </rPh>
    <rPh sb="11" eb="13">
      <t>キキン</t>
    </rPh>
    <phoneticPr fontId="5"/>
  </si>
  <si>
    <t>天城町町有地売払、貸付運用基金</t>
    <rPh sb="0" eb="3">
      <t>アマギチョウ</t>
    </rPh>
    <rPh sb="3" eb="6">
      <t>チョウユウチ</t>
    </rPh>
    <rPh sb="6" eb="7">
      <t>ウリ</t>
    </rPh>
    <rPh sb="7" eb="8">
      <t>バライ</t>
    </rPh>
    <rPh sb="9" eb="11">
      <t>カシツケ</t>
    </rPh>
    <rPh sb="11" eb="13">
      <t>ウンヨウ</t>
    </rPh>
    <rPh sb="13" eb="15">
      <t>キキン</t>
    </rPh>
    <phoneticPr fontId="5"/>
  </si>
  <si>
    <t>天城町地域づくり推進基金</t>
    <rPh sb="0" eb="3">
      <t>アマギチョウ</t>
    </rPh>
    <rPh sb="3" eb="5">
      <t>チイキ</t>
    </rPh>
    <rPh sb="8" eb="10">
      <t>スイシン</t>
    </rPh>
    <rPh sb="10" eb="12">
      <t>キキン</t>
    </rPh>
    <phoneticPr fontId="5"/>
  </si>
  <si>
    <t>天城町新型コロナウイルス感染症対策基金</t>
    <rPh sb="0" eb="3">
      <t>アマギチョウ</t>
    </rPh>
    <rPh sb="3" eb="5">
      <t>シンガタ</t>
    </rPh>
    <rPh sb="12" eb="19">
      <t>カンセンショウタイサクキキン</t>
    </rPh>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</si>
  <si>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</si>
  <si>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</si>
  <si>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</si>
  <si>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</si>
  <si>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</si>
  <si>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</si>
  <si>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徳之島愛ランド広域連合（特別会計）</t>
    <rPh sb="0" eb="3">
      <t>トクノシマ</t>
    </rPh>
    <rPh sb="3" eb="4">
      <t>アイ</t>
    </rPh>
    <rPh sb="7" eb="9">
      <t>コウイキ</t>
    </rPh>
    <rPh sb="9" eb="11">
      <t>レンゴウ</t>
    </rPh>
    <rPh sb="12" eb="14">
      <t>トクベツ</t>
    </rPh>
    <rPh sb="14" eb="16">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</si>
  <si>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</si>
  <si>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</si>
  <si>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</si>
  <si>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</si>
  <si>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</si>
  <si>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</si>
  <si>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</si>
  <si>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</si>
  <si>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</si>
  <si>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</si>
  <si>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</si>
  <si>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</si>
  <si>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</si>
  <si>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</si>
  <si>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</si>
  <si>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</si>
  <si>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</si>
  <si>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</si>
  <si>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</si>
  <si>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</si>
  <si>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</si>
  <si>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　施設の定期的な更新を行ってきたことなどから有形固定資産減価償却率は類似団体より低い水準となっているが、将来負担比率は上回っている状況にある。しかし、昨年度と比較すると既発債の償還終了に伴う地方債現在高の減や徳之島ダムの償還終了による将来負担の減により将来負担比率は15.3ポイントの減となっている。
　今後も公共施設等管理計画や個別施設計画に基づき、計画的に改修・更新を行っていく一方で、地方債の新規発行抑制や充当可能財源である基金の積立等を行い、将来負担の減少に努める。</t>
    <rPh sb="95" eb="98">
      <t>チホウサイ</t>
    </rPh>
    <rPh sb="98" eb="100">
      <t>ゲンザイ</t>
    </rPh>
    <rPh sb="100" eb="101">
      <t>ダカ</t>
    </rPh>
    <rPh sb="104" eb="107">
      <t>トクノシマ</t>
    </rPh>
    <rPh sb="110" eb="112">
      <t>ショウカン</t>
    </rPh>
    <rPh sb="112" eb="114">
      <t>シュウリョウ</t>
    </rPh>
    <rPh sb="117" eb="121">
      <t>ショウライフタン</t>
    </rPh>
    <rPh sb="142" eb="143">
      <t>ゲン</t>
    </rPh>
    <rPh sb="230" eb="232">
      <t>ゲンショウ</t>
    </rPh>
    <phoneticPr fontId="5"/>
  </si>
  <si>
    <t>　将来負担比率は類似団体平均を上回っているが、前年度と比較して15.3ポイント減少となった。実質公債費比率については、前年度と比較して0.1ポイント増加したが、類似団体平均値と比較しても2.0ポイント下回っている。これは、３か年平均にて算出しており、単年度で比較すると減となっていることから来年度は減少するものと思われる。引き続き、中長期的な事業計画に基づいた事業の適正化や、交付税措置率の高い地方債を優先的に発行することで、財政の健全化に努める。</t>
    <rPh sb="39" eb="41">
      <t>ゲンショウ</t>
    </rPh>
    <rPh sb="74" eb="76">
      <t>ゾウカ</t>
    </rPh>
    <rPh sb="113" eb="114">
      <t>ネン</t>
    </rPh>
    <rPh sb="114" eb="116">
      <t>ヘイキン</t>
    </rPh>
    <rPh sb="118" eb="120">
      <t>サンシュツ</t>
    </rPh>
    <rPh sb="125" eb="128">
      <t>タンネンド</t>
    </rPh>
    <rPh sb="129" eb="131">
      <t>ヒカク</t>
    </rPh>
    <rPh sb="134" eb="135">
      <t>ゲン</t>
    </rPh>
    <rPh sb="145" eb="148">
      <t>ライネンド</t>
    </rPh>
    <rPh sb="149" eb="151">
      <t>ゲンショウ</t>
    </rPh>
    <rPh sb="156" eb="157">
      <t>オモ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</si>
</sst>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678E-47BF-A72E-D410D87068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210023</c:v>
                </c:pt>
                <c:pt idx="1">
                  <c:v>116604</c:v>
                </c:pt>
                <c:pt idx="2">
                  <c:v>164532</c:v>
                </c:pt>
                <c:pt idx="3">
                  <c:v>165111</c:v>
                </c:pt>
                <c:pt idx="4">
                  <c:v>182608</c:v>
                </c:pt>
              </c:numCache>
            </c:numRef>
          </c:val>
          <c:smooth val="0"/>
          <c:extLst>
            <c:ext xmlns:c16="http://schemas.microsoft.com/office/drawing/2014/chart" uri="{C3380CC4-5D6E-409C-BE32-E72D297353CC}">
              <c16:uniqueId val="{00000001-678E-47BF-A72E-D410D87068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5.7</c:v>
                </c:pt>
                <c:pt idx="1">
                  <c:v>6.9</c:v>
                </c:pt>
                <c:pt idx="2">
                  <c:v>6.73</c:v>
                </c:pt>
                <c:pt idx="3">
                  <c:v>7.16</c:v>
                </c:pt>
                <c:pt idx="4">
                  <c:v>7.5</c:v>
                </c:pt>
              </c:numCache>
            </c:numRef>
          </c:val>
          <c:extLst>
            <c:ext xmlns:c16="http://schemas.microsoft.com/office/drawing/2014/chart" uri="{C3380CC4-5D6E-409C-BE32-E72D297353CC}">
              <c16:uniqueId val="{00000000-26B5-4F7C-BEC5-FE8BD74A89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27.81</c:v>
                </c:pt>
                <c:pt idx="1">
                  <c:v>27.46</c:v>
                </c:pt>
                <c:pt idx="2">
                  <c:v>30.42</c:v>
                </c:pt>
                <c:pt idx="3">
                  <c:v>26.93</c:v>
                </c:pt>
                <c:pt idx="4">
                  <c:v>28.79</c:v>
                </c:pt>
              </c:numCache>
            </c:numRef>
          </c:val>
          <c:extLst>
            <c:ext xmlns:c16="http://schemas.microsoft.com/office/drawing/2014/chart" uri="{C3380CC4-5D6E-409C-BE32-E72D297353CC}">
              <c16:uniqueId val="{00000001-26B5-4F7C-BEC5-FE8BD74A89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0.48</c:v>
                </c:pt>
                <c:pt idx="1">
                  <c:v>1.68</c:v>
                </c:pt>
                <c:pt idx="2">
                  <c:v>2.72</c:v>
                </c:pt>
                <c:pt idx="3">
                  <c:v>-1.19</c:v>
                </c:pt>
                <c:pt idx="4">
                  <c:v>3.94</c:v>
                </c:pt>
              </c:numCache>
            </c:numRef>
          </c:val>
          <c:smooth val="0"/>
          <c:extLst>
            <c:ext xmlns:c16="http://schemas.microsoft.com/office/drawing/2014/chart" uri="{C3380CC4-5D6E-409C-BE32-E72D297353CC}">
              <c16:uniqueId val="{00000002-26B5-4F7C-BEC5-FE8BD74A89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0.08</c:v>
                </c:pt>
                <c:pt idx="2">
                  <c:v>#N/A</c:v>
                </c:pt>
                <c:pt idx="3">
                  <c:v>0.17</c:v>
                </c:pt>
                <c:pt idx="4">
                  <c:v>#N/A</c:v>
                </c:pt>
                <c:pt idx="5">
                  <c:v>7.0000000000000007E-2</c:v>
                </c:pt>
                <c:pt idx="6">
                  <c:v>0</c:v>
                </c:pt>
                <c:pt idx="7">
                  <c:v>0</c:v>
                </c:pt>
                <c:pt idx="8">
                  <c:v>0</c:v>
                </c:pt>
                <c:pt idx="9">
                  <c:v>0</c:v>
                </c:pt>
              </c:numCache>
            </c:numRef>
          </c:val>
          <c:extLst>
            <c:ext xmlns:c16="http://schemas.microsoft.com/office/drawing/2014/chart" uri="{C3380CC4-5D6E-409C-BE32-E72D297353CC}">
              <c16:uniqueId val="{00000000-3F19-4D58-B2B9-7FD5832573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19-4D58-B2B9-7FD5832573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19-4D58-B2B9-7FD58325732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F19-4D58-B2B9-7FD58325732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0.06</c:v>
                </c:pt>
                <c:pt idx="4">
                  <c:v>#N/A</c:v>
                </c:pt>
                <c:pt idx="5">
                  <c:v>0.05</c:v>
                </c:pt>
                <c:pt idx="6">
                  <c:v>#N/A</c:v>
                </c:pt>
                <c:pt idx="7">
                  <c:v>0.05</c:v>
                </c:pt>
                <c:pt idx="8">
                  <c:v>#N/A</c:v>
                </c:pt>
                <c:pt idx="9">
                  <c:v>0.05</c:v>
                </c:pt>
              </c:numCache>
            </c:numRef>
          </c:val>
          <c:extLst>
            <c:ext xmlns:c16="http://schemas.microsoft.com/office/drawing/2014/chart" uri="{C3380CC4-5D6E-409C-BE32-E72D297353CC}">
              <c16:uniqueId val="{00000004-3F19-4D58-B2B9-7FD58325732D}"/>
            </c:ext>
          </c:extLst>
        </c:ser>
        <c:ser>
          <c:idx val="5"/>
          <c:order val="5"/>
          <c:tx>
            <c:strRef>
              <c:f>データシート!$A$32</c:f>
              <c:strCache>
                <c:ptCount val="1"/>
                <c:pt idx="0">
                  <c:v>徳之島ダム小水力発電特別会計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5-3F19-4D58-B2B9-7FD58325732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0.92</c:v>
                </c:pt>
                <c:pt idx="2">
                  <c:v>#N/A</c:v>
                </c:pt>
                <c:pt idx="3">
                  <c:v>1.53</c:v>
                </c:pt>
                <c:pt idx="4">
                  <c:v>#N/A</c:v>
                </c:pt>
                <c:pt idx="5">
                  <c:v>0.94</c:v>
                </c:pt>
                <c:pt idx="6">
                  <c:v>#N/A</c:v>
                </c:pt>
                <c:pt idx="7">
                  <c:v>1.21</c:v>
                </c:pt>
                <c:pt idx="8">
                  <c:v>#N/A</c:v>
                </c:pt>
                <c:pt idx="9">
                  <c:v>0.83</c:v>
                </c:pt>
              </c:numCache>
            </c:numRef>
          </c:val>
          <c:extLst>
            <c:ext xmlns:c16="http://schemas.microsoft.com/office/drawing/2014/chart" uri="{C3380CC4-5D6E-409C-BE32-E72D297353CC}">
              <c16:uniqueId val="{00000006-3F19-4D58-B2B9-7FD58325732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4.74</c:v>
                </c:pt>
                <c:pt idx="2">
                  <c:v>#N/A</c:v>
                </c:pt>
                <c:pt idx="3">
                  <c:v>1.08</c:v>
                </c:pt>
                <c:pt idx="4">
                  <c:v>#N/A</c:v>
                </c:pt>
                <c:pt idx="5">
                  <c:v>1.62</c:v>
                </c:pt>
                <c:pt idx="6">
                  <c:v>#N/A</c:v>
                </c:pt>
                <c:pt idx="7">
                  <c:v>2.73</c:v>
                </c:pt>
                <c:pt idx="8">
                  <c:v>#N/A</c:v>
                </c:pt>
                <c:pt idx="9">
                  <c:v>2.59</c:v>
                </c:pt>
              </c:numCache>
            </c:numRef>
          </c:val>
          <c:extLst>
            <c:ext xmlns:c16="http://schemas.microsoft.com/office/drawing/2014/chart" uri="{C3380CC4-5D6E-409C-BE32-E72D297353CC}">
              <c16:uniqueId val="{00000007-3F19-4D58-B2B9-7FD58325732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2.77</c:v>
                </c:pt>
                <c:pt idx="8">
                  <c:v>#N/A</c:v>
                </c:pt>
                <c:pt idx="9">
                  <c:v>4.28</c:v>
                </c:pt>
              </c:numCache>
            </c:numRef>
          </c:val>
          <c:extLst>
            <c:ext xmlns:c16="http://schemas.microsoft.com/office/drawing/2014/chart" uri="{C3380CC4-5D6E-409C-BE32-E72D297353CC}">
              <c16:uniqueId val="{00000008-3F19-4D58-B2B9-7FD5832573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5.69</c:v>
                </c:pt>
                <c:pt idx="2">
                  <c:v>#N/A</c:v>
                </c:pt>
                <c:pt idx="3">
                  <c:v>6.9</c:v>
                </c:pt>
                <c:pt idx="4">
                  <c:v>#N/A</c:v>
                </c:pt>
                <c:pt idx="5">
                  <c:v>6.73</c:v>
                </c:pt>
                <c:pt idx="6">
                  <c:v>#N/A</c:v>
                </c:pt>
                <c:pt idx="7">
                  <c:v>7.15</c:v>
                </c:pt>
                <c:pt idx="8">
                  <c:v>#N/A</c:v>
                </c:pt>
                <c:pt idx="9">
                  <c:v>7.5</c:v>
                </c:pt>
              </c:numCache>
            </c:numRef>
          </c:val>
          <c:extLst>
            <c:ext xmlns:c16="http://schemas.microsoft.com/office/drawing/2014/chart" uri="{C3380CC4-5D6E-409C-BE32-E72D297353CC}">
              <c16:uniqueId val="{00000009-3F19-4D58-B2B9-7FD5832573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573</c:v>
                </c:pt>
                <c:pt idx="5">
                  <c:v>642</c:v>
                </c:pt>
                <c:pt idx="8">
                  <c:v>642</c:v>
                </c:pt>
                <c:pt idx="11">
                  <c:v>648</c:v>
                </c:pt>
                <c:pt idx="14">
                  <c:v>608</c:v>
                </c:pt>
              </c:numCache>
            </c:numRef>
          </c:val>
          <c:extLst>
            <c:ext xmlns:c16="http://schemas.microsoft.com/office/drawing/2014/chart" uri="{C3380CC4-5D6E-409C-BE32-E72D297353CC}">
              <c16:uniqueId val="{00000000-3134-4242-9A88-46AADEF4EF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34-4242-9A88-46AADEF4EF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34-4242-9A88-46AADEF4EF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78</c:v>
                </c:pt>
                <c:pt idx="3">
                  <c:v>22</c:v>
                </c:pt>
                <c:pt idx="6">
                  <c:v>22</c:v>
                </c:pt>
                <c:pt idx="9">
                  <c:v>22</c:v>
                </c:pt>
                <c:pt idx="12">
                  <c:v>20</c:v>
                </c:pt>
              </c:numCache>
            </c:numRef>
          </c:val>
          <c:extLst>
            <c:ext xmlns:c16="http://schemas.microsoft.com/office/drawing/2014/chart" uri="{C3380CC4-5D6E-409C-BE32-E72D297353CC}">
              <c16:uniqueId val="{00000003-3134-4242-9A88-46AADEF4EF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c:v>
                </c:pt>
                <c:pt idx="3">
                  <c:v>31</c:v>
                </c:pt>
                <c:pt idx="6">
                  <c:v>30</c:v>
                </c:pt>
                <c:pt idx="9">
                  <c:v>50</c:v>
                </c:pt>
                <c:pt idx="12">
                  <c:v>46</c:v>
                </c:pt>
              </c:numCache>
            </c:numRef>
          </c:val>
          <c:extLst>
            <c:ext xmlns:c16="http://schemas.microsoft.com/office/drawing/2014/chart" uri="{C3380CC4-5D6E-409C-BE32-E72D297353CC}">
              <c16:uniqueId val="{00000004-3134-4242-9A88-46AADEF4EF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34-4242-9A88-46AADEF4EF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34-4242-9A88-46AADEF4EF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753</c:v>
                </c:pt>
                <c:pt idx="3">
                  <c:v>765</c:v>
                </c:pt>
                <c:pt idx="6">
                  <c:v>830</c:v>
                </c:pt>
                <c:pt idx="9">
                  <c:v>781</c:v>
                </c:pt>
                <c:pt idx="12">
                  <c:v>753</c:v>
                </c:pt>
              </c:numCache>
            </c:numRef>
          </c:val>
          <c:extLst>
            <c:ext xmlns:c16="http://schemas.microsoft.com/office/drawing/2014/chart" uri="{C3380CC4-5D6E-409C-BE32-E72D297353CC}">
              <c16:uniqueId val="{00000007-3134-4242-9A88-46AADEF4EF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287</c:v>
                </c:pt>
                <c:pt idx="2">
                  <c:v>#N/A</c:v>
                </c:pt>
                <c:pt idx="3">
                  <c:v>#N/A</c:v>
                </c:pt>
                <c:pt idx="4">
                  <c:v>176</c:v>
                </c:pt>
                <c:pt idx="5">
                  <c:v>#N/A</c:v>
                </c:pt>
                <c:pt idx="6">
                  <c:v>#N/A</c:v>
                </c:pt>
                <c:pt idx="7">
                  <c:v>240</c:v>
                </c:pt>
                <c:pt idx="8">
                  <c:v>#N/A</c:v>
                </c:pt>
                <c:pt idx="9">
                  <c:v>#N/A</c:v>
                </c:pt>
                <c:pt idx="10">
                  <c:v>205</c:v>
                </c:pt>
                <c:pt idx="11">
                  <c:v>#N/A</c:v>
                </c:pt>
                <c:pt idx="12">
                  <c:v>#N/A</c:v>
                </c:pt>
                <c:pt idx="13">
                  <c:v>211</c:v>
                </c:pt>
                <c:pt idx="14">
                  <c:v>#N/A</c:v>
                </c:pt>
              </c:numCache>
            </c:numRef>
          </c:val>
          <c:smooth val="0"/>
          <c:extLst>
            <c:ext xmlns:c16="http://schemas.microsoft.com/office/drawing/2014/chart" uri="{C3380CC4-5D6E-409C-BE32-E72D297353CC}">
              <c16:uniqueId val="{00000008-3134-4242-9A88-46AADEF4EF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5170</c:v>
                </c:pt>
                <c:pt idx="5">
                  <c:v>5108</c:v>
                </c:pt>
                <c:pt idx="8">
                  <c:v>4790</c:v>
                </c:pt>
                <c:pt idx="11">
                  <c:v>4571</c:v>
                </c:pt>
                <c:pt idx="14">
                  <c:v>4479</c:v>
                </c:pt>
              </c:numCache>
            </c:numRef>
          </c:val>
          <c:extLst>
            <c:ext xmlns:c16="http://schemas.microsoft.com/office/drawing/2014/chart" uri="{C3380CC4-5D6E-409C-BE32-E72D297353CC}">
              <c16:uniqueId val="{00000000-F50E-40F0-AAB3-337DFDF9B7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602</c:v>
                </c:pt>
                <c:pt idx="5">
                  <c:v>612</c:v>
                </c:pt>
                <c:pt idx="8">
                  <c:v>690</c:v>
                </c:pt>
                <c:pt idx="11">
                  <c:v>732</c:v>
                </c:pt>
                <c:pt idx="14">
                  <c:v>780</c:v>
                </c:pt>
              </c:numCache>
            </c:numRef>
          </c:val>
          <c:extLst>
            <c:ext xmlns:c16="http://schemas.microsoft.com/office/drawing/2014/chart" uri="{C3380CC4-5D6E-409C-BE32-E72D297353CC}">
              <c16:uniqueId val="{00000001-F50E-40F0-AAB3-337DFDF9B7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2086</c:v>
                </c:pt>
                <c:pt idx="5">
                  <c:v>2073</c:v>
                </c:pt>
                <c:pt idx="8">
                  <c:v>2246</c:v>
                </c:pt>
                <c:pt idx="11">
                  <c:v>2305</c:v>
                </c:pt>
                <c:pt idx="14">
                  <c:v>2273</c:v>
                </c:pt>
              </c:numCache>
            </c:numRef>
          </c:val>
          <c:extLst>
            <c:ext xmlns:c16="http://schemas.microsoft.com/office/drawing/2014/chart" uri="{C3380CC4-5D6E-409C-BE32-E72D297353CC}">
              <c16:uniqueId val="{00000002-F50E-40F0-AAB3-337DFDF9B7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0E-40F0-AAB3-337DFDF9B7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0E-40F0-AAB3-337DFDF9B7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77</c:v>
                </c:pt>
                <c:pt idx="3">
                  <c:v>76</c:v>
                </c:pt>
                <c:pt idx="6">
                  <c:v>80</c:v>
                </c:pt>
                <c:pt idx="9">
                  <c:v>93</c:v>
                </c:pt>
                <c:pt idx="12">
                  <c:v>97</c:v>
                </c:pt>
              </c:numCache>
            </c:numRef>
          </c:val>
          <c:extLst>
            <c:ext xmlns:c16="http://schemas.microsoft.com/office/drawing/2014/chart" uri="{C3380CC4-5D6E-409C-BE32-E72D297353CC}">
              <c16:uniqueId val="{00000005-F50E-40F0-AAB3-337DFDF9B7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750</c:v>
                </c:pt>
                <c:pt idx="3">
                  <c:v>698</c:v>
                </c:pt>
                <c:pt idx="6">
                  <c:v>573</c:v>
                </c:pt>
                <c:pt idx="9">
                  <c:v>508</c:v>
                </c:pt>
                <c:pt idx="12">
                  <c:v>435</c:v>
                </c:pt>
              </c:numCache>
            </c:numRef>
          </c:val>
          <c:extLst>
            <c:ext xmlns:c16="http://schemas.microsoft.com/office/drawing/2014/chart" uri="{C3380CC4-5D6E-409C-BE32-E72D297353CC}">
              <c16:uniqueId val="{00000006-F50E-40F0-AAB3-337DFDF9B7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96</c:v>
                </c:pt>
                <c:pt idx="3">
                  <c:v>77</c:v>
                </c:pt>
                <c:pt idx="6">
                  <c:v>80</c:v>
                </c:pt>
                <c:pt idx="9">
                  <c:v>58</c:v>
                </c:pt>
                <c:pt idx="12">
                  <c:v>38</c:v>
                </c:pt>
              </c:numCache>
            </c:numRef>
          </c:val>
          <c:extLst>
            <c:ext xmlns:c16="http://schemas.microsoft.com/office/drawing/2014/chart" uri="{C3380CC4-5D6E-409C-BE32-E72D297353CC}">
              <c16:uniqueId val="{00000007-F50E-40F0-AAB3-337DFDF9B7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335</c:v>
                </c:pt>
                <c:pt idx="3">
                  <c:v>384</c:v>
                </c:pt>
                <c:pt idx="6">
                  <c:v>431</c:v>
                </c:pt>
                <c:pt idx="9">
                  <c:v>464</c:v>
                </c:pt>
                <c:pt idx="12">
                  <c:v>501</c:v>
                </c:pt>
              </c:numCache>
            </c:numRef>
          </c:val>
          <c:extLst>
            <c:ext xmlns:c16="http://schemas.microsoft.com/office/drawing/2014/chart" uri="{C3380CC4-5D6E-409C-BE32-E72D297353CC}">
              <c16:uniqueId val="{00000008-F50E-40F0-AAB3-337DFDF9B7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730</c:v>
                </c:pt>
                <c:pt idx="3">
                  <c:v>362</c:v>
                </c:pt>
                <c:pt idx="6">
                  <c:v>362</c:v>
                </c:pt>
                <c:pt idx="9">
                  <c:v>363</c:v>
                </c:pt>
                <c:pt idx="12">
                  <c:v>4</c:v>
                </c:pt>
              </c:numCache>
            </c:numRef>
          </c:val>
          <c:extLst>
            <c:ext xmlns:c16="http://schemas.microsoft.com/office/drawing/2014/chart" uri="{C3380CC4-5D6E-409C-BE32-E72D297353CC}">
              <c16:uniqueId val="{00000009-F50E-40F0-AAB3-337DFDF9B7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7249</c:v>
                </c:pt>
                <c:pt idx="3">
                  <c:v>7082</c:v>
                </c:pt>
                <c:pt idx="6">
                  <c:v>6899</c:v>
                </c:pt>
                <c:pt idx="9">
                  <c:v>6882</c:v>
                </c:pt>
                <c:pt idx="12">
                  <c:v>6749</c:v>
                </c:pt>
              </c:numCache>
            </c:numRef>
          </c:val>
          <c:extLst>
            <c:ext xmlns:c16="http://schemas.microsoft.com/office/drawing/2014/chart" uri="{C3380CC4-5D6E-409C-BE32-E72D297353CC}">
              <c16:uniqueId val="{0000000A-F50E-40F0-AAB3-337DFDF9B7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1379</c:v>
                </c:pt>
                <c:pt idx="2">
                  <c:v>#N/A</c:v>
                </c:pt>
                <c:pt idx="3">
                  <c:v>#N/A</c:v>
                </c:pt>
                <c:pt idx="4">
                  <c:v>885</c:v>
                </c:pt>
                <c:pt idx="5">
                  <c:v>#N/A</c:v>
                </c:pt>
                <c:pt idx="6">
                  <c:v>#N/A</c:v>
                </c:pt>
                <c:pt idx="7">
                  <c:v>699</c:v>
                </c:pt>
                <c:pt idx="8">
                  <c:v>#N/A</c:v>
                </c:pt>
                <c:pt idx="9">
                  <c:v>#N/A</c:v>
                </c:pt>
                <c:pt idx="10">
                  <c:v>759</c:v>
                </c:pt>
                <c:pt idx="11">
                  <c:v>#N/A</c:v>
                </c:pt>
                <c:pt idx="12">
                  <c:v>#N/A</c:v>
                </c:pt>
                <c:pt idx="13">
                  <c:v>293</c:v>
                </c:pt>
                <c:pt idx="14">
                  <c:v>#N/A</c:v>
                </c:pt>
              </c:numCache>
            </c:numRef>
          </c:val>
          <c:smooth val="0"/>
          <c:extLst>
            <c:ext xmlns:c16="http://schemas.microsoft.com/office/drawing/2014/chart" uri="{C3380CC4-5D6E-409C-BE32-E72D297353CC}">
              <c16:uniqueId val="{0000000B-F50E-40F0-AAB3-337DFDF9B7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1092</c:v>
                </c:pt>
                <c:pt idx="1">
                  <c:v>1018</c:v>
                </c:pt>
                <c:pt idx="2">
                  <c:v>1139</c:v>
                </c:pt>
              </c:numCache>
            </c:numRef>
          </c:val>
          <c:extLst>
            <c:ext xmlns:c16="http://schemas.microsoft.com/office/drawing/2014/chart" uri="{C3380CC4-5D6E-409C-BE32-E72D297353CC}">
              <c16:uniqueId val="{00000000-AF14-407E-AB78-60F4F7A69E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131</c:v>
                </c:pt>
                <c:pt idx="1">
                  <c:v>131</c:v>
                </c:pt>
                <c:pt idx="2">
                  <c:v>165</c:v>
                </c:pt>
              </c:numCache>
            </c:numRef>
          </c:val>
          <c:extLst>
            <c:ext xmlns:c16="http://schemas.microsoft.com/office/drawing/2014/chart" uri="{C3380CC4-5D6E-409C-BE32-E72D297353CC}">
              <c16:uniqueId val="{00000001-AF14-407E-AB78-60F4F7A69E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884</c:v>
                </c:pt>
                <c:pt idx="1">
                  <c:v>1040</c:v>
                </c:pt>
                <c:pt idx="2">
                  <c:v>893</c:v>
                </c:pt>
              </c:numCache>
            </c:numRef>
          </c:val>
          <c:extLst>
            <c:ext xmlns:c16="http://schemas.microsoft.com/office/drawing/2014/chart" uri="{C3380CC4-5D6E-409C-BE32-E72D297353CC}">
              <c16:uniqueId val="{00000002-AF14-407E-AB78-60F4F7A69E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{EDA4D3F2-A426-47BD-80B6-0977E5462EBA}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AF9-4EE1-A8F8-63E4CD1ED1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{2F3A3540-1E25-47E8-96EF-9D293B40387B}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F9-4EE1-A8F8-63E4CD1ED1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{134CB1B8-278D-4583-A43B-02E754C8CF14}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F9-4EE1-A8F8-63E4CD1ED1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{BB698042-5846-4516-B787-2A1015F6435D}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F9-4EE1-A8F8-63E4CD1ED1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{27C6BF67-35CB-4322-8BB6-3FE5A0913645}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F9-4EE1-A8F8-63E4CD1ED1E2}"/>
                </c:ext>
              </c:extLst>
            </c:dLbl>
            <c:dLbl>
              <c:idx val="8"/>
              <c:layout>
                <c:manualLayout>
                  <c:x val="0"/>
                  <c:y val="5.8648609573257659E-4"/>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{C1AEFC5F-0074-4B6D-9639-ED1779B8DB19}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AF9-4EE1-A8F8-63E4CD1ED1E2}"/>
                </c:ext>
              </c:extLst>
            </c:dLbl>
            <c:dLbl>
              <c:idx val="16"/>
              <c:layout>
                <c:manualLayout>
                  <c:x val="0"/>
                  <c:y val="-1.7481441853509201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{42CD2BA3-80A2-47FA-893A-12163DB21944}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AF9-4EE1-A8F8-63E4CD1ED1E2}"/>
                </c:ext>
              </c:extLst>
            </c:dLbl>
            <c:dLbl>
              <c:idx val="24"/>
              <c:layout>
                <c:manualLayout>
                  <c:x val="0"/>
                  <c:y val="1.68956662194309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{A3B9EA4D-4CBA-43F9-B5A0-725802CC7577}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AF9-4EE1-A8F8-63E4CD1ED1E2}"/>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{449936C5-7D21-46AE-A7E7-21882087BB43}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AF9-4EE1-A8F8-63E4CD1ED1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42.8</c:v>
                </c:pt>
                <c:pt idx="8">
                  <c:v>44.7</c:v>
                </c:pt>
                <c:pt idx="16">
                  <c:v>43.9</c:v>
                </c:pt>
                <c:pt idx="24">
                  <c:v>44</c:v>
                </c:pt>
                <c:pt idx="32">
                  <c:v>47.6</c:v>
                </c:pt>
              </c:numCache>
            </c:numRef>
          </c:xVal>
          <c:yVal>
            <c:numRef>
              <c:f>公会計指標分析・財政指標組合せ分析表!$BP$51:$DC$51</c:f>
              <c:numCache>
                <c:formatCode>#,##0.0;"▲ "#,##0.0</c:formatCode>
                <c:ptCount val="40"/>
                <c:pt idx="0">
                  <c:v>46.5</c:v>
                </c:pt>
                <c:pt idx="8">
                  <c:v>29.6</c:v>
                </c:pt>
                <c:pt idx="16">
                  <c:v>23.4</c:v>
                </c:pt>
                <c:pt idx="24">
                  <c:v>23.9</c:v>
                </c:pt>
                <c:pt idx="32">
                  <c:v>8.6</c:v>
                </c:pt>
              </c:numCache>
            </c:numRef>
          </c:yVal>
          <c:smooth val="0"/>
          <c:extLst>
            <c:ext xmlns:c16="http://schemas.microsoft.com/office/drawing/2014/chart" uri="{C3380CC4-5D6E-409C-BE32-E72D297353CC}">
              <c16:uniqueId val="{00000009-5AF9-4EE1-A8F8-63E4CD1ED1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{3B13A756-110D-4D31-B005-44EE194B1369}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AF9-4EE1-A8F8-63E4CD1ED1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{70E5A000-1924-4625-9C2A-C3A6BBC9BBF0}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F9-4EE1-A8F8-63E4CD1ED1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{7FD4F031-9B0A-4700-850A-054BE8CB2B1E}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F9-4EE1-A8F8-63E4CD1ED1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{7E5683FE-AFF9-4090-B3BE-7A88DDB5ACDB}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F9-4EE1-A8F8-63E4CD1ED1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{919B81A4-5072-4B0A-AF25-56790FD6B261}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F9-4EE1-A8F8-63E4CD1ED1E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{2C6B967B-0233-450D-AA84-6ED9684AD220}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AF9-4EE1-A8F8-63E4CD1ED1E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{ECEE49D4-E811-4797-BD01-516B31AF1BCF}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AF9-4EE1-A8F8-63E4CD1ED1E2}"/>
                </c:ext>
              </c:extLst>
            </c:dLbl>
            <c:dLbl>
              <c:idx val="24"/>
              <c:layout>
                <c:manualLayout>
                  <c:x val="-3.1359255137876435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{CD4652EE-A829-4809-A3DD-62CD7CA9F1A2}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AF9-4EE1-A8F8-63E4CD1ED1E2}"/>
                </c:ext>
              </c:extLst>
            </c:dLbl>
            <c:dLbl>
              <c:idx val="32"/>
              <c:layout>
                <c:manualLayout>
                  <c:x val="-3.2672246162591886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{3C2416E8-A613-4F29-A476-E6C106825A81}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AF9-4EE1-A8F8-63E4CD1ED1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F9-4EE1-A8F8-63E4CD1ED1E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{D61F957A-63DC-4E6B-933B-81CEDF51C138}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8DD-4095-A08D-D12CEBF5A9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{FC8693F6-CE9F-47EC-9569-D49FEDD67504}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DD-4095-A08D-D12CEBF5A9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{9C68AC93-BFDF-4191-ACFE-63AD7C93720B}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DD-4095-A08D-D12CEBF5A9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{3A7EEAEF-1FED-4F53-801B-C1A3251D0E80}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DD-4095-A08D-D12CEBF5A9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{372093D5-F9F6-428F-BFDF-2842CFC4587C}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DD-4095-A08D-D12CEBF5A97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{49FF4C78-9E47-4439-B8D9-B0DD584CF24C}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8DD-4095-A08D-D12CEBF5A97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{14F608C3-F258-4402-9A5F-E6ACC20507C1}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8DD-4095-A08D-D12CEBF5A97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{3F6CA8AE-950A-4CD3-B21B-A5E7FD0C08F6}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8DD-4095-A08D-D12CEBF5A97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{40B06FB6-5BF7-43BF-B4AF-0033136251CE}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8DD-4095-A08D-D12CEBF5A9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8.9</c:v>
                </c:pt>
                <c:pt idx="16">
                  <c:v>7.8</c:v>
                </c:pt>
                <c:pt idx="24">
                  <c:v>6.8</c:v>
                </c:pt>
                <c:pt idx="32">
                  <c:v>6.9</c:v>
                </c:pt>
              </c:numCache>
            </c:numRef>
          </c:xVal>
          <c:yVal>
            <c:numRef>
              <c:f>公会計指標分析・財政指標組合せ分析表!$BP$73:$DC$73</c:f>
              <c:numCache>
                <c:formatCode>#,##0.0;"▲ "#,##0.0</c:formatCode>
                <c:ptCount val="40"/>
                <c:pt idx="0">
                  <c:v>46.5</c:v>
                </c:pt>
                <c:pt idx="8">
                  <c:v>29.6</c:v>
                </c:pt>
                <c:pt idx="16">
                  <c:v>23.4</c:v>
                </c:pt>
                <c:pt idx="24">
                  <c:v>23.9</c:v>
                </c:pt>
                <c:pt idx="32">
                  <c:v>8.6</c:v>
                </c:pt>
              </c:numCache>
            </c:numRef>
          </c:yVal>
          <c:smooth val="0"/>
          <c:extLst>
            <c:ext xmlns:c16="http://schemas.microsoft.com/office/drawing/2014/chart" uri="{C3380CC4-5D6E-409C-BE32-E72D297353CC}">
              <c16:uniqueId val="{00000009-48DD-4095-A08D-D12CEBF5A9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710997734770581E-2"/>
                  <c:y val="-9.789287947793937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{E9C53EB1-38EA-453E-892B-8A9F9EE745FE}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8DD-4095-A08D-D12CEBF5A9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{DF724690-8F3C-4821-ACE2-F77707D37D5C}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DD-4095-A08D-D12CEBF5A9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{6A34AC2D-20FD-4A7F-ACD1-BDD5D3EF6190}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DD-4095-A08D-D12CEBF5A9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{B6B4F37E-0B6B-4D9E-9516-84E34F38E8B6}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DD-4095-A08D-D12CEBF5A9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{9CE9C1C0-17DF-4ACA-ACB2-AB6B955E6AFD}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DD-4095-A08D-D12CEBF5A97A}"/>
                </c:ext>
              </c:extLst>
            </c:dLbl>
            <c:dLbl>
              <c:idx val="8"/>
              <c:layout>
                <c:manualLayout>
                  <c:x val="-3.6684985503450687E-2"/>
                  <c:y val="-6.359908542119463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{9846D000-B4E6-4612-8B91-30EC39F5D8E3}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8DD-4095-A08D-D12CEBF5A97A}"/>
                </c:ext>
              </c:extLst>
            </c:dLbl>
            <c:dLbl>
              <c:idx val="16"/>
              <c:layout>
                <c:manualLayout>
                  <c:x val="-3.1570342725075584E-2"/>
                  <c:y val="-2.575763387667848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{5AF045FF-406E-4A5D-8FE6-6F859A78548E}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8DD-4095-A08D-D12CEBF5A97A}"/>
                </c:ext>
              </c:extLst>
            </c:dLbl>
            <c:dLbl>
              <c:idx val="24"/>
              <c:layout>
                <c:manualLayout>
                  <c:x val="-4.4905057365901176E-2"/>
                  <c:y val="-4.349592131553585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{D9C1B7B2-DFDF-4E72-B052-B2DB4F5EBA25}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8DD-4095-A08D-D12CEBF5A97A}"/>
                </c:ext>
              </c:extLst>
            </c:dLbl>
            <c:dLbl>
              <c:idx val="32"/>
              <c:layout>
                <c:manualLayout>
                  <c:x val="-1.8235628084250059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{5CD2EF7D-F5A9-46CE-A834-F6A895EB1D6E}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8DD-4095-A08D-D12CEBF5A9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8DD-4095-A08D-D12CEBF5A97A}"/>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減額</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算入公債費等</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百万円の減額</a:t>
          </a:r>
          <a:r>
            <a:rPr kumimoji="1" lang="ja-JP" altLang="ja-JP" sz="1100">
              <a:solidFill>
                <a:schemeClr val="dk1"/>
              </a:solidFill>
              <a:effectLst/>
              <a:latin typeface="+mn-lt"/>
              <a:ea typeface="+mn-ea"/>
              <a:cs typeface="+mn-cs"/>
            </a:rPr>
            <a:t>となったため、実質公債費比率の分子は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償還元金を上回らない町債発行に努めているが、継続的に施設整備事業を行っている影響から元利償還金額の増額や</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年度より実施予定の</a:t>
          </a:r>
          <a:r>
            <a:rPr kumimoji="1" lang="ja-JP" altLang="ja-JP" sz="1100">
              <a:solidFill>
                <a:schemeClr val="dk1"/>
              </a:solidFill>
              <a:effectLst/>
              <a:latin typeface="+mn-lt"/>
              <a:ea typeface="+mn-ea"/>
              <a:cs typeface="+mn-cs"/>
            </a:rPr>
            <a:t>上水道整備事業実施に伴う繰出金の増額等が見込まれる。</a:t>
          </a:r>
          <a:endParaRPr lang="ja-JP" altLang="ja-JP" sz="1400">
            <a:effectLst/>
          </a:endParaRPr>
        </a:p>
        <a:p>
          <a:r>
            <a:rPr kumimoji="1" lang="ja-JP" altLang="ja-JP" sz="1100">
              <a:solidFill>
                <a:schemeClr val="dk1"/>
              </a:solidFill>
              <a:effectLst/>
              <a:latin typeface="+mn-lt"/>
              <a:ea typeface="+mn-ea"/>
              <a:cs typeface="+mn-cs"/>
            </a:rPr>
            <a:t>　今後も事業計画の整理を行い、起債の長期計画や新規事業の実施については費用対効果等を十分に検証し、実質公債費比率の適正化に努める。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徳之島ダム償還終了に伴い、債務負担行為に基づく支出予定額が</a:t>
          </a:r>
          <a:r>
            <a:rPr kumimoji="1" lang="en-US" altLang="ja-JP" sz="1100">
              <a:solidFill>
                <a:schemeClr val="dk1"/>
              </a:solidFill>
              <a:effectLst/>
              <a:latin typeface="+mn-lt"/>
              <a:ea typeface="+mn-ea"/>
              <a:cs typeface="+mn-cs"/>
            </a:rPr>
            <a:t>359</a:t>
          </a:r>
          <a:r>
            <a:rPr kumimoji="1" lang="ja-JP" altLang="en-US" sz="1100">
              <a:solidFill>
                <a:schemeClr val="dk1"/>
              </a:solidFill>
              <a:effectLst/>
              <a:latin typeface="+mn-lt"/>
              <a:ea typeface="+mn-ea"/>
              <a:cs typeface="+mn-cs"/>
            </a:rPr>
            <a:t>百万円減額となったことから、</a:t>
          </a:r>
          <a:r>
            <a:rPr kumimoji="1" lang="ja-JP" altLang="ja-JP" sz="1100">
              <a:solidFill>
                <a:schemeClr val="dk1"/>
              </a:solidFill>
              <a:effectLst/>
              <a:latin typeface="+mn-lt"/>
              <a:ea typeface="+mn-ea"/>
              <a:cs typeface="+mn-cs"/>
            </a:rPr>
            <a:t>将来負担比率の分子</a:t>
          </a:r>
          <a:r>
            <a:rPr kumimoji="1" lang="ja-JP" altLang="en-US" sz="1100">
              <a:solidFill>
                <a:schemeClr val="dk1"/>
              </a:solidFill>
              <a:effectLst/>
              <a:latin typeface="+mn-lt"/>
              <a:ea typeface="+mn-ea"/>
              <a:cs typeface="+mn-cs"/>
            </a:rPr>
            <a:t>が減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今後も継続的な施設整備の実施に伴う地方債や、</a:t>
          </a:r>
          <a:r>
            <a:rPr kumimoji="1" lang="ja-JP" altLang="en-US" sz="1100">
              <a:solidFill>
                <a:schemeClr val="dk1"/>
              </a:solidFill>
              <a:effectLst/>
              <a:latin typeface="+mn-lt"/>
              <a:ea typeface="+mn-ea"/>
              <a:cs typeface="+mn-cs"/>
            </a:rPr>
            <a:t>公営企業債の発行による繰入見込額の増が見込まれるため、</a:t>
          </a:r>
          <a:r>
            <a:rPr kumimoji="1" lang="ja-JP" altLang="ja-JP" sz="1100">
              <a:solidFill>
                <a:schemeClr val="dk1"/>
              </a:solidFill>
              <a:effectLst/>
              <a:latin typeface="+mn-lt"/>
              <a:ea typeface="+mn-ea"/>
              <a:cs typeface="+mn-cs"/>
            </a:rPr>
            <a:t>歳出の削減や充当可能基金の積立を行い将来負担の増加を抑制するとともに、公共施設等総合管理計画に基づき、老朽化対策に積極的に取り組んでいく。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鹿児島県天城町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当初予算の財源不足等により財政調整基金から</a:t>
          </a:r>
          <a:r>
            <a:rPr kumimoji="1" lang="en-US" altLang="ja-JP" sz="1100">
              <a:solidFill>
                <a:schemeClr val="dk1"/>
              </a:solidFill>
              <a:effectLst/>
              <a:latin typeface="+mn-lt"/>
              <a:ea typeface="+mn-ea"/>
              <a:cs typeface="+mn-cs"/>
            </a:rPr>
            <a:t>420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天城町徳之島用水基金から</a:t>
          </a:r>
          <a:r>
            <a:rPr kumimoji="1" lang="en-US" altLang="ja-JP" sz="1100">
              <a:solidFill>
                <a:schemeClr val="dk1"/>
              </a:solidFill>
              <a:effectLst/>
              <a:latin typeface="+mn-lt"/>
              <a:ea typeface="+mn-ea"/>
              <a:cs typeface="+mn-cs"/>
            </a:rPr>
            <a:t>318</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天城町公共施設整備基金から</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百万円といった取崩を行ったが、</a:t>
          </a:r>
          <a:r>
            <a:rPr kumimoji="1" lang="ja-JP" altLang="en-US" sz="1100">
              <a:solidFill>
                <a:schemeClr val="dk1"/>
              </a:solidFill>
              <a:effectLst/>
              <a:latin typeface="+mn-lt"/>
              <a:ea typeface="+mn-ea"/>
              <a:cs typeface="+mn-cs"/>
            </a:rPr>
            <a:t>前年度繰越金や決算余剰金等により財政調整基金へ</a:t>
          </a:r>
          <a:r>
            <a:rPr kumimoji="1" lang="en-US" altLang="ja-JP" sz="1100">
              <a:solidFill>
                <a:schemeClr val="dk1"/>
              </a:solidFill>
              <a:effectLst/>
              <a:latin typeface="+mn-lt"/>
              <a:ea typeface="+mn-ea"/>
              <a:cs typeface="+mn-cs"/>
            </a:rPr>
            <a:t>121</a:t>
          </a:r>
          <a:r>
            <a:rPr kumimoji="1" lang="ja-JP" altLang="en-US" sz="1100">
              <a:solidFill>
                <a:schemeClr val="dk1"/>
              </a:solidFill>
              <a:effectLst/>
              <a:latin typeface="+mn-lt"/>
              <a:ea typeface="+mn-ea"/>
              <a:cs typeface="+mn-cs"/>
            </a:rPr>
            <a:t>百万円、天城町公共施設整備基金へ</a:t>
          </a:r>
          <a:r>
            <a:rPr kumimoji="1" lang="en-US" altLang="ja-JP" sz="1100">
              <a:solidFill>
                <a:schemeClr val="dk1"/>
              </a:solidFill>
              <a:effectLst/>
              <a:latin typeface="+mn-lt"/>
              <a:ea typeface="+mn-ea"/>
              <a:cs typeface="+mn-cs"/>
            </a:rPr>
            <a:t>289</a:t>
          </a:r>
          <a:r>
            <a:rPr kumimoji="1" lang="ja-JP" altLang="en-US" sz="1100">
              <a:solidFill>
                <a:schemeClr val="dk1"/>
              </a:solidFill>
              <a:effectLst/>
              <a:latin typeface="+mn-lt"/>
              <a:ea typeface="+mn-ea"/>
              <a:cs typeface="+mn-cs"/>
            </a:rPr>
            <a:t>百万円などを積み立てたことから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災害等への備えのため、財政調整基金には一定金額を積み立てておき、使途の明確化を図るため特定目的基金については新規設置・廃止を行い計画的に積立を行っていくことを予定している。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・天城町公共施設整備基金：本町の公共施設の整備、修繕等を円滑に実施するため積み立てる。</a:t>
          </a:r>
          <a:endParaRPr kumimoji="0" lang="en-US" altLang="ja-JP" sz="1200">
            <a:solidFill>
              <a:schemeClr val="dk1"/>
            </a:solidFill>
            <a:effectLst/>
            <a:latin typeface="+mn-lt"/>
            <a:ea typeface="+mn-ea"/>
            <a:cs typeface="+mn-cs"/>
          </a:endParaRPr>
        </a:p>
        <a:p>
          <a:r>
            <a:rPr kumimoji="0"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・天城町ゆたかなふるさと基金：ふるさと納税を積み立て、運営や充当事業を行う。</a:t>
          </a:r>
          <a:endParaRPr kumimoji="0" lang="en-US" altLang="ja-JP" sz="1200">
            <a:solidFill>
              <a:schemeClr val="dk1"/>
            </a:solidFill>
            <a:effectLst/>
            <a:latin typeface="+mn-lt"/>
            <a:ea typeface="+mn-ea"/>
            <a:cs typeface="+mn-cs"/>
          </a:endParaRPr>
        </a:p>
        <a:p>
          <a:r>
            <a:rPr kumimoji="0"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・天城町町有地売払、貸付運用基金：町有地の活用促進と保全管理を図るため積み立て</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・天城町地域づくり推進基金：</a:t>
          </a:r>
          <a:r>
            <a:rPr kumimoji="1" lang="ja-JP" altLang="ja-JP" sz="1200">
              <a:solidFill>
                <a:schemeClr val="dk1"/>
              </a:solidFill>
              <a:effectLst/>
              <a:latin typeface="+mn-lt"/>
              <a:ea typeface="+mn-ea"/>
              <a:cs typeface="+mn-cs"/>
            </a:rPr>
            <a:t>「自ら考え自ら実践する地域づくり」事業資金として積み立てる</a:t>
          </a:r>
          <a:r>
            <a:rPr kumimoji="1" lang="ja-JP" altLang="en-US" sz="1200">
              <a:solidFill>
                <a:schemeClr val="dk1"/>
              </a:solidFill>
              <a:effectLst/>
              <a:latin typeface="+mn-lt"/>
              <a:ea typeface="+mn-ea"/>
              <a:cs typeface="+mn-cs"/>
            </a:rPr>
            <a:t>。　</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・天城町新型コロナウイルス感染症対策基金：新型コロナウイルス感染症対策に伴う事業を実施する。</a:t>
          </a:r>
          <a:endParaRPr kumimoji="1" lang="en-US" altLang="ja-JP" sz="1200">
            <a:solidFill>
              <a:schemeClr val="dk1"/>
            </a:solidFill>
            <a:effectLst/>
            <a:latin typeface="+mn-lt"/>
            <a:ea typeface="+mn-ea"/>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・天城町公共施設整備基金：前年度剰余金等を積み立て、増額となった。</a:t>
          </a:r>
          <a:endParaRPr kumimoji="0" lang="en-US" altLang="ja-JP" sz="1200">
            <a:solidFill>
              <a:schemeClr val="dk1"/>
            </a:solidFill>
            <a:effectLst/>
            <a:latin typeface="+mn-lt"/>
            <a:ea typeface="+mn-ea"/>
            <a:cs typeface="+mn-cs"/>
          </a:endParaRPr>
        </a:p>
        <a:p>
          <a:r>
            <a:rPr kumimoji="0"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・天城町ゆたかなふるさと基金：ふるさと納税</a:t>
          </a:r>
          <a:r>
            <a:rPr kumimoji="1" lang="ja-JP" altLang="en-US" sz="1200">
              <a:solidFill>
                <a:schemeClr val="dk1"/>
              </a:solidFill>
              <a:effectLst/>
              <a:latin typeface="+mn-lt"/>
              <a:ea typeface="+mn-ea"/>
              <a:cs typeface="+mn-cs"/>
            </a:rPr>
            <a:t>の増</a:t>
          </a:r>
          <a:r>
            <a:rPr kumimoji="1" lang="ja-JP" altLang="ja-JP" sz="1200">
              <a:solidFill>
                <a:schemeClr val="dk1"/>
              </a:solidFill>
              <a:effectLst/>
              <a:latin typeface="+mn-lt"/>
              <a:ea typeface="+mn-ea"/>
              <a:cs typeface="+mn-cs"/>
            </a:rPr>
            <a:t>により、基金残高が</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kumimoji="0"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・天城町町有地売払、貸付運用基金：</a:t>
          </a:r>
          <a:r>
            <a:rPr kumimoji="1" lang="ja-JP" altLang="en-US" sz="1200">
              <a:solidFill>
                <a:schemeClr val="dk1"/>
              </a:solidFill>
              <a:effectLst/>
              <a:latin typeface="+mn-lt"/>
              <a:ea typeface="+mn-ea"/>
              <a:cs typeface="+mn-cs"/>
            </a:rPr>
            <a:t>町有地の売払及び基金の運用益はあるが大幅な増減なし</a:t>
          </a:r>
          <a:r>
            <a:rPr kumimoji="1" lang="ja-JP" altLang="ja-JP"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・天城町地域づくり推進基金：集落提案型まちづくり活動支援交付金の財源として</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百万円取り崩した。</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・天城町新型コロナウイルス感染症対策基金：新型コロナウイルス感染症対策を円滑に実施するため、基金を設置した。</a:t>
          </a:r>
          <a:endParaRPr kumimoji="0" lang="en-US" altLang="ja-JP" sz="1200">
            <a:solidFill>
              <a:schemeClr val="dk1"/>
            </a:solidFill>
            <a:effectLst/>
            <a:latin typeface="+mn-lt"/>
            <a:ea typeface="+mn-ea"/>
            <a:cs typeface="+mn-cs"/>
          </a:endParaRPr>
        </a:p>
        <a:p>
          <a:r>
            <a:rPr kumimoji="0" lang="ja-JP" altLang="en-US" sz="1200">
              <a:solidFill>
                <a:schemeClr val="dk1"/>
              </a:solidFill>
              <a:effectLst/>
              <a:latin typeface="+mn-lt"/>
              <a:ea typeface="+mn-ea"/>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・天城町公共施設整備基金：継続して積立を行い、今後予定している木造住宅や給食センター建設時の財源として活用する。</a:t>
          </a:r>
          <a:endParaRPr kumimoji="0" lang="en-US" altLang="ja-JP" sz="1200">
            <a:solidFill>
              <a:schemeClr val="dk1"/>
            </a:solidFill>
            <a:effectLst/>
            <a:latin typeface="+mn-lt"/>
            <a:ea typeface="+mn-ea"/>
            <a:cs typeface="+mn-cs"/>
          </a:endParaRPr>
        </a:p>
        <a:p>
          <a:r>
            <a:rPr kumimoji="0"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・天城町ゆたかなふるさと基金：ふるさと納税事業の運営と充当事業を行うため、積立と取崩を行っていく。</a:t>
          </a:r>
          <a:endParaRPr kumimoji="0" lang="en-US" altLang="ja-JP" sz="1200">
            <a:solidFill>
              <a:schemeClr val="dk1"/>
            </a:solidFill>
            <a:effectLst/>
            <a:latin typeface="+mn-lt"/>
            <a:ea typeface="+mn-ea"/>
            <a:cs typeface="+mn-cs"/>
          </a:endParaRPr>
        </a:p>
        <a:p>
          <a:r>
            <a:rPr kumimoji="0"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・天城町町有地売払、貸付運用基金：今後も地域づくり推進のため、運用を行っていく。</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・天城町地域づくり推進基金：</a:t>
          </a:r>
          <a:r>
            <a:rPr kumimoji="1" lang="ja-JP" altLang="en-US" sz="1200">
              <a:solidFill>
                <a:schemeClr val="dk1"/>
              </a:solidFill>
              <a:effectLst/>
              <a:latin typeface="+mn-lt"/>
              <a:ea typeface="+mn-ea"/>
              <a:cs typeface="+mn-cs"/>
            </a:rPr>
            <a:t>数年</a:t>
          </a:r>
          <a:r>
            <a:rPr kumimoji="1" lang="ja-JP" altLang="ja-JP" sz="1200">
              <a:solidFill>
                <a:schemeClr val="dk1"/>
              </a:solidFill>
              <a:effectLst/>
              <a:latin typeface="+mn-lt"/>
              <a:ea typeface="+mn-ea"/>
              <a:cs typeface="+mn-cs"/>
            </a:rPr>
            <a:t>基金の動き</a:t>
          </a:r>
          <a:r>
            <a:rPr kumimoji="1" lang="ja-JP" altLang="en-US" sz="1200">
              <a:solidFill>
                <a:schemeClr val="dk1"/>
              </a:solidFill>
              <a:effectLst/>
              <a:latin typeface="+mn-lt"/>
              <a:ea typeface="+mn-ea"/>
              <a:cs typeface="+mn-cs"/>
            </a:rPr>
            <a:t>がほぼないことから、</a:t>
          </a:r>
          <a:r>
            <a:rPr kumimoji="1" lang="ja-JP" altLang="ja-JP" sz="1200">
              <a:solidFill>
                <a:schemeClr val="dk1"/>
              </a:solidFill>
              <a:effectLst/>
              <a:latin typeface="+mn-lt"/>
              <a:ea typeface="+mn-ea"/>
              <a:cs typeface="+mn-cs"/>
            </a:rPr>
            <a:t>活用の方法</a:t>
          </a:r>
          <a:r>
            <a:rPr kumimoji="1" lang="ja-JP" altLang="en-US" sz="1200">
              <a:solidFill>
                <a:schemeClr val="dk1"/>
              </a:solidFill>
              <a:effectLst/>
              <a:latin typeface="+mn-lt"/>
              <a:ea typeface="+mn-ea"/>
              <a:cs typeface="+mn-cs"/>
            </a:rPr>
            <a:t>について</a:t>
          </a:r>
          <a:r>
            <a:rPr kumimoji="1" lang="ja-JP" altLang="ja-JP" sz="1200">
              <a:solidFill>
                <a:schemeClr val="dk1"/>
              </a:solidFill>
              <a:effectLst/>
              <a:latin typeface="+mn-lt"/>
              <a:ea typeface="+mn-ea"/>
              <a:cs typeface="+mn-cs"/>
            </a:rPr>
            <a:t>検討する</a:t>
          </a:r>
          <a:r>
            <a:rPr kumimoji="1" lang="ja-JP" altLang="en-US" sz="1200">
              <a:solidFill>
                <a:schemeClr val="dk1"/>
              </a:solidFill>
              <a:effectLst/>
              <a:latin typeface="+mn-lt"/>
              <a:ea typeface="+mn-ea"/>
              <a:cs typeface="+mn-cs"/>
            </a:rPr>
            <a:t>必要がある</a:t>
          </a:r>
          <a:r>
            <a:rPr kumimoji="1" lang="ja-JP" altLang="ja-JP" sz="1200">
              <a:solidFill>
                <a:schemeClr val="dk1"/>
              </a:solidFill>
              <a:effectLst/>
              <a:latin typeface="+mn-lt"/>
              <a:ea typeface="+mn-ea"/>
              <a:cs typeface="+mn-cs"/>
            </a:rPr>
            <a:t>。</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・天城町新型コロナウイルス感染症対策基金：新型コロナウイルス感染症対策のため、しばらくの間運用を行っていく。</a:t>
          </a:r>
          <a:endParaRPr kumimoji="0" lang="en-US" altLang="ja-JP" sz="1200">
            <a:solidFill>
              <a:schemeClr val="dk1"/>
            </a:solidFill>
            <a:effectLst/>
            <a:latin typeface="+mn-lt"/>
            <a:ea typeface="+mn-ea"/>
            <a:cs typeface="+mn-cs"/>
          </a:endParaRPr>
        </a:p>
        <a:p>
          <a:r>
            <a:rPr kumimoji="0" lang="ja-JP" altLang="en-US" sz="1100">
              <a:solidFill>
                <a:schemeClr val="dk1"/>
              </a:solidFill>
              <a:effectLst/>
              <a:latin typeface="+mn-lt"/>
              <a:ea typeface="+mn-ea"/>
              <a:cs typeface="+mn-cs"/>
            </a:rPr>
            <a:t>　</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当初予算の財源不足や単独補助事業等の増などにより、</a:t>
          </a:r>
          <a:r>
            <a:rPr kumimoji="1" lang="en-US" altLang="ja-JP" sz="1100">
              <a:solidFill>
                <a:sysClr val="windowText" lastClr="000000"/>
              </a:solidFill>
              <a:effectLst/>
              <a:latin typeface="+mn-lt"/>
              <a:ea typeface="+mn-ea"/>
              <a:cs typeface="+mn-cs"/>
            </a:rPr>
            <a:t>420</a:t>
          </a:r>
          <a:r>
            <a:rPr kumimoji="1" lang="ja-JP" altLang="ja-JP" sz="1100">
              <a:solidFill>
                <a:sysClr val="windowText" lastClr="000000"/>
              </a:solidFill>
              <a:effectLst/>
              <a:latin typeface="+mn-lt"/>
              <a:ea typeface="+mn-ea"/>
              <a:cs typeface="+mn-cs"/>
            </a:rPr>
            <a:t>百万円</a:t>
          </a:r>
          <a:r>
            <a:rPr kumimoji="1" lang="ja-JP" altLang="ja-JP" sz="1100">
              <a:solidFill>
                <a:schemeClr val="dk1"/>
              </a:solidFill>
              <a:effectLst/>
              <a:latin typeface="+mn-lt"/>
              <a:ea typeface="+mn-ea"/>
              <a:cs typeface="+mn-cs"/>
            </a:rPr>
            <a:t>の取崩を行ったが、前年度繰越金や決算剰余金等により</a:t>
          </a:r>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百万円の積立を行い、</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災害等への備え、財源不足に伴う調整用として、過去の実績等を踏まえ一定金額を積み立てることとしている。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普通交付税の再算定に伴い追加交付された額の一部を減債基金へ積立てたことから</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百万円の増額となった。</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地方債の償還計画を踏まえ、繰上償還等必要に応じて対応する。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5,657
80.40
8,093,585
7,694,179
296,746
3,955,494
6,749,423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a:t>
          </a:r>
          <a:r>
            <a:rPr kumimoji="1" lang="en-US" altLang="ja-JP" sz="1100">
              <a:solidFill>
                <a:sysClr val="windowText" lastClr="000000"/>
              </a:solidFill>
              <a:effectLst/>
              <a:latin typeface="+mn-lt"/>
              <a:ea typeface="+mn-ea"/>
              <a:cs typeface="+mn-cs"/>
            </a:rPr>
            <a:t>47.6</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となっており、類似団体と比較しても低い水準となっている。</a:t>
          </a:r>
          <a:endParaRPr lang="ja-JP" altLang="ja-JP">
            <a:effectLst/>
          </a:endParaRPr>
        </a:p>
        <a:p>
          <a:r>
            <a:rPr kumimoji="1" lang="ja-JP" altLang="ja-JP" sz="1100">
              <a:solidFill>
                <a:schemeClr val="dk1"/>
              </a:solidFill>
              <a:effectLst/>
              <a:latin typeface="+mn-lt"/>
              <a:ea typeface="+mn-ea"/>
              <a:cs typeface="+mn-cs"/>
            </a:rPr>
            <a:t>　公共施設等総合管理計画や令和２年度に策定した個別施設計画に基づき、施設の重要度や劣化状況に応じて、長期的な視点で優先度をつけて、計画的に改修・更新を行っていく。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37736</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78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108585</xdr:rowOff>
    </xdr:from>
    <xdr:to>
      <xdr:col>19</xdr:col>
      <xdr:colOff>187325</xdr:colOff>
      <xdr:row>30</xdr:row>
      <xdr:rowOff>38735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159385</xdr:rowOff>
    </xdr:from>
    <xdr:to>
      <xdr:col>23</xdr:col>
      <xdr:colOff>85725</xdr:colOff>
      <xdr:row>30</xdr:row>
      <xdr:rowOff>65659</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902960"/>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106426</xdr:rowOff>
    </xdr:from>
    <xdr:to>
      <xdr:col>15</xdr:col>
      <xdr:colOff>187325</xdr:colOff>
      <xdr:row>30</xdr:row>
      <xdr:rowOff>36576</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157226</xdr:rowOff>
    </xdr:from>
    <xdr:to>
      <xdr:col>19</xdr:col>
      <xdr:colOff>136525</xdr:colOff>
      <xdr:row>29</xdr:row>
      <xdr:rowOff>159385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900801"/>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157226</xdr:rowOff>
    </xdr:from>
    <xdr:to>
      <xdr:col>15</xdr:col>
      <xdr:colOff>136525</xdr:colOff>
      <xdr:row>30</xdr:row>
      <xdr:rowOff>3048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2527300" y="590080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82677</xdr:rowOff>
    </xdr:from>
    <xdr:to>
      <xdr:col>7</xdr:col>
      <xdr:colOff>187325</xdr:colOff>
      <xdr:row>30</xdr:row>
      <xdr:rowOff>12827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133477</xdr:rowOff>
    </xdr:from>
    <xdr:to>
      <xdr:col>11</xdr:col>
      <xdr:colOff>136525</xdr:colOff>
      <xdr:row>30</xdr:row>
      <xdr:rowOff>3048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877052"/>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66946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34561</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164990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55262</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53103</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62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en-US" altLang="ja-JP" sz="1100">
              <a:solidFill>
                <a:schemeClr val="dk1"/>
              </a:solidFill>
              <a:effectLst/>
              <a:latin typeface="+mn-lt"/>
              <a:ea typeface="+mn-ea"/>
              <a:cs typeface="+mn-cs"/>
            </a:rPr>
            <a:t>347.5</a:t>
          </a:r>
          <a:r>
            <a:rPr kumimoji="1" lang="ja-JP" altLang="ja-JP" sz="1100">
              <a:solidFill>
                <a:schemeClr val="dk1"/>
              </a:solidFill>
              <a:effectLst/>
              <a:latin typeface="+mn-lt"/>
              <a:ea typeface="+mn-ea"/>
              <a:cs typeface="+mn-cs"/>
            </a:rPr>
            <a:t>％と類似団体と比較して</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徳之島ダム負担金の償還や</a:t>
          </a:r>
          <a:r>
            <a:rPr kumimoji="1" lang="ja-JP" altLang="ja-JP" sz="1100">
              <a:solidFill>
                <a:schemeClr val="dk1"/>
              </a:solidFill>
              <a:effectLst/>
              <a:latin typeface="+mn-lt"/>
              <a:ea typeface="+mn-ea"/>
              <a:cs typeface="+mn-cs"/>
            </a:rPr>
            <a:t>地方債の現在高の減少等による将来負担額の減少により、昨年度と比較して</a:t>
          </a:r>
          <a:r>
            <a:rPr kumimoji="1" lang="en-US" altLang="ja-JP" sz="1100">
              <a:solidFill>
                <a:schemeClr val="dk1"/>
              </a:solidFill>
              <a:effectLst/>
              <a:latin typeface="+mn-lt"/>
              <a:ea typeface="+mn-ea"/>
              <a:cs typeface="+mn-cs"/>
            </a:rPr>
            <a:t>133.4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今後は公共施設等整備事業の執行</a:t>
          </a:r>
          <a:r>
            <a:rPr kumimoji="1" lang="ja-JP" altLang="en-US" sz="1100">
              <a:solidFill>
                <a:schemeClr val="dk1"/>
              </a:solidFill>
              <a:effectLst/>
              <a:latin typeface="+mn-lt"/>
              <a:ea typeface="+mn-ea"/>
              <a:cs typeface="+mn-cs"/>
            </a:rPr>
            <a:t>に備えて新規特定目的基金の設置や</a:t>
          </a:r>
          <a:r>
            <a:rPr kumimoji="1" lang="ja-JP" altLang="ja-JP" sz="1100">
              <a:solidFill>
                <a:schemeClr val="dk1"/>
              </a:solidFill>
              <a:effectLst/>
              <a:latin typeface="+mn-lt"/>
              <a:ea typeface="+mn-ea"/>
              <a:cs typeface="+mn-cs"/>
            </a:rPr>
            <a:t>事業の適正化を図り、財政の健全化に努める。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2948</xdr:rowOff>
    </xdr:from>
    <xdr:to>
      <xdr:col>76</xdr:col>
      <xdr:colOff>73025</xdr:colOff>
      <xdr:row>29</xdr:row>
      <xdr:rowOff>104548</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7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152825</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72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37220</xdr:rowOff>
    </xdr:from>
    <xdr:to>
      <xdr:col>72</xdr:col>
      <xdr:colOff>123825</xdr:colOff>
      <xdr:row>30</xdr:row>
      <xdr:rowOff>138820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53748</xdr:rowOff>
    </xdr:from>
    <xdr:to>
      <xdr:col>76</xdr:col>
      <xdr:colOff>22225</xdr:colOff>
      <xdr:row>30</xdr:row>
      <xdr:rowOff>88020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797323"/>
          <a:ext cx="711200" cy="20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3910</xdr:rowOff>
    </xdr:from>
    <xdr:to>
      <xdr:col>68</xdr:col>
      <xdr:colOff>123825</xdr:colOff>
      <xdr:row>30</xdr:row>
      <xdr:rowOff>105510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54710</xdr:rowOff>
    </xdr:from>
    <xdr:to>
      <xdr:col>72</xdr:col>
      <xdr:colOff>73025</xdr:colOff>
      <xdr:row>30</xdr:row>
      <xdr:rowOff>88020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69735"/>
          <a:ext cx="762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46319</xdr:rowOff>
    </xdr:from>
    <xdr:to>
      <xdr:col>64</xdr:col>
      <xdr:colOff>123825</xdr:colOff>
      <xdr:row>30</xdr:row>
      <xdr:rowOff>147919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9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54710</xdr:rowOff>
    </xdr:from>
    <xdr:to>
      <xdr:col>68</xdr:col>
      <xdr:colOff>73025</xdr:colOff>
      <xdr:row>30</xdr:row>
      <xdr:rowOff>97119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69735"/>
          <a:ext cx="7620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153035</xdr:rowOff>
    </xdr:from>
    <xdr:to>
      <xdr:col>60</xdr:col>
      <xdr:colOff>123825</xdr:colOff>
      <xdr:row>31</xdr:row>
      <xdr:rowOff>83185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97119</xdr:rowOff>
    </xdr:from>
    <xdr:to>
      <xdr:col>64</xdr:col>
      <xdr:colOff>73025</xdr:colOff>
      <xdr:row>31</xdr:row>
      <xdr:rowOff>32385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012144"/>
          <a:ext cx="762000" cy="1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129947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4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96637</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01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139046</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05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74312</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1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5,657
80.40
8,093,585
7,694,179
296,746
3,955,494
6,749,423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144599</xdr:rowOff>
    </xdr:from>
    <xdr:to>
      <xdr:col>24</xdr:col>
      <xdr:colOff>114300</xdr:colOff>
      <xdr:row>36</xdr:row>
      <xdr:rowOff>74749</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167476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59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85816</xdr:rowOff>
    </xdr:from>
    <xdr:to>
      <xdr:col>20</xdr:col>
      <xdr:colOff>38100</xdr:colOff>
      <xdr:row>36</xdr:row>
      <xdr:rowOff>15966</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136616</xdr:rowOff>
    </xdr:from>
    <xdr:to>
      <xdr:col>24</xdr:col>
      <xdr:colOff>63500</xdr:colOff>
      <xdr:row>36</xdr:row>
      <xdr:rowOff>23949</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1373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107043</xdr:rowOff>
    </xdr:from>
    <xdr:to>
      <xdr:col>15</xdr:col>
      <xdr:colOff>101600</xdr:colOff>
      <xdr:row>36</xdr:row>
      <xdr:rowOff>37193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136616</xdr:rowOff>
    </xdr:from>
    <xdr:to>
      <xdr:col>19</xdr:col>
      <xdr:colOff>177800</xdr:colOff>
      <xdr:row>35</xdr:row>
      <xdr:rowOff>157843</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flipV="1">
          <a:off x="2908300" y="61373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85816</xdr:rowOff>
    </xdr:from>
    <xdr:to>
      <xdr:col>10</xdr:col>
      <xdr:colOff>165100</xdr:colOff>
      <xdr:row>36</xdr:row>
      <xdr:rowOff>15966</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136616</xdr:rowOff>
    </xdr:from>
    <xdr:to>
      <xdr:col>15</xdr:col>
      <xdr:colOff>50800</xdr:colOff>
      <xdr:row>35</xdr:row>
      <xdr:rowOff>157843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1373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64589</xdr:rowOff>
    </xdr:from>
    <xdr:to>
      <xdr:col>6</xdr:col>
      <xdr:colOff>38100</xdr:colOff>
      <xdr:row>35</xdr:row>
      <xdr:rowOff>166189</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06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115389</xdr:rowOff>
    </xdr:from>
    <xdr:to>
      <xdr:col>10</xdr:col>
      <xdr:colOff>114300</xdr:colOff>
      <xdr:row>35</xdr:row>
      <xdr:rowOff>136616</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11613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32493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53720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32493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11266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584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69066</xdr:rowOff>
    </xdr:from>
    <xdr:to>
      <xdr:col>55</xdr:col>
      <xdr:colOff>50800</xdr:colOff>
      <xdr:row>41</xdr:row>
      <xdr:rowOff>170666</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75410</xdr:rowOff>
    </xdr:from>
    <xdr:to>
      <xdr:col>50</xdr:col>
      <xdr:colOff>165100</xdr:colOff>
      <xdr:row>42</xdr:row>
      <xdr:rowOff>5560</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1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119866</xdr:rowOff>
    </xdr:from>
    <xdr:to>
      <xdr:col>55</xdr:col>
      <xdr:colOff>0</xdr:colOff>
      <xdr:row>41</xdr:row>
      <xdr:rowOff>126210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49316"/>
          <a:ext cx="8382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77016</xdr:rowOff>
    </xdr:from>
    <xdr:to>
      <xdr:col>46</xdr:col>
      <xdr:colOff>38100</xdr:colOff>
      <xdr:row>42</xdr:row>
      <xdr:rowOff>7166</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1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126210</xdr:rowOff>
    </xdr:from>
    <xdr:to>
      <xdr:col>50</xdr:col>
      <xdr:colOff>114300</xdr:colOff>
      <xdr:row>41</xdr:row>
      <xdr:rowOff>127816</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55660"/>
          <a:ext cx="8890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78746</xdr:rowOff>
    </xdr:from>
    <xdr:to>
      <xdr:col>41</xdr:col>
      <xdr:colOff>101600</xdr:colOff>
      <xdr:row>42</xdr:row>
      <xdr:rowOff>8896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127816</xdr:rowOff>
    </xdr:from>
    <xdr:to>
      <xdr:col>45</xdr:col>
      <xdr:colOff>177800</xdr:colOff>
      <xdr:row>41</xdr:row>
      <xdr:rowOff>129546</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57266"/>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79741</xdr:rowOff>
    </xdr:from>
    <xdr:to>
      <xdr:col>36</xdr:col>
      <xdr:colOff>165100</xdr:colOff>
      <xdr:row>42</xdr:row>
      <xdr:rowOff>9891</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129546</xdr:rowOff>
    </xdr:from>
    <xdr:to>
      <xdr:col>41</xdr:col>
      <xdr:colOff>50800</xdr:colOff>
      <xdr:row>41</xdr:row>
      <xdr:rowOff>130541</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58996"/>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7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3059</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7068</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22087</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8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23693</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68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23</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2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26418</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8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153324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92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102688</xdr:rowOff>
    </xdr:from>
    <xdr:to>
      <xdr:col>20</xdr:col>
      <xdr:colOff>38100</xdr:colOff>
      <xdr:row>59</xdr:row>
      <xdr:rowOff>32838</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153488</xdr:rowOff>
    </xdr:from>
    <xdr:to>
      <xdr:col>24</xdr:col>
      <xdr:colOff>63500</xdr:colOff>
      <xdr:row>59</xdr:row>
      <xdr:rowOff>9797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09758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79828</xdr:rowOff>
    </xdr:from>
    <xdr:to>
      <xdr:col>15</xdr:col>
      <xdr:colOff>101600</xdr:colOff>
      <xdr:row>59</xdr:row>
      <xdr:rowOff>9978</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130628</xdr:rowOff>
    </xdr:from>
    <xdr:to>
      <xdr:col>19</xdr:col>
      <xdr:colOff>177800</xdr:colOff>
      <xdr:row>58</xdr:row>
      <xdr:rowOff>153488</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0747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73297</xdr:rowOff>
    </xdr:from>
    <xdr:to>
      <xdr:col>10</xdr:col>
      <xdr:colOff>165100</xdr:colOff>
      <xdr:row>59</xdr:row>
      <xdr:rowOff>3447</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124097</xdr:rowOff>
    </xdr:from>
    <xdr:to>
      <xdr:col>15</xdr:col>
      <xdr:colOff>50800</xdr:colOff>
      <xdr:row>58</xdr:row>
      <xdr:rowOff>130628</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0681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48804</xdr:rowOff>
    </xdr:from>
    <xdr:to>
      <xdr:col>6</xdr:col>
      <xdr:colOff>38100</xdr:colOff>
      <xdr:row>58</xdr:row>
      <xdr:rowOff>150404</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99604</xdr:rowOff>
    </xdr:from>
    <xdr:to>
      <xdr:col>10</xdr:col>
      <xdr:colOff>114300</xdr:colOff>
      <xdr:row>58</xdr:row>
      <xdr:rowOff>124097</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0437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130101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49365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26505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19974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166931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72479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530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62649</xdr:rowOff>
    </xdr:from>
    <xdr:to>
      <xdr:col>55</xdr:col>
      <xdr:colOff>50800</xdr:colOff>
      <xdr:row>61</xdr:row>
      <xdr:rowOff>164249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52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85526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37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72610</xdr:rowOff>
    </xdr:from>
    <xdr:to>
      <xdr:col>50</xdr:col>
      <xdr:colOff>165100</xdr:colOff>
      <xdr:row>62</xdr:row>
      <xdr:rowOff>2760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53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113449</xdr:rowOff>
    </xdr:from>
    <xdr:to>
      <xdr:col>55</xdr:col>
      <xdr:colOff>0</xdr:colOff>
      <xdr:row>61</xdr:row>
      <xdr:rowOff>123410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571899"/>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80170</xdr:rowOff>
    </xdr:from>
    <xdr:to>
      <xdr:col>46</xdr:col>
      <xdr:colOff>38100</xdr:colOff>
      <xdr:row>62</xdr:row>
      <xdr:rowOff>10320</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5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123410</xdr:rowOff>
    </xdr:from>
    <xdr:to>
      <xdr:col>50</xdr:col>
      <xdr:colOff>114300</xdr:colOff>
      <xdr:row>61</xdr:row>
      <xdr:rowOff>130970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581860"/>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103960</xdr:rowOff>
    </xdr:from>
    <xdr:to>
      <xdr:col>41</xdr:col>
      <xdr:colOff>101600</xdr:colOff>
      <xdr:row>62</xdr:row>
      <xdr:rowOff>34110</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56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130970</xdr:rowOff>
    </xdr:from>
    <xdr:to>
      <xdr:col>45</xdr:col>
      <xdr:colOff>177800</xdr:colOff>
      <xdr:row>61</xdr:row>
      <xdr:rowOff>154760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589420"/>
          <a:ext cx="8890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108427</xdr:rowOff>
    </xdr:from>
    <xdr:to>
      <xdr:col>36</xdr:col>
      <xdr:colOff>165100</xdr:colOff>
      <xdr:row>62</xdr:row>
      <xdr:rowOff>38577</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5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154760</xdr:rowOff>
    </xdr:from>
    <xdr:to>
      <xdr:col>41</xdr:col>
      <xdr:colOff>50800</xdr:colOff>
      <xdr:row>61</xdr:row>
      <xdr:rowOff>159227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613210"/>
          <a:ext cx="889000" cy="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63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44636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6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19287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30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1447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63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25237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65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55104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3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118745</xdr:rowOff>
    </xdr:from>
    <xdr:to>
      <xdr:col>20</xdr:col>
      <xdr:colOff>38100</xdr:colOff>
      <xdr:row>81</xdr:row>
      <xdr:rowOff>48895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80</xdr:row>
      <xdr:rowOff>169545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3797300" y="138798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145414</xdr:rowOff>
    </xdr:from>
    <xdr:to>
      <xdr:col>15</xdr:col>
      <xdr:colOff>101600</xdr:colOff>
      <xdr:row>81</xdr:row>
      <xdr:rowOff>75564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169545</xdr:rowOff>
    </xdr:from>
    <xdr:to>
      <xdr:col>19</xdr:col>
      <xdr:colOff>177800</xdr:colOff>
      <xdr:row>81</xdr:row>
      <xdr:rowOff>24764</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2908300" y="138855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24764</xdr:rowOff>
    </xdr:from>
    <xdr:to>
      <xdr:col>15</xdr:col>
      <xdr:colOff>50800</xdr:colOff>
      <xdr:row>81</xdr:row>
      <xdr:rowOff>59055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2019300" y="139122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139700</xdr:rowOff>
    </xdr:from>
    <xdr:to>
      <xdr:col>6</xdr:col>
      <xdr:colOff>38100</xdr:colOff>
      <xdr:row>81</xdr:row>
      <xdr:rowOff>69850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19050</xdr:rowOff>
    </xdr:from>
    <xdr:to>
      <xdr:col>10</xdr:col>
      <xdr:colOff>114300</xdr:colOff>
      <xdr:row>81</xdr:row>
      <xdr:rowOff>59055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3906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139082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65422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92091</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86377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157751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559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130251</xdr:rowOff>
    </xdr:from>
    <xdr:to>
      <xdr:col>55</xdr:col>
      <xdr:colOff>50800</xdr:colOff>
      <xdr:row>85</xdr:row>
      <xdr:rowOff>60401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5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153128</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38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146101</xdr:rowOff>
    </xdr:from>
    <xdr:to>
      <xdr:col>50</xdr:col>
      <xdr:colOff>165100</xdr:colOff>
      <xdr:row>85</xdr:row>
      <xdr:rowOff>76251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5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9601</xdr:rowOff>
    </xdr:from>
    <xdr:to>
      <xdr:col>55</xdr:col>
      <xdr:colOff>0</xdr:colOff>
      <xdr:row>85</xdr:row>
      <xdr:rowOff>25451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582851"/>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157378</xdr:rowOff>
    </xdr:from>
    <xdr:to>
      <xdr:col>46</xdr:col>
      <xdr:colOff>38100</xdr:colOff>
      <xdr:row>85</xdr:row>
      <xdr:rowOff>87528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5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25451</xdr:rowOff>
    </xdr:from>
    <xdr:to>
      <xdr:col>50</xdr:col>
      <xdr:colOff>114300</xdr:colOff>
      <xdr:row>85</xdr:row>
      <xdr:rowOff>36728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598701"/>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171399</xdr:rowOff>
    </xdr:from>
    <xdr:to>
      <xdr:col>41</xdr:col>
      <xdr:colOff>101600</xdr:colOff>
      <xdr:row>85</xdr:row>
      <xdr:rowOff>101549</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5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36728</xdr:rowOff>
    </xdr:from>
    <xdr:to>
      <xdr:col>45</xdr:col>
      <xdr:colOff>177800</xdr:colOff>
      <xdr:row>85</xdr:row>
      <xdr:rowOff>50749</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609978"/>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2845</xdr:rowOff>
    </xdr:from>
    <xdr:to>
      <xdr:col>36</xdr:col>
      <xdr:colOff>165100</xdr:colOff>
      <xdr:row>85</xdr:row>
      <xdr:rowOff>104445</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50749</xdr:rowOff>
    </xdr:from>
    <xdr:to>
      <xdr:col>41</xdr:col>
      <xdr:colOff>50800</xdr:colOff>
      <xdr:row>85</xdr:row>
      <xdr:rowOff>53645</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62399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114927</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107154</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102430</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116603</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92778</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32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104055</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3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118076</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34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120972</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3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27214</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172214"/>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116495</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123371</xdr:rowOff>
    </xdr:from>
    <xdr:to>
      <xdr:col>20</xdr:col>
      <xdr:colOff>38100</xdr:colOff>
      <xdr:row>106</xdr:row>
      <xdr:rowOff>53521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82550</xdr:rowOff>
    </xdr:from>
    <xdr:to>
      <xdr:col>6</xdr:col>
      <xdr:colOff>38100</xdr:colOff>
      <xdr:row>106</xdr:row>
      <xdr:rowOff>12700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53158</xdr:rowOff>
    </xdr:from>
    <xdr:to>
      <xdr:col>24</xdr:col>
      <xdr:colOff>114300</xdr:colOff>
      <xdr:row>104</xdr:row>
      <xdr:rowOff>154758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76035</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773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20501</xdr:rowOff>
    </xdr:from>
    <xdr:to>
      <xdr:col>20</xdr:col>
      <xdr:colOff>38100</xdr:colOff>
      <xdr:row>104</xdr:row>
      <xdr:rowOff>122101</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71301</xdr:rowOff>
    </xdr:from>
    <xdr:to>
      <xdr:col>24</xdr:col>
      <xdr:colOff>63500</xdr:colOff>
      <xdr:row>104</xdr:row>
      <xdr:rowOff>103958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79021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170724</xdr:rowOff>
    </xdr:from>
    <xdr:to>
      <xdr:col>15</xdr:col>
      <xdr:colOff>101600</xdr:colOff>
      <xdr:row>104</xdr:row>
      <xdr:rowOff>100874</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50074</xdr:rowOff>
    </xdr:from>
    <xdr:to>
      <xdr:col>19</xdr:col>
      <xdr:colOff>177800</xdr:colOff>
      <xdr:row>104</xdr:row>
      <xdr:rowOff>71301</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78808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138068</xdr:rowOff>
    </xdr:from>
    <xdr:to>
      <xdr:col>10</xdr:col>
      <xdr:colOff>165100</xdr:colOff>
      <xdr:row>104</xdr:row>
      <xdr:rowOff>68218</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17418</xdr:rowOff>
    </xdr:from>
    <xdr:to>
      <xdr:col>15</xdr:col>
      <xdr:colOff>50800</xdr:colOff>
      <xdr:row>104</xdr:row>
      <xdr:rowOff>50074</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78482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111942</xdr:rowOff>
    </xdr:from>
    <xdr:to>
      <xdr:col>6</xdr:col>
      <xdr:colOff>38100</xdr:colOff>
      <xdr:row>104</xdr:row>
      <xdr:rowOff>42092</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162742</xdr:rowOff>
    </xdr:from>
    <xdr:to>
      <xdr:col>10</xdr:col>
      <xdr:colOff>114300</xdr:colOff>
      <xdr:row>104</xdr:row>
      <xdr:rowOff>17418</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78220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44648</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138628</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117401</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84745</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58619</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E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15629</xdr:rowOff>
    </xdr:from>
    <xdr:to>
      <xdr:col>54</xdr:col>
      <xdr:colOff>189865</xdr:colOff>
      <xdr:row>108</xdr:row>
      <xdr:rowOff>150992</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0476865" y="17332079"/>
          <a:ext cx="0" cy="133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154819</xdr:rowOff>
    </xdr:from>
    <xdr:ext cx="469744" cy="259045"/>
    <xdr:sp macro="" textlink="">
      <xdr:nvSpPr>
        <xdr:cNvPr id="461" name="【港湾・漁港】&#10;一人当たり有形固定資産（償却資産）額最小値テキスト">
          <a:extLst>
            <a:ext uri="{FF2B5EF4-FFF2-40B4-BE49-F238E27FC236}">
              <a16:creationId xmlns:a16="http://schemas.microsoft.com/office/drawing/2014/main" id="{00000000-0008-0000-0E00-0000CD010000}"/>
            </a:ext>
          </a:extLst>
        </xdr:cNvPr>
        <xdr:cNvSpPr txBox="1"/>
      </xdr:nvSpPr>
      <xdr:spPr>
        <a:xfrm>
          <a:off x="10515600" y="1867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150992</xdr:rowOff>
    </xdr:from>
    <xdr:to>
      <xdr:col>55</xdr:col>
      <xdr:colOff>88900</xdr:colOff>
      <xdr:row>108</xdr:row>
      <xdr:rowOff>150992</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866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133756</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0000000-0008-0000-0E00-0000CF010000}"/>
            </a:ext>
          </a:extLst>
        </xdr:cNvPr>
        <xdr:cNvSpPr txBox="1"/>
      </xdr:nvSpPr>
      <xdr:spPr>
        <a:xfrm>
          <a:off x="10515600" y="17107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15629</xdr:rowOff>
    </xdr:from>
    <xdr:to>
      <xdr:col>55</xdr:col>
      <xdr:colOff>88900</xdr:colOff>
      <xdr:row>101</xdr:row>
      <xdr:rowOff>15629</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7332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30041</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00000000-0008-0000-0E00-0000D1010000}"/>
            </a:ext>
          </a:extLst>
        </xdr:cNvPr>
        <xdr:cNvSpPr txBox="1"/>
      </xdr:nvSpPr>
      <xdr:spPr>
        <a:xfrm>
          <a:off x="10515600" y="18203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7164</xdr:rowOff>
    </xdr:from>
    <xdr:to>
      <xdr:col>55</xdr:col>
      <xdr:colOff>50800</xdr:colOff>
      <xdr:row>107</xdr:row>
      <xdr:rowOff>108764</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10426700" y="183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55332</xdr:rowOff>
    </xdr:from>
    <xdr:to>
      <xdr:col>50</xdr:col>
      <xdr:colOff>165100</xdr:colOff>
      <xdr:row>106</xdr:row>
      <xdr:rowOff>156932</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588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85111</xdr:rowOff>
    </xdr:from>
    <xdr:to>
      <xdr:col>46</xdr:col>
      <xdr:colOff>38100</xdr:colOff>
      <xdr:row>107</xdr:row>
      <xdr:rowOff>15261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99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113728</xdr:rowOff>
    </xdr:from>
    <xdr:to>
      <xdr:col>41</xdr:col>
      <xdr:colOff>101600</xdr:colOff>
      <xdr:row>107</xdr:row>
      <xdr:rowOff>43878</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10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107401</xdr:rowOff>
    </xdr:from>
    <xdr:to>
      <xdr:col>36</xdr:col>
      <xdr:colOff>165100</xdr:colOff>
      <xdr:row>107</xdr:row>
      <xdr:rowOff>37551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921500" y="182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20296</xdr:rowOff>
    </xdr:from>
    <xdr:to>
      <xdr:col>55</xdr:col>
      <xdr:colOff>50800</xdr:colOff>
      <xdr:row>108</xdr:row>
      <xdr:rowOff>121896</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0426700" y="185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106673</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00000000-0008-0000-0E00-0000DD010000}"/>
            </a:ext>
          </a:extLst>
        </xdr:cNvPr>
        <xdr:cNvSpPr txBox="1"/>
      </xdr:nvSpPr>
      <xdr:spPr>
        <a:xfrm>
          <a:off x="10515600" y="184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21865</xdr:rowOff>
    </xdr:from>
    <xdr:to>
      <xdr:col>50</xdr:col>
      <xdr:colOff>165100</xdr:colOff>
      <xdr:row>108</xdr:row>
      <xdr:rowOff>123465</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9588500" y="185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71096</xdr:rowOff>
    </xdr:from>
    <xdr:to>
      <xdr:col>55</xdr:col>
      <xdr:colOff>0</xdr:colOff>
      <xdr:row>108</xdr:row>
      <xdr:rowOff>72665</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9639300" y="18587696"/>
          <a:ext cx="8382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24515</xdr:rowOff>
    </xdr:from>
    <xdr:to>
      <xdr:col>46</xdr:col>
      <xdr:colOff>38100</xdr:colOff>
      <xdr:row>108</xdr:row>
      <xdr:rowOff>126115</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8699500" y="18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72665</xdr:rowOff>
    </xdr:from>
    <xdr:to>
      <xdr:col>50</xdr:col>
      <xdr:colOff>114300</xdr:colOff>
      <xdr:row>108</xdr:row>
      <xdr:rowOff>75315</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8750300" y="18589265"/>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26135</xdr:rowOff>
    </xdr:from>
    <xdr:to>
      <xdr:col>41</xdr:col>
      <xdr:colOff>101600</xdr:colOff>
      <xdr:row>108</xdr:row>
      <xdr:rowOff>127735</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7810500" y="185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75315</xdr:rowOff>
    </xdr:from>
    <xdr:to>
      <xdr:col>45</xdr:col>
      <xdr:colOff>177800</xdr:colOff>
      <xdr:row>108</xdr:row>
      <xdr:rowOff>76935</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7861300" y="18591915"/>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27660</xdr:rowOff>
    </xdr:from>
    <xdr:to>
      <xdr:col>36</xdr:col>
      <xdr:colOff>165100</xdr:colOff>
      <xdr:row>108</xdr:row>
      <xdr:rowOff>129260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6921500" y="185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76935</xdr:rowOff>
    </xdr:from>
    <xdr:to>
      <xdr:col>41</xdr:col>
      <xdr:colOff>50800</xdr:colOff>
      <xdr:row>108</xdr:row>
      <xdr:rowOff>78460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6972300" y="18593535"/>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2009</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2815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31788</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60405</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0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54078</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05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114592</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9327095" y="1863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117242</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450795" y="1863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118862</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561795" y="1863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120387</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72795" y="1863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95613</xdr:rowOff>
    </xdr:from>
    <xdr:to>
      <xdr:col>85</xdr:col>
      <xdr:colOff>177800</xdr:colOff>
      <xdr:row>42</xdr:row>
      <xdr:rowOff>25763</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10540</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703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79284</xdr:rowOff>
    </xdr:from>
    <xdr:to>
      <xdr:col>81</xdr:col>
      <xdr:colOff>101600</xdr:colOff>
      <xdr:row>42</xdr:row>
      <xdr:rowOff>9434</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130084</xdr:rowOff>
    </xdr:from>
    <xdr:to>
      <xdr:col>85</xdr:col>
      <xdr:colOff>127000</xdr:colOff>
      <xdr:row>41</xdr:row>
      <xdr:rowOff>146413</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71595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46627</xdr:rowOff>
    </xdr:from>
    <xdr:to>
      <xdr:col>76</xdr:col>
      <xdr:colOff>165100</xdr:colOff>
      <xdr:row>41</xdr:row>
      <xdr:rowOff>148227</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97427</xdr:rowOff>
    </xdr:from>
    <xdr:to>
      <xdr:col>81</xdr:col>
      <xdr:colOff>50800</xdr:colOff>
      <xdr:row>41</xdr:row>
      <xdr:rowOff>130084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592300" y="7126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12337</xdr:rowOff>
    </xdr:from>
    <xdr:to>
      <xdr:col>72</xdr:col>
      <xdr:colOff>38100</xdr:colOff>
      <xdr:row>41</xdr:row>
      <xdr:rowOff>113937</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7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63137</xdr:rowOff>
    </xdr:from>
    <xdr:to>
      <xdr:col>76</xdr:col>
      <xdr:colOff>114300</xdr:colOff>
      <xdr:row>41</xdr:row>
      <xdr:rowOff>97427</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70925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147865</xdr:rowOff>
    </xdr:from>
    <xdr:to>
      <xdr:col>67</xdr:col>
      <xdr:colOff>101600</xdr:colOff>
      <xdr:row>41</xdr:row>
      <xdr:rowOff>78015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27215</xdr:rowOff>
    </xdr:from>
    <xdr:to>
      <xdr:col>71</xdr:col>
      <xdr:colOff>177800</xdr:colOff>
      <xdr:row>41</xdr:row>
      <xdr:rowOff>63137</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14300" y="705666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561</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139354</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105064</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713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69142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E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E00-00003F02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E00-00004102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E00-000043020000}"/>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120955</xdr:rowOff>
    </xdr:from>
    <xdr:to>
      <xdr:col>116</xdr:col>
      <xdr:colOff>114300</xdr:colOff>
      <xdr:row>40</xdr:row>
      <xdr:rowOff>51105</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2110700" y="68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99382</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E00-00004F020000}"/>
            </a:ext>
          </a:extLst>
        </xdr:cNvPr>
        <xdr:cNvSpPr txBox="1"/>
      </xdr:nvSpPr>
      <xdr:spPr>
        <a:xfrm>
          <a:off x="22199600" y="678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126441</xdr:rowOff>
    </xdr:from>
    <xdr:to>
      <xdr:col>112</xdr:col>
      <xdr:colOff>38100</xdr:colOff>
      <xdr:row>40</xdr:row>
      <xdr:rowOff>56591</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6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305</xdr:rowOff>
    </xdr:from>
    <xdr:to>
      <xdr:col>116</xdr:col>
      <xdr:colOff>63500</xdr:colOff>
      <xdr:row>40</xdr:row>
      <xdr:rowOff>5791</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1323300" y="685830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131928</xdr:rowOff>
    </xdr:from>
    <xdr:to>
      <xdr:col>107</xdr:col>
      <xdr:colOff>101600</xdr:colOff>
      <xdr:row>40</xdr:row>
      <xdr:rowOff>62078</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03835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xdr:rowOff>
    </xdr:from>
    <xdr:to>
      <xdr:col>111</xdr:col>
      <xdr:colOff>177800</xdr:colOff>
      <xdr:row>40</xdr:row>
      <xdr:rowOff>11278</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0434300" y="686379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138329</xdr:rowOff>
    </xdr:from>
    <xdr:to>
      <xdr:col>102</xdr:col>
      <xdr:colOff>165100</xdr:colOff>
      <xdr:row>40</xdr:row>
      <xdr:rowOff>68479</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94500" y="68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11278</xdr:rowOff>
    </xdr:from>
    <xdr:to>
      <xdr:col>107</xdr:col>
      <xdr:colOff>50800</xdr:colOff>
      <xdr:row>40</xdr:row>
      <xdr:rowOff>17679</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9545300" y="686927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141986</xdr:rowOff>
    </xdr:from>
    <xdr:to>
      <xdr:col>98</xdr:col>
      <xdr:colOff>38100</xdr:colOff>
      <xdr:row>40</xdr:row>
      <xdr:rowOff>72136</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605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17679</xdr:rowOff>
    </xdr:from>
    <xdr:to>
      <xdr:col>102</xdr:col>
      <xdr:colOff>114300</xdr:colOff>
      <xdr:row>40</xdr:row>
      <xdr:rowOff>21336</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656300" y="687567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47718</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90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53205</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9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59606</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91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88663</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150512</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103505</xdr:rowOff>
    </xdr:from>
    <xdr:to>
      <xdr:col>85</xdr:col>
      <xdr:colOff>177800</xdr:colOff>
      <xdr:row>59</xdr:row>
      <xdr:rowOff>33655</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126382</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53975</xdr:rowOff>
    </xdr:from>
    <xdr:to>
      <xdr:col>81</xdr:col>
      <xdr:colOff>101600</xdr:colOff>
      <xdr:row>58</xdr:row>
      <xdr:rowOff>155575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104775</xdr:rowOff>
    </xdr:from>
    <xdr:to>
      <xdr:col>85</xdr:col>
      <xdr:colOff>127000</xdr:colOff>
      <xdr:row>58</xdr:row>
      <xdr:rowOff>154305</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5481300" y="100488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xdr:rowOff>
    </xdr:from>
    <xdr:to>
      <xdr:col>76</xdr:col>
      <xdr:colOff>165100</xdr:colOff>
      <xdr:row>58</xdr:row>
      <xdr:rowOff>113665</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62865</xdr:rowOff>
    </xdr:from>
    <xdr:to>
      <xdr:col>81</xdr:col>
      <xdr:colOff>50800</xdr:colOff>
      <xdr:row>58</xdr:row>
      <xdr:rowOff>104775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592300" y="100069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31115</xdr:rowOff>
    </xdr:from>
    <xdr:to>
      <xdr:col>72</xdr:col>
      <xdr:colOff>38100</xdr:colOff>
      <xdr:row>58</xdr:row>
      <xdr:rowOff>132715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62865</xdr:rowOff>
    </xdr:from>
    <xdr:to>
      <xdr:col>76</xdr:col>
      <xdr:colOff>114300</xdr:colOff>
      <xdr:row>58</xdr:row>
      <xdr:rowOff>81915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3703300" y="100069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164465</xdr:rowOff>
    </xdr:from>
    <xdr:to>
      <xdr:col>67</xdr:col>
      <xdr:colOff>101600</xdr:colOff>
      <xdr:row>58</xdr:row>
      <xdr:rowOff>94615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763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43815</xdr:rowOff>
    </xdr:from>
    <xdr:to>
      <xdr:col>71</xdr:col>
      <xdr:colOff>177800</xdr:colOff>
      <xdr:row>58</xdr:row>
      <xdr:rowOff>81915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814300" y="9987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169562</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652</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130192</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111142</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20904</xdr:rowOff>
    </xdr:from>
    <xdr:to>
      <xdr:col>116</xdr:col>
      <xdr:colOff>114300</xdr:colOff>
      <xdr:row>62</xdr:row>
      <xdr:rowOff>122504</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6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43781</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50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46431</xdr:rowOff>
    </xdr:from>
    <xdr:to>
      <xdr:col>112</xdr:col>
      <xdr:colOff>38100</xdr:colOff>
      <xdr:row>62</xdr:row>
      <xdr:rowOff>148031</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6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71704</xdr:rowOff>
    </xdr:from>
    <xdr:to>
      <xdr:col>116</xdr:col>
      <xdr:colOff>63500</xdr:colOff>
      <xdr:row>62</xdr:row>
      <xdr:rowOff>97231</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701604"/>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52298</xdr:rowOff>
    </xdr:from>
    <xdr:to>
      <xdr:col>107</xdr:col>
      <xdr:colOff>101600</xdr:colOff>
      <xdr:row>62</xdr:row>
      <xdr:rowOff>153898</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6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97231</xdr:rowOff>
    </xdr:from>
    <xdr:to>
      <xdr:col>111</xdr:col>
      <xdr:colOff>177800</xdr:colOff>
      <xdr:row>62</xdr:row>
      <xdr:rowOff>103098</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0434300" y="10727131"/>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6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103098</xdr:rowOff>
    </xdr:from>
    <xdr:to>
      <xdr:col>107</xdr:col>
      <xdr:colOff>50800</xdr:colOff>
      <xdr:row>62</xdr:row>
      <xdr:rowOff>103251</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73299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56337</xdr:rowOff>
    </xdr:from>
    <xdr:to>
      <xdr:col>98</xdr:col>
      <xdr:colOff>38100</xdr:colOff>
      <xdr:row>62</xdr:row>
      <xdr:rowOff>157937</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6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103251</xdr:rowOff>
    </xdr:from>
    <xdr:to>
      <xdr:col>102</xdr:col>
      <xdr:colOff>114300</xdr:colOff>
      <xdr:row>62</xdr:row>
      <xdr:rowOff>107137</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73315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28439</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35679</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164558</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45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170425</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45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170578</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3014</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46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00000000-0008-0000-0E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00000000-0008-0000-0E00-0000E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51" name="【児童館】&#10;有形固定資産減価償却率最大値テキスト">
          <a:extLst>
            <a:ext uri="{FF2B5EF4-FFF2-40B4-BE49-F238E27FC236}">
              <a16:creationId xmlns:a16="http://schemas.microsoft.com/office/drawing/2014/main" id="{00000000-0008-0000-0E00-0000EF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3646</xdr:rowOff>
    </xdr:from>
    <xdr:ext cx="405111" cy="259045"/>
    <xdr:sp macro="" textlink="">
      <xdr:nvSpPr>
        <xdr:cNvPr id="753" name="【児童館】&#10;有形固定資産減価償却率平均値テキスト">
          <a:extLst>
            <a:ext uri="{FF2B5EF4-FFF2-40B4-BE49-F238E27FC236}">
              <a16:creationId xmlns:a16="http://schemas.microsoft.com/office/drawing/2014/main" id="{00000000-0008-0000-0E00-0000F1020000}"/>
            </a:ext>
          </a:extLst>
        </xdr:cNvPr>
        <xdr:cNvSpPr txBox="1"/>
      </xdr:nvSpPr>
      <xdr:spPr>
        <a:xfrm>
          <a:off x="16357600" y="1423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62687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148952</xdr:rowOff>
    </xdr:from>
    <xdr:to>
      <xdr:col>81</xdr:col>
      <xdr:colOff>101600</xdr:colOff>
      <xdr:row>84</xdr:row>
      <xdr:rowOff>79102</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5430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6894</xdr:rowOff>
    </xdr:from>
    <xdr:to>
      <xdr:col>76</xdr:col>
      <xdr:colOff>165100</xdr:colOff>
      <xdr:row>84</xdr:row>
      <xdr:rowOff>108494</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4541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155484</xdr:rowOff>
    </xdr:from>
    <xdr:to>
      <xdr:col>72</xdr:col>
      <xdr:colOff>38100</xdr:colOff>
      <xdr:row>84</xdr:row>
      <xdr:rowOff>85634</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365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276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5" name="【児童館】&#10;有形固定資産減価償却率該当値テキスト">
          <a:extLst>
            <a:ext uri="{FF2B5EF4-FFF2-40B4-BE49-F238E27FC236}">
              <a16:creationId xmlns:a16="http://schemas.microsoft.com/office/drawing/2014/main" id="{00000000-0008-0000-0E00-0000FD02000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104866</xdr:rowOff>
    </xdr:from>
    <xdr:to>
      <xdr:col>72</xdr:col>
      <xdr:colOff>38100</xdr:colOff>
      <xdr:row>87</xdr:row>
      <xdr:rowOff>35016</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3652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155666</xdr:rowOff>
    </xdr:from>
    <xdr:to>
      <xdr:col>76</xdr:col>
      <xdr:colOff>114300</xdr:colOff>
      <xdr:row>86</xdr:row>
      <xdr:rowOff>168729</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3703300" y="14900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68943</xdr:rowOff>
    </xdr:from>
    <xdr:to>
      <xdr:col>67</xdr:col>
      <xdr:colOff>101600</xdr:colOff>
      <xdr:row>86</xdr:row>
      <xdr:rowOff>170543</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2763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119743</xdr:rowOff>
    </xdr:from>
    <xdr:to>
      <xdr:col>71</xdr:col>
      <xdr:colOff>177800</xdr:colOff>
      <xdr:row>86</xdr:row>
      <xdr:rowOff>155666</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2814300" y="148644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95629</xdr:rowOff>
    </xdr:from>
    <xdr:ext cx="405111" cy="259045"/>
    <xdr:sp macro="" textlink="">
      <xdr:nvSpPr>
        <xdr:cNvPr id="774" name="n_1aveValue【児童館】&#10;有形固定資産減価償却率">
          <a:extLst>
            <a:ext uri="{FF2B5EF4-FFF2-40B4-BE49-F238E27FC236}">
              <a16:creationId xmlns:a16="http://schemas.microsoft.com/office/drawing/2014/main" id="{00000000-0008-0000-0E00-000006030000}"/>
            </a:ext>
          </a:extLst>
        </xdr:cNvPr>
        <xdr:cNvSpPr txBox="1"/>
      </xdr:nvSpPr>
      <xdr:spPr>
        <a:xfrm>
          <a:off x="152660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125021</xdr:rowOff>
    </xdr:from>
    <xdr:ext cx="405111" cy="259045"/>
    <xdr:sp macro="" textlink="">
      <xdr:nvSpPr>
        <xdr:cNvPr id="775" name="n_2aveValue【児童館】&#10;有形固定資産減価償却率">
          <a:extLst>
            <a:ext uri="{FF2B5EF4-FFF2-40B4-BE49-F238E27FC236}">
              <a16:creationId xmlns:a16="http://schemas.microsoft.com/office/drawing/2014/main" id="{00000000-0008-0000-0E00-000007030000}"/>
            </a:ext>
          </a:extLst>
        </xdr:cNvPr>
        <xdr:cNvSpPr txBox="1"/>
      </xdr:nvSpPr>
      <xdr:spPr>
        <a:xfrm>
          <a:off x="14389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102161</xdr:rowOff>
    </xdr:from>
    <xdr:ext cx="405111" cy="259045"/>
    <xdr:sp macro="" textlink="">
      <xdr:nvSpPr>
        <xdr:cNvPr id="776" name="n_3aveValue【児童館】&#10;有形固定資産減価償却率">
          <a:extLst>
            <a:ext uri="{FF2B5EF4-FFF2-40B4-BE49-F238E27FC236}">
              <a16:creationId xmlns:a16="http://schemas.microsoft.com/office/drawing/2014/main" id="{00000000-0008-0000-0E00-000008030000}"/>
            </a:ext>
          </a:extLst>
        </xdr:cNvPr>
        <xdr:cNvSpPr txBox="1"/>
      </xdr:nvSpPr>
      <xdr:spPr>
        <a:xfrm>
          <a:off x="135007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162577</xdr:rowOff>
    </xdr:from>
    <xdr:ext cx="405111" cy="259045"/>
    <xdr:sp macro="" textlink="">
      <xdr:nvSpPr>
        <xdr:cNvPr id="777" name="n_4aveValue【児童館】&#10;有形固定資産減価償却率">
          <a:extLst>
            <a:ext uri="{FF2B5EF4-FFF2-40B4-BE49-F238E27FC236}">
              <a16:creationId xmlns:a16="http://schemas.microsoft.com/office/drawing/2014/main" id="{00000000-0008-0000-0E00-000009030000}"/>
            </a:ext>
          </a:extLst>
        </xdr:cNvPr>
        <xdr:cNvSpPr txBox="1"/>
      </xdr:nvSpPr>
      <xdr:spPr>
        <a:xfrm>
          <a:off x="12611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8" name="n_1mainValue【児童館】&#10;有形固定資産減価償却率">
          <a:extLst>
            <a:ext uri="{FF2B5EF4-FFF2-40B4-BE49-F238E27FC236}">
              <a16:creationId xmlns:a16="http://schemas.microsoft.com/office/drawing/2014/main" id="{00000000-0008-0000-0E00-00000A03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9" name="n_2mainValue【児童館】&#10;有形固定資産減価償却率">
          <a:extLst>
            <a:ext uri="{FF2B5EF4-FFF2-40B4-BE49-F238E27FC236}">
              <a16:creationId xmlns:a16="http://schemas.microsoft.com/office/drawing/2014/main" id="{00000000-0008-0000-0E00-00000B03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26143</xdr:rowOff>
    </xdr:from>
    <xdr:ext cx="405111" cy="259045"/>
    <xdr:sp macro="" textlink="">
      <xdr:nvSpPr>
        <xdr:cNvPr id="780" name="n_3main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161670</xdr:rowOff>
    </xdr:from>
    <xdr:ext cx="405111" cy="259045"/>
    <xdr:sp macro="" textlink="">
      <xdr:nvSpPr>
        <xdr:cNvPr id="781" name="n_4main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00000000-0008-0000-0E00-00002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4" name="【児童館】&#10;一人当たり面積最小値テキスト">
          <a:extLst>
            <a:ext uri="{FF2B5EF4-FFF2-40B4-BE49-F238E27FC236}">
              <a16:creationId xmlns:a16="http://schemas.microsoft.com/office/drawing/2014/main" id="{00000000-0008-0000-0E00-000024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06" name="【児童館】&#10;一人当たり面積最大値テキスト">
          <a:extLst>
            <a:ext uri="{FF2B5EF4-FFF2-40B4-BE49-F238E27FC236}">
              <a16:creationId xmlns:a16="http://schemas.microsoft.com/office/drawing/2014/main" id="{00000000-0008-0000-0E00-00002603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08" name="【児童館】&#10;一人当たり面積平均値テキスト">
          <a:extLst>
            <a:ext uri="{FF2B5EF4-FFF2-40B4-BE49-F238E27FC236}">
              <a16:creationId xmlns:a16="http://schemas.microsoft.com/office/drawing/2014/main" id="{00000000-0008-0000-0E00-000028030000}"/>
            </a:ext>
          </a:extLst>
        </xdr:cNvPr>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20" name="【児童館】&#10;一人当たり面積該当値テキスト">
          <a:extLst>
            <a:ext uri="{FF2B5EF4-FFF2-40B4-BE49-F238E27FC236}">
              <a16:creationId xmlns:a16="http://schemas.microsoft.com/office/drawing/2014/main" id="{00000000-0008-0000-0E00-000034030000}"/>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54102</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flipV="1">
          <a:off x="21323300" y="14622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0434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58674</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19545300" y="1462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58674</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8656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829" name="n_1aveValue【児童館】&#10;一人当たり面積">
          <a:extLst>
            <a:ext uri="{FF2B5EF4-FFF2-40B4-BE49-F238E27FC236}">
              <a16:creationId xmlns:a16="http://schemas.microsoft.com/office/drawing/2014/main" id="{00000000-0008-0000-0E00-00003D030000}"/>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830" name="n_2aveValue【児童館】&#10;一人当たり面積">
          <a:extLst>
            <a:ext uri="{FF2B5EF4-FFF2-40B4-BE49-F238E27FC236}">
              <a16:creationId xmlns:a16="http://schemas.microsoft.com/office/drawing/2014/main" id="{00000000-0008-0000-0E00-00003E030000}"/>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31" name="n_3aveValue【児童館】&#10;一人当たり面積">
          <a:extLst>
            <a:ext uri="{FF2B5EF4-FFF2-40B4-BE49-F238E27FC236}">
              <a16:creationId xmlns:a16="http://schemas.microsoft.com/office/drawing/2014/main" id="{00000000-0008-0000-0E00-00003F030000}"/>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832" name="n_4aveValue【児童館】&#10;一人当たり面積">
          <a:extLst>
            <a:ext uri="{FF2B5EF4-FFF2-40B4-BE49-F238E27FC236}">
              <a16:creationId xmlns:a16="http://schemas.microsoft.com/office/drawing/2014/main" id="{00000000-0008-0000-0E00-000040030000}"/>
            </a:ext>
          </a:extLst>
        </xdr:cNvPr>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833" name="n_1mainValue【児童館】&#10;一人当たり面積">
          <a:extLst>
            <a:ext uri="{FF2B5EF4-FFF2-40B4-BE49-F238E27FC236}">
              <a16:creationId xmlns:a16="http://schemas.microsoft.com/office/drawing/2014/main" id="{00000000-0008-0000-0E00-000041030000}"/>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834" name="n_2mainValue【児童館】&#10;一人当たり面積">
          <a:extLst>
            <a:ext uri="{FF2B5EF4-FFF2-40B4-BE49-F238E27FC236}">
              <a16:creationId xmlns:a16="http://schemas.microsoft.com/office/drawing/2014/main" id="{00000000-0008-0000-0E00-000042030000}"/>
            </a:ext>
          </a:extLst>
        </xdr:cNvPr>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835" name="n_3mainValue【児童館】&#10;一人当たり面積">
          <a:extLst>
            <a:ext uri="{FF2B5EF4-FFF2-40B4-BE49-F238E27FC236}">
              <a16:creationId xmlns:a16="http://schemas.microsoft.com/office/drawing/2014/main" id="{00000000-0008-0000-0E00-000043030000}"/>
            </a:ext>
          </a:extLst>
        </xdr:cNvPr>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836" name="n_4mainValue【児童館】&#10;一人当たり面積">
          <a:extLst>
            <a:ext uri="{FF2B5EF4-FFF2-40B4-BE49-F238E27FC236}">
              <a16:creationId xmlns:a16="http://schemas.microsoft.com/office/drawing/2014/main" id="{00000000-0008-0000-0E00-000044030000}"/>
            </a:ext>
          </a:extLst>
        </xdr:cNvPr>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類似団体と比較して特に固定資産減価償却率が高くなっている施設は、幼稚園・保育所・児童館である。　</a:t>
          </a:r>
          <a:endParaRPr lang="ja-JP" altLang="ja-JP" sz="1400">
            <a:effectLst/>
          </a:endParaRPr>
        </a:p>
        <a:p>
          <a:r>
            <a:rPr kumimoji="1" lang="ja-JP" altLang="ja-JP" sz="1100">
              <a:solidFill>
                <a:schemeClr val="dk1"/>
              </a:solidFill>
              <a:effectLst/>
              <a:latin typeface="+mn-lt"/>
              <a:ea typeface="+mn-ea"/>
              <a:cs typeface="+mn-cs"/>
            </a:rPr>
            <a:t>幼稚園・保育所の減価償却率は</a:t>
          </a:r>
          <a:r>
            <a:rPr kumimoji="1" lang="en-US" altLang="ja-JP" sz="1100">
              <a:solidFill>
                <a:schemeClr val="dk1"/>
              </a:solidFill>
              <a:effectLst/>
              <a:latin typeface="+mn-lt"/>
              <a:ea typeface="+mn-ea"/>
              <a:cs typeface="+mn-cs"/>
            </a:rPr>
            <a:t>92.8</a:t>
          </a:r>
          <a:r>
            <a:rPr kumimoji="1" lang="ja-JP" altLang="ja-JP" sz="1100">
              <a:solidFill>
                <a:schemeClr val="dk1"/>
              </a:solidFill>
              <a:effectLst/>
              <a:latin typeface="+mn-lt"/>
              <a:ea typeface="+mn-ea"/>
              <a:cs typeface="+mn-cs"/>
            </a:rPr>
            <a:t>％、児童館の減価償却率は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％となっている。ほとんどの施設が昭和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年代にかけて建設され、耐用年数を迎えつつある。</a:t>
          </a:r>
          <a:endParaRPr lang="ja-JP" altLang="ja-JP" sz="1400">
            <a:effectLst/>
          </a:endParaRPr>
        </a:p>
        <a:p>
          <a:r>
            <a:rPr kumimoji="1" lang="ja-JP" altLang="ja-JP" sz="1100">
              <a:solidFill>
                <a:schemeClr val="dk1"/>
              </a:solidFill>
              <a:effectLst/>
              <a:latin typeface="+mn-lt"/>
              <a:ea typeface="+mn-ea"/>
              <a:cs typeface="+mn-cs"/>
            </a:rPr>
            <a:t>令和２年度に策定された個別施設計画に基づき、保育所については統廃合も検討しつつ計画的に改修・更新を行っていく。</a:t>
          </a:r>
          <a:endParaRPr lang="ja-JP" altLang="ja-JP" sz="1400">
            <a:effectLst/>
          </a:endParaRPr>
        </a:p>
        <a:p>
          <a:r>
            <a:rPr kumimoji="1" lang="ja-JP" altLang="ja-JP" sz="1100">
              <a:solidFill>
                <a:schemeClr val="dk1"/>
              </a:solidFill>
              <a:effectLst/>
              <a:latin typeface="+mn-lt"/>
              <a:ea typeface="+mn-ea"/>
              <a:cs typeface="+mn-cs"/>
            </a:rPr>
            <a:t>また、体育館や給食センターといった一部の学校施設においても老朽化がみられることから基金等を設置し、将来の改修・更新に備える必要がある。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5,657
80.40
8,093,585
7,694,179
296,746
3,955,494
6,749,423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77651</xdr:rowOff>
    </xdr:from>
    <xdr:to>
      <xdr:col>24</xdr:col>
      <xdr:colOff>114300</xdr:colOff>
      <xdr:row>39</xdr:row>
      <xdr:rowOff>7801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100528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4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44994</xdr:rowOff>
    </xdr:from>
    <xdr:to>
      <xdr:col>20</xdr:col>
      <xdr:colOff>38100</xdr:colOff>
      <xdr:row>38</xdr:row>
      <xdr:rowOff>146594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95794</xdr:rowOff>
    </xdr:from>
    <xdr:to>
      <xdr:col>24</xdr:col>
      <xdr:colOff>63500</xdr:colOff>
      <xdr:row>38</xdr:row>
      <xdr:rowOff>128451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108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xdr:rowOff>
    </xdr:from>
    <xdr:to>
      <xdr:col>15</xdr:col>
      <xdr:colOff>101600</xdr:colOff>
      <xdr:row>38</xdr:row>
      <xdr:rowOff>113937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63137</xdr:rowOff>
    </xdr:from>
    <xdr:to>
      <xdr:col>19</xdr:col>
      <xdr:colOff>177800</xdr:colOff>
      <xdr:row>38</xdr:row>
      <xdr:rowOff>95794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782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151130</xdr:rowOff>
    </xdr:from>
    <xdr:to>
      <xdr:col>10</xdr:col>
      <xdr:colOff>165100</xdr:colOff>
      <xdr:row>38</xdr:row>
      <xdr:rowOff>81280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63137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455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118473</xdr:rowOff>
    </xdr:from>
    <xdr:to>
      <xdr:col>6</xdr:col>
      <xdr:colOff>38100</xdr:colOff>
      <xdr:row>38</xdr:row>
      <xdr:rowOff>48623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169273</xdr:rowOff>
    </xdr:from>
    <xdr:to>
      <xdr:col>10</xdr:col>
      <xdr:colOff>114300</xdr:colOff>
      <xdr:row>38</xdr:row>
      <xdr:rowOff>30480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1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18523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7093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163121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130464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97807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65150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12971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2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109982</xdr:rowOff>
    </xdr:from>
    <xdr:to>
      <xdr:col>55</xdr:col>
      <xdr:colOff>50800</xdr:colOff>
      <xdr:row>38</xdr:row>
      <xdr:rowOff>40132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132859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123698</xdr:rowOff>
    </xdr:from>
    <xdr:to>
      <xdr:col>50</xdr:col>
      <xdr:colOff>165100</xdr:colOff>
      <xdr:row>38</xdr:row>
      <xdr:rowOff>53848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160782</xdr:rowOff>
    </xdr:from>
    <xdr:to>
      <xdr:col>55</xdr:col>
      <xdr:colOff>0</xdr:colOff>
      <xdr:row>38</xdr:row>
      <xdr:rowOff>3048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5044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132842</xdr:rowOff>
    </xdr:from>
    <xdr:to>
      <xdr:col>46</xdr:col>
      <xdr:colOff>38100</xdr:colOff>
      <xdr:row>38</xdr:row>
      <xdr:rowOff>62992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xdr:rowOff>
    </xdr:from>
    <xdr:to>
      <xdr:col>50</xdr:col>
      <xdr:colOff>114300</xdr:colOff>
      <xdr:row>38</xdr:row>
      <xdr:rowOff>12192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518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146558</xdr:rowOff>
    </xdr:from>
    <xdr:to>
      <xdr:col>41</xdr:col>
      <xdr:colOff>101600</xdr:colOff>
      <xdr:row>38</xdr:row>
      <xdr:rowOff>76708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xdr:rowOff>
    </xdr:from>
    <xdr:to>
      <xdr:col>45</xdr:col>
      <xdr:colOff>177800</xdr:colOff>
      <xdr:row>38</xdr:row>
      <xdr:rowOff>25908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5272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25908</xdr:rowOff>
    </xdr:from>
    <xdr:to>
      <xdr:col>41</xdr:col>
      <xdr:colOff>50800</xdr:colOff>
      <xdr:row>38</xdr:row>
      <xdr:rowOff>35052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54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90695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76979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136415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70375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79519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93235</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73297</xdr:rowOff>
    </xdr:from>
    <xdr:to>
      <xdr:col>24</xdr:col>
      <xdr:colOff>114300</xdr:colOff>
      <xdr:row>63</xdr:row>
      <xdr:rowOff>3447</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51724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124097</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7213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xdr:rowOff>
    </xdr:from>
    <xdr:to>
      <xdr:col>15</xdr:col>
      <xdr:colOff>101600</xdr:colOff>
      <xdr:row>62</xdr:row>
      <xdr:rowOff>106317</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55517</xdr:rowOff>
    </xdr:from>
    <xdr:to>
      <xdr:col>19</xdr:col>
      <xdr:colOff>177800</xdr:colOff>
      <xdr:row>62</xdr:row>
      <xdr:rowOff>91440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854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140244</xdr:rowOff>
    </xdr:from>
    <xdr:to>
      <xdr:col>10</xdr:col>
      <xdr:colOff>165100</xdr:colOff>
      <xdr:row>62</xdr:row>
      <xdr:rowOff>70394</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19594</xdr:rowOff>
    </xdr:from>
    <xdr:to>
      <xdr:col>15</xdr:col>
      <xdr:colOff>50800</xdr:colOff>
      <xdr:row>62</xdr:row>
      <xdr:rowOff>55517</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6494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104322</xdr:rowOff>
    </xdr:from>
    <xdr:to>
      <xdr:col>6</xdr:col>
      <xdr:colOff>38100</xdr:colOff>
      <xdr:row>62</xdr:row>
      <xdr:rowOff>34472</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155122</xdr:rowOff>
    </xdr:from>
    <xdr:to>
      <xdr:col>10</xdr:col>
      <xdr:colOff>114300</xdr:colOff>
      <xdr:row>62</xdr:row>
      <xdr:rowOff>19594</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6135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97444</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61521</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25599</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6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155656</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61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xdr:rowOff>
    </xdr:from>
    <xdr:to>
      <xdr:col>50</xdr:col>
      <xdr:colOff>165100</xdr:colOff>
      <xdr:row>62</xdr:row>
      <xdr:rowOff>110236</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56579</xdr:rowOff>
    </xdr:from>
    <xdr:to>
      <xdr:col>55</xdr:col>
      <xdr:colOff>0</xdr:colOff>
      <xdr:row>62</xdr:row>
      <xdr:rowOff>59436</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686479"/>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59436</xdr:rowOff>
    </xdr:from>
    <xdr:to>
      <xdr:col>50</xdr:col>
      <xdr:colOff>114300</xdr:colOff>
      <xdr:row>62</xdr:row>
      <xdr:rowOff>62865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68933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xdr:rowOff>
    </xdr:from>
    <xdr:to>
      <xdr:col>41</xdr:col>
      <xdr:colOff>101600</xdr:colOff>
      <xdr:row>62</xdr:row>
      <xdr:rowOff>117094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62865</xdr:rowOff>
    </xdr:from>
    <xdr:to>
      <xdr:col>45</xdr:col>
      <xdr:colOff>177800</xdr:colOff>
      <xdr:row>62</xdr:row>
      <xdr:rowOff>66294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69276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17208</xdr:rowOff>
    </xdr:from>
    <xdr:to>
      <xdr:col>36</xdr:col>
      <xdr:colOff>165100</xdr:colOff>
      <xdr:row>62</xdr:row>
      <xdr:rowOff>118808</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6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66294</xdr:rowOff>
    </xdr:from>
    <xdr:to>
      <xdr:col>41</xdr:col>
      <xdr:colOff>50800</xdr:colOff>
      <xdr:row>62</xdr:row>
      <xdr:rowOff>68008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69619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101363</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108221</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109935</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73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F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0000000-0008-0000-0F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F00-00001E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F00-000020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F00-00002C010000}"/>
            </a:ext>
          </a:extLst>
        </xdr:cNvPr>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139700</xdr:rowOff>
    </xdr:from>
    <xdr:to>
      <xdr:col>20</xdr:col>
      <xdr:colOff>38100</xdr:colOff>
      <xdr:row>85</xdr:row>
      <xdr:rowOff>69850</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3746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19050</xdr:rowOff>
    </xdr:from>
    <xdr:to>
      <xdr:col>24</xdr:col>
      <xdr:colOff>63500</xdr:colOff>
      <xdr:row>85</xdr:row>
      <xdr:rowOff>60961</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3797300" y="145923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97789</xdr:rowOff>
    </xdr:from>
    <xdr:to>
      <xdr:col>15</xdr:col>
      <xdr:colOff>101600</xdr:colOff>
      <xdr:row>85</xdr:row>
      <xdr:rowOff>27939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2857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148589</xdr:rowOff>
    </xdr:from>
    <xdr:to>
      <xdr:col>19</xdr:col>
      <xdr:colOff>177800</xdr:colOff>
      <xdr:row>85</xdr:row>
      <xdr:rowOff>19050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908300" y="14550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106680</xdr:rowOff>
    </xdr:from>
    <xdr:to>
      <xdr:col>15</xdr:col>
      <xdr:colOff>50800</xdr:colOff>
      <xdr:row>84</xdr:row>
      <xdr:rowOff>148589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019300" y="145084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13970</xdr:rowOff>
    </xdr:from>
    <xdr:to>
      <xdr:col>6</xdr:col>
      <xdr:colOff>38100</xdr:colOff>
      <xdr:row>84</xdr:row>
      <xdr:rowOff>115570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07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64770</xdr:rowOff>
    </xdr:from>
    <xdr:to>
      <xdr:col>10</xdr:col>
      <xdr:colOff>114300</xdr:colOff>
      <xdr:row>84</xdr:row>
      <xdr:rowOff>106680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130300" y="14466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F00-000035010000}"/>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F00-000036010000}"/>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F00-000037010000}"/>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F00-000038010000}"/>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60977</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19066</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106697</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28415</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6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114402</xdr:rowOff>
    </xdr:from>
    <xdr:to>
      <xdr:col>50</xdr:col>
      <xdr:colOff>165100</xdr:colOff>
      <xdr:row>86</xdr:row>
      <xdr:rowOff>44552</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165202</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9639300" y="1473753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114858</xdr:rowOff>
    </xdr:from>
    <xdr:to>
      <xdr:col>46</xdr:col>
      <xdr:colOff>38100</xdr:colOff>
      <xdr:row>86</xdr:row>
      <xdr:rowOff>45008</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165202</xdr:rowOff>
    </xdr:from>
    <xdr:to>
      <xdr:col>50</xdr:col>
      <xdr:colOff>114300</xdr:colOff>
      <xdr:row>85</xdr:row>
      <xdr:rowOff>165658</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8750300" y="1473845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115773</xdr:rowOff>
    </xdr:from>
    <xdr:to>
      <xdr:col>41</xdr:col>
      <xdr:colOff>101600</xdr:colOff>
      <xdr:row>86</xdr:row>
      <xdr:rowOff>45923</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165658</xdr:rowOff>
    </xdr:from>
    <xdr:to>
      <xdr:col>45</xdr:col>
      <xdr:colOff>177800</xdr:colOff>
      <xdr:row>85</xdr:row>
      <xdr:rowOff>166573</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7861300" y="147389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116230</xdr:rowOff>
    </xdr:from>
    <xdr:to>
      <xdr:col>36</xdr:col>
      <xdr:colOff>165100</xdr:colOff>
      <xdr:row>86</xdr:row>
      <xdr:rowOff>46380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166573</xdr:rowOff>
    </xdr:from>
    <xdr:to>
      <xdr:col>41</xdr:col>
      <xdr:colOff>50800</xdr:colOff>
      <xdr:row>85</xdr:row>
      <xdr:rowOff>167030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7398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35679</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36135</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78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37050</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7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37507</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00000000-0008-0000-0F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14" name="【一般廃棄物処理施設】&#10;有形固定資産減価償却率最小値テキスト">
          <a:extLst>
            <a:ext uri="{FF2B5EF4-FFF2-40B4-BE49-F238E27FC236}">
              <a16:creationId xmlns:a16="http://schemas.microsoft.com/office/drawing/2014/main" id="{00000000-0008-0000-0F00-00009E01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416" name="【一般廃棄物処理施設】&#10;有形固定資産減価償却率最大値テキスト">
          <a:extLst>
            <a:ext uri="{FF2B5EF4-FFF2-40B4-BE49-F238E27FC236}">
              <a16:creationId xmlns:a16="http://schemas.microsoft.com/office/drawing/2014/main" id="{00000000-0008-0000-0F00-0000A001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00000000-0008-0000-0F00-0000A201000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107043</xdr:rowOff>
    </xdr:from>
    <xdr:to>
      <xdr:col>85</xdr:col>
      <xdr:colOff>177800</xdr:colOff>
      <xdr:row>42</xdr:row>
      <xdr:rowOff>37193</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62687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21970</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00000000-0008-0000-0F00-0000AE010000}"/>
            </a:ext>
          </a:extLst>
        </xdr:cNvPr>
        <xdr:cNvSpPr txBox="1"/>
      </xdr:nvSpPr>
      <xdr:spPr>
        <a:xfrm>
          <a:off x="16357600" y="705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98878</xdr:rowOff>
    </xdr:from>
    <xdr:to>
      <xdr:col>81</xdr:col>
      <xdr:colOff>101600</xdr:colOff>
      <xdr:row>42</xdr:row>
      <xdr:rowOff>29028</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5430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149678</xdr:rowOff>
    </xdr:from>
    <xdr:to>
      <xdr:col>85</xdr:col>
      <xdr:colOff>127000</xdr:colOff>
      <xdr:row>41</xdr:row>
      <xdr:rowOff>157843</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5481300" y="717912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98878</xdr:rowOff>
    </xdr:from>
    <xdr:to>
      <xdr:col>76</xdr:col>
      <xdr:colOff>165100</xdr:colOff>
      <xdr:row>42</xdr:row>
      <xdr:rowOff>29028</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4541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149678</xdr:rowOff>
    </xdr:from>
    <xdr:to>
      <xdr:col>81</xdr:col>
      <xdr:colOff>50800</xdr:colOff>
      <xdr:row>41</xdr:row>
      <xdr:rowOff>149678</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4592300" y="7179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38463</xdr:rowOff>
    </xdr:from>
    <xdr:to>
      <xdr:col>72</xdr:col>
      <xdr:colOff>38100</xdr:colOff>
      <xdr:row>41</xdr:row>
      <xdr:rowOff>140063</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3652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89263</xdr:rowOff>
    </xdr:from>
    <xdr:to>
      <xdr:col>76</xdr:col>
      <xdr:colOff>114300</xdr:colOff>
      <xdr:row>41</xdr:row>
      <xdr:rowOff>149678</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3703300" y="711871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125004</xdr:rowOff>
    </xdr:from>
    <xdr:to>
      <xdr:col>67</xdr:col>
      <xdr:colOff>101600</xdr:colOff>
      <xdr:row>41</xdr:row>
      <xdr:rowOff>55154</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2763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4354</xdr:rowOff>
    </xdr:from>
    <xdr:to>
      <xdr:col>71</xdr:col>
      <xdr:colOff>177800</xdr:colOff>
      <xdr:row>41</xdr:row>
      <xdr:rowOff>89263</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814300" y="703380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30860</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00000000-0008-0000-0F00-0000B7010000}"/>
            </a:ext>
          </a:extLst>
        </xdr:cNvPr>
        <xdr:cNvSpPr txBox="1"/>
      </xdr:nvSpPr>
      <xdr:spPr>
        <a:xfrm>
          <a:off x="15266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2611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20155</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52660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20155</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43897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131190</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3500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46281</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2611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a:extLst>
            <a:ext uri="{FF2B5EF4-FFF2-40B4-BE49-F238E27FC236}">
              <a16:creationId xmlns:a16="http://schemas.microsoft.com/office/drawing/2014/main" id="{00000000-0008-0000-0F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471" name="【一般廃棄物処理施設】&#10;一人当たり有形固定資産（償却資産）額最小値テキスト">
          <a:extLst>
            <a:ext uri="{FF2B5EF4-FFF2-40B4-BE49-F238E27FC236}">
              <a16:creationId xmlns:a16="http://schemas.microsoft.com/office/drawing/2014/main" id="{00000000-0008-0000-0F00-0000D701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473" name="【一般廃棄物処理施設】&#10;一人当たり有形固定資産（償却資産）額最大値テキスト">
          <a:extLst>
            <a:ext uri="{FF2B5EF4-FFF2-40B4-BE49-F238E27FC236}">
              <a16:creationId xmlns:a16="http://schemas.microsoft.com/office/drawing/2014/main" id="{00000000-0008-0000-0F00-0000D901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475" name="【一般廃棄物処理施設】&#10;一人当たり有形固定資産（償却資産）額平均値テキスト">
          <a:extLst>
            <a:ext uri="{FF2B5EF4-FFF2-40B4-BE49-F238E27FC236}">
              <a16:creationId xmlns:a16="http://schemas.microsoft.com/office/drawing/2014/main" id="{00000000-0008-0000-0F00-0000DB010000}"/>
            </a:ext>
          </a:extLst>
        </xdr:cNvPr>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123426</xdr:rowOff>
    </xdr:from>
    <xdr:to>
      <xdr:col>116</xdr:col>
      <xdr:colOff>114300</xdr:colOff>
      <xdr:row>39</xdr:row>
      <xdr:rowOff>53576</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22110700" y="663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146303</xdr:rowOff>
    </xdr:from>
    <xdr:ext cx="599010" cy="259045"/>
    <xdr:sp macro="" textlink="">
      <xdr:nvSpPr>
        <xdr:cNvPr id="487" name="【一般廃棄物処理施設】&#10;一人当たり有形固定資産（償却資産）額該当値テキスト">
          <a:extLst>
            <a:ext uri="{FF2B5EF4-FFF2-40B4-BE49-F238E27FC236}">
              <a16:creationId xmlns:a16="http://schemas.microsoft.com/office/drawing/2014/main" id="{00000000-0008-0000-0F00-0000E7010000}"/>
            </a:ext>
          </a:extLst>
        </xdr:cNvPr>
        <xdr:cNvSpPr txBox="1"/>
      </xdr:nvSpPr>
      <xdr:spPr>
        <a:xfrm>
          <a:off x="22199600" y="64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120035</xdr:rowOff>
    </xdr:from>
    <xdr:to>
      <xdr:col>112</xdr:col>
      <xdr:colOff>38100</xdr:colOff>
      <xdr:row>39</xdr:row>
      <xdr:rowOff>50185</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21272500" y="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170835</xdr:rowOff>
    </xdr:from>
    <xdr:to>
      <xdr:col>116</xdr:col>
      <xdr:colOff>63500</xdr:colOff>
      <xdr:row>39</xdr:row>
      <xdr:rowOff>2776</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21323300" y="6685935"/>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140394</xdr:rowOff>
    </xdr:from>
    <xdr:to>
      <xdr:col>107</xdr:col>
      <xdr:colOff>101600</xdr:colOff>
      <xdr:row>39</xdr:row>
      <xdr:rowOff>70544</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0383500" y="66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170835</xdr:rowOff>
    </xdr:from>
    <xdr:to>
      <xdr:col>111</xdr:col>
      <xdr:colOff>177800</xdr:colOff>
      <xdr:row>39</xdr:row>
      <xdr:rowOff>19744</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20434300" y="6685935"/>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98761</xdr:rowOff>
    </xdr:from>
    <xdr:to>
      <xdr:col>102</xdr:col>
      <xdr:colOff>165100</xdr:colOff>
      <xdr:row>39</xdr:row>
      <xdr:rowOff>28911</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19494500" y="66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149561</xdr:rowOff>
    </xdr:from>
    <xdr:to>
      <xdr:col>107</xdr:col>
      <xdr:colOff>50800</xdr:colOff>
      <xdr:row>39</xdr:row>
      <xdr:rowOff>19744</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9545300" y="6664661"/>
          <a:ext cx="889000" cy="4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107795</xdr:rowOff>
    </xdr:from>
    <xdr:to>
      <xdr:col>98</xdr:col>
      <xdr:colOff>38100</xdr:colOff>
      <xdr:row>39</xdr:row>
      <xdr:rowOff>37945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8605500" y="66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149561</xdr:rowOff>
    </xdr:from>
    <xdr:to>
      <xdr:col>102</xdr:col>
      <xdr:colOff>114300</xdr:colOff>
      <xdr:row>38</xdr:row>
      <xdr:rowOff>158595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8656300" y="6664661"/>
          <a:ext cx="889000" cy="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496" name="n_1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106093</xdr:rowOff>
    </xdr:from>
    <xdr:ext cx="599010" cy="259045"/>
    <xdr:sp macro="" textlink="">
      <xdr:nvSpPr>
        <xdr:cNvPr id="497" name="n_2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0134795" y="69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104800</xdr:rowOff>
    </xdr:from>
    <xdr:ext cx="599010" cy="259045"/>
    <xdr:sp macro="" textlink="">
      <xdr:nvSpPr>
        <xdr:cNvPr id="498" name="n_3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92457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145021</xdr:rowOff>
    </xdr:from>
    <xdr:ext cx="599010" cy="259045"/>
    <xdr:sp macro="" textlink="">
      <xdr:nvSpPr>
        <xdr:cNvPr id="499" name="n_4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8356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66712</xdr:rowOff>
    </xdr:from>
    <xdr:ext cx="599010" cy="259045"/>
    <xdr:sp macro="" textlink="">
      <xdr:nvSpPr>
        <xdr:cNvPr id="500" name="n_1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11095" y="641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87070</xdr:rowOff>
    </xdr:from>
    <xdr:ext cx="599010" cy="259045"/>
    <xdr:sp macro="" textlink="">
      <xdr:nvSpPr>
        <xdr:cNvPr id="501" name="n_2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34795" y="643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45438</xdr:rowOff>
    </xdr:from>
    <xdr:ext cx="599010" cy="259045"/>
    <xdr:sp macro="" textlink="">
      <xdr:nvSpPr>
        <xdr:cNvPr id="502" name="n_3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9245795" y="63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54472</xdr:rowOff>
    </xdr:from>
    <xdr:ext cx="599010" cy="259045"/>
    <xdr:sp macro="" textlink="">
      <xdr:nvSpPr>
        <xdr:cNvPr id="503" name="n_4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356795" y="639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00000000-0008-0000-0F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99604</xdr:rowOff>
    </xdr:from>
    <xdr:to>
      <xdr:col>85</xdr:col>
      <xdr:colOff>126364</xdr:colOff>
      <xdr:row>64</xdr:row>
      <xdr:rowOff>130628</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16318864" y="9700804"/>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00000000-0008-0000-0F00-000012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46281</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00000000-0008-0000-0F00-000014020000}"/>
            </a:ext>
          </a:extLst>
        </xdr:cNvPr>
        <xdr:cNvSpPr txBox="1"/>
      </xdr:nvSpPr>
      <xdr:spPr>
        <a:xfrm>
          <a:off x="16357600" y="947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99604</xdr:rowOff>
    </xdr:from>
    <xdr:to>
      <xdr:col>86</xdr:col>
      <xdr:colOff>25400</xdr:colOff>
      <xdr:row>56</xdr:row>
      <xdr:rowOff>99604</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970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141531</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00000000-0008-0000-0F00-000016020000}"/>
            </a:ext>
          </a:extLst>
        </xdr:cNvPr>
        <xdr:cNvSpPr txBox="1"/>
      </xdr:nvSpPr>
      <xdr:spPr>
        <a:xfrm>
          <a:off x="16357600" y="1025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163104</xdr:rowOff>
    </xdr:from>
    <xdr:to>
      <xdr:col>85</xdr:col>
      <xdr:colOff>177800</xdr:colOff>
      <xdr:row>60</xdr:row>
      <xdr:rowOff>93254</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62687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138612</xdr:rowOff>
    </xdr:from>
    <xdr:to>
      <xdr:col>81</xdr:col>
      <xdr:colOff>101600</xdr:colOff>
      <xdr:row>60</xdr:row>
      <xdr:rowOff>68762</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5430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83094</xdr:rowOff>
    </xdr:from>
    <xdr:to>
      <xdr:col>76</xdr:col>
      <xdr:colOff>165100</xdr:colOff>
      <xdr:row>60</xdr:row>
      <xdr:rowOff>13244</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4541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130447</xdr:rowOff>
    </xdr:from>
    <xdr:to>
      <xdr:col>85</xdr:col>
      <xdr:colOff>177800</xdr:colOff>
      <xdr:row>57</xdr:row>
      <xdr:rowOff>60597</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62687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45374</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00000000-0008-0000-0F00-000022020000}"/>
            </a:ext>
          </a:extLst>
        </xdr:cNvPr>
        <xdr:cNvSpPr txBox="1"/>
      </xdr:nvSpPr>
      <xdr:spPr>
        <a:xfrm>
          <a:off x="16357600" y="96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76563</xdr:rowOff>
    </xdr:from>
    <xdr:to>
      <xdr:col>81</xdr:col>
      <xdr:colOff>101600</xdr:colOff>
      <xdr:row>57</xdr:row>
      <xdr:rowOff>6713</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5430500" y="96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127363</xdr:rowOff>
    </xdr:from>
    <xdr:to>
      <xdr:col>85</xdr:col>
      <xdr:colOff>127000</xdr:colOff>
      <xdr:row>57</xdr:row>
      <xdr:rowOff>9797</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5481300" y="972856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24312</xdr:rowOff>
    </xdr:from>
    <xdr:to>
      <xdr:col>76</xdr:col>
      <xdr:colOff>165100</xdr:colOff>
      <xdr:row>56</xdr:row>
      <xdr:rowOff>125912</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4541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75112</xdr:rowOff>
    </xdr:from>
    <xdr:to>
      <xdr:col>81</xdr:col>
      <xdr:colOff>50800</xdr:colOff>
      <xdr:row>56</xdr:row>
      <xdr:rowOff>127363</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4592300" y="96763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141877</xdr:rowOff>
    </xdr:from>
    <xdr:to>
      <xdr:col>72</xdr:col>
      <xdr:colOff>38100</xdr:colOff>
      <xdr:row>56</xdr:row>
      <xdr:rowOff>72027</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3652500" y="95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21227</xdr:rowOff>
    </xdr:from>
    <xdr:to>
      <xdr:col>76</xdr:col>
      <xdr:colOff>114300</xdr:colOff>
      <xdr:row>56</xdr:row>
      <xdr:rowOff>75112</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3703300" y="962242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87993</xdr:rowOff>
    </xdr:from>
    <xdr:to>
      <xdr:col>67</xdr:col>
      <xdr:colOff>101600</xdr:colOff>
      <xdr:row>56</xdr:row>
      <xdr:rowOff>18143</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2763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138793</xdr:rowOff>
    </xdr:from>
    <xdr:to>
      <xdr:col>71</xdr:col>
      <xdr:colOff>177800</xdr:colOff>
      <xdr:row>56</xdr:row>
      <xdr:rowOff>21227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814300" y="95685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59889</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52660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4371</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4389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23240</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5266044" y="945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142439</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4389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88554</xdr:rowOff>
    </xdr:from>
    <xdr:ext cx="340478" cy="259045"/>
    <xdr:sp macro="" textlink="">
      <xdr:nvSpPr>
        <xdr:cNvPr id="561" name="n_3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533061" y="934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34670</xdr:rowOff>
    </xdr:from>
    <xdr:ext cx="340478" cy="259045"/>
    <xdr:sp macro="" textlink="">
      <xdr:nvSpPr>
        <xdr:cNvPr id="562" name="n_4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44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00000000-0008-0000-0F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00000000-0008-0000-0F00-000049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00000000-0008-0000-0F00-00004B02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00000000-0008-0000-0F00-00004D020000}"/>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xdr:rowOff>
    </xdr:from>
    <xdr:to>
      <xdr:col>116</xdr:col>
      <xdr:colOff>114300</xdr:colOff>
      <xdr:row>61</xdr:row>
      <xdr:rowOff>103378</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21107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24655</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00000000-0008-0000-0F00-000059020000}"/>
            </a:ext>
          </a:extLst>
        </xdr:cNvPr>
        <xdr:cNvSpPr txBox="1"/>
      </xdr:nvSpPr>
      <xdr:spPr>
        <a:xfrm>
          <a:off x="22199600" y="103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10922</xdr:rowOff>
    </xdr:from>
    <xdr:to>
      <xdr:col>112</xdr:col>
      <xdr:colOff>38100</xdr:colOff>
      <xdr:row>61</xdr:row>
      <xdr:rowOff>112522</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1272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52578</xdr:rowOff>
    </xdr:from>
    <xdr:to>
      <xdr:col>116</xdr:col>
      <xdr:colOff>63500</xdr:colOff>
      <xdr:row>61</xdr:row>
      <xdr:rowOff>61722</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1323300" y="105110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20066</xdr:rowOff>
    </xdr:from>
    <xdr:to>
      <xdr:col>107</xdr:col>
      <xdr:colOff>101600</xdr:colOff>
      <xdr:row>61</xdr:row>
      <xdr:rowOff>121666</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0383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61722</xdr:rowOff>
    </xdr:from>
    <xdr:to>
      <xdr:col>111</xdr:col>
      <xdr:colOff>177800</xdr:colOff>
      <xdr:row>61</xdr:row>
      <xdr:rowOff>70866</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0434300" y="10520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9494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70866</xdr:rowOff>
    </xdr:from>
    <xdr:to>
      <xdr:col>107</xdr:col>
      <xdr:colOff>50800</xdr:colOff>
      <xdr:row>61</xdr:row>
      <xdr:rowOff>80010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45300" y="10529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8605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84582</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8656300" y="1053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9923</xdr:rowOff>
    </xdr:from>
    <xdr:ext cx="469744" cy="259045"/>
    <xdr:sp macro="" textlink="">
      <xdr:nvSpPr>
        <xdr:cNvPr id="610" name="n_1aveValue【保健センター・保健所】&#10;一人当たり面積">
          <a:extLst>
            <a:ext uri="{FF2B5EF4-FFF2-40B4-BE49-F238E27FC236}">
              <a16:creationId xmlns:a16="http://schemas.microsoft.com/office/drawing/2014/main" id="{00000000-0008-0000-0F00-000062020000}"/>
            </a:ext>
          </a:extLst>
        </xdr:cNvPr>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112793</xdr:rowOff>
    </xdr:from>
    <xdr:ext cx="469744" cy="259045"/>
    <xdr:sp macro="" textlink="">
      <xdr:nvSpPr>
        <xdr:cNvPr id="611" name="n_2aveValue【保健センター・保健所】&#10;一人当たり面積">
          <a:extLst>
            <a:ext uri="{FF2B5EF4-FFF2-40B4-BE49-F238E27FC236}">
              <a16:creationId xmlns:a16="http://schemas.microsoft.com/office/drawing/2014/main" id="{00000000-0008-0000-0F00-000063020000}"/>
            </a:ext>
          </a:extLst>
        </xdr:cNvPr>
        <xdr:cNvSpPr txBox="1"/>
      </xdr:nvSpPr>
      <xdr:spPr>
        <a:xfrm>
          <a:off x="20199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612" name="n_3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613" name="n_4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129049</xdr:rowOff>
    </xdr:from>
    <xdr:ext cx="469744" cy="259045"/>
    <xdr:sp macro="" textlink="">
      <xdr:nvSpPr>
        <xdr:cNvPr id="614" name="n_1mainValue【保健センター・保健所】&#10;一人当たり面積">
          <a:extLst>
            <a:ext uri="{FF2B5EF4-FFF2-40B4-BE49-F238E27FC236}">
              <a16:creationId xmlns:a16="http://schemas.microsoft.com/office/drawing/2014/main" id="{00000000-0008-0000-0F00-000066020000}"/>
            </a:ext>
          </a:extLst>
        </xdr:cNvPr>
        <xdr:cNvSpPr txBox="1"/>
      </xdr:nvSpPr>
      <xdr:spPr>
        <a:xfrm>
          <a:off x="210757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615" name="n_2mainValue【保健センター・保健所】&#10;一人当たり面積">
          <a:extLst>
            <a:ext uri="{FF2B5EF4-FFF2-40B4-BE49-F238E27FC236}">
              <a16:creationId xmlns:a16="http://schemas.microsoft.com/office/drawing/2014/main" id="{00000000-0008-0000-0F00-000067020000}"/>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121937</xdr:rowOff>
    </xdr:from>
    <xdr:ext cx="469744" cy="259045"/>
    <xdr:sp macro="" textlink="">
      <xdr:nvSpPr>
        <xdr:cNvPr id="616" name="n_3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19310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126509</xdr:rowOff>
    </xdr:from>
    <xdr:ext cx="469744" cy="259045"/>
    <xdr:sp macro="" textlink="">
      <xdr:nvSpPr>
        <xdr:cNvPr id="617" name="n_4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18421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00000000-0008-0000-0F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00000000-0008-0000-0F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46" name="【消防施設】&#10;有形固定資産減価償却率最大値テキスト">
          <a:extLst>
            <a:ext uri="{FF2B5EF4-FFF2-40B4-BE49-F238E27FC236}">
              <a16:creationId xmlns:a16="http://schemas.microsoft.com/office/drawing/2014/main" id="{00000000-0008-0000-0F00-000086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00000000-0008-0000-0F00-000088020000}"/>
            </a:ext>
          </a:extLst>
        </xdr:cNvPr>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28121</xdr:rowOff>
    </xdr:from>
    <xdr:to>
      <xdr:col>85</xdr:col>
      <xdr:colOff>177800</xdr:colOff>
      <xdr:row>84</xdr:row>
      <xdr:rowOff>129721</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62687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6548</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00000000-0008-0000-0F00-000094020000}"/>
            </a:ext>
          </a:extLst>
        </xdr:cNvPr>
        <xdr:cNvSpPr txBox="1"/>
      </xdr:nvSpPr>
      <xdr:spPr>
        <a:xfrm>
          <a:off x="16357600"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62412</xdr:rowOff>
    </xdr:from>
    <xdr:to>
      <xdr:col>81</xdr:col>
      <xdr:colOff>101600</xdr:colOff>
      <xdr:row>83</xdr:row>
      <xdr:rowOff>164012</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5430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113212</xdr:rowOff>
    </xdr:from>
    <xdr:to>
      <xdr:col>85</xdr:col>
      <xdr:colOff>127000</xdr:colOff>
      <xdr:row>84</xdr:row>
      <xdr:rowOff>78921</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5481300" y="14343562"/>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101600</xdr:rowOff>
    </xdr:from>
    <xdr:to>
      <xdr:col>76</xdr:col>
      <xdr:colOff>165100</xdr:colOff>
      <xdr:row>84</xdr:row>
      <xdr:rowOff>31750</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4541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113212</xdr:rowOff>
    </xdr:from>
    <xdr:to>
      <xdr:col>81</xdr:col>
      <xdr:colOff>50800</xdr:colOff>
      <xdr:row>83</xdr:row>
      <xdr:rowOff>152400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flipV="1">
          <a:off x="14592300" y="143435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60779</xdr:rowOff>
    </xdr:from>
    <xdr:to>
      <xdr:col>72</xdr:col>
      <xdr:colOff>38100</xdr:colOff>
      <xdr:row>83</xdr:row>
      <xdr:rowOff>162379</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3652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111579</xdr:rowOff>
    </xdr:from>
    <xdr:to>
      <xdr:col>76</xdr:col>
      <xdr:colOff>114300</xdr:colOff>
      <xdr:row>83</xdr:row>
      <xdr:rowOff>152400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3703300" y="143419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26488</xdr:rowOff>
    </xdr:from>
    <xdr:to>
      <xdr:col>67</xdr:col>
      <xdr:colOff>101600</xdr:colOff>
      <xdr:row>83</xdr:row>
      <xdr:rowOff>128088</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2763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77288</xdr:rowOff>
    </xdr:from>
    <xdr:to>
      <xdr:col>71</xdr:col>
      <xdr:colOff>177800</xdr:colOff>
      <xdr:row>83</xdr:row>
      <xdr:rowOff>111579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2814300" y="1430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9" name="n_1aveValue【消防施設】&#10;有形固定資産減価償却率">
          <a:extLst>
            <a:ext uri="{FF2B5EF4-FFF2-40B4-BE49-F238E27FC236}">
              <a16:creationId xmlns:a16="http://schemas.microsoft.com/office/drawing/2014/main" id="{00000000-0008-0000-0F00-00009D020000}"/>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670" name="n_2aveValue【消防施設】&#10;有形固定資産減価償却率">
          <a:extLst>
            <a:ext uri="{FF2B5EF4-FFF2-40B4-BE49-F238E27FC236}">
              <a16:creationId xmlns:a16="http://schemas.microsoft.com/office/drawing/2014/main" id="{00000000-0008-0000-0F00-00009E020000}"/>
            </a:ext>
          </a:extLst>
        </xdr:cNvPr>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671" name="n_3aveValue【消防施設】&#10;有形固定資産減価償却率">
          <a:extLst>
            <a:ext uri="{FF2B5EF4-FFF2-40B4-BE49-F238E27FC236}">
              <a16:creationId xmlns:a16="http://schemas.microsoft.com/office/drawing/2014/main" id="{00000000-0008-0000-0F00-00009F020000}"/>
            </a:ext>
          </a:extLst>
        </xdr:cNvPr>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672" name="n_4aveValue【消防施設】&#10;有形固定資産減価償却率">
          <a:extLst>
            <a:ext uri="{FF2B5EF4-FFF2-40B4-BE49-F238E27FC236}">
              <a16:creationId xmlns:a16="http://schemas.microsoft.com/office/drawing/2014/main" id="{00000000-0008-0000-0F00-0000A0020000}"/>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155139</xdr:rowOff>
    </xdr:from>
    <xdr:ext cx="405111" cy="259045"/>
    <xdr:sp macro="" textlink="">
      <xdr:nvSpPr>
        <xdr:cNvPr id="673" name="n_1mainValue【消防施設】&#10;有形固定資産減価償却率">
          <a:extLst>
            <a:ext uri="{FF2B5EF4-FFF2-40B4-BE49-F238E27FC236}">
              <a16:creationId xmlns:a16="http://schemas.microsoft.com/office/drawing/2014/main" id="{00000000-0008-0000-0F00-0000A1020000}"/>
            </a:ext>
          </a:extLst>
        </xdr:cNvPr>
        <xdr:cNvSpPr txBox="1"/>
      </xdr:nvSpPr>
      <xdr:spPr>
        <a:xfrm>
          <a:off x="152660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22877</xdr:rowOff>
    </xdr:from>
    <xdr:ext cx="405111" cy="259045"/>
    <xdr:sp macro="" textlink="">
      <xdr:nvSpPr>
        <xdr:cNvPr id="674" name="n_2mainValue【消防施設】&#10;有形固定資産減価償却率">
          <a:extLst>
            <a:ext uri="{FF2B5EF4-FFF2-40B4-BE49-F238E27FC236}">
              <a16:creationId xmlns:a16="http://schemas.microsoft.com/office/drawing/2014/main" id="{00000000-0008-0000-0F00-0000A2020000}"/>
            </a:ext>
          </a:extLst>
        </xdr:cNvPr>
        <xdr:cNvSpPr txBox="1"/>
      </xdr:nvSpPr>
      <xdr:spPr>
        <a:xfrm>
          <a:off x="14389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153506</xdr:rowOff>
    </xdr:from>
    <xdr:ext cx="405111" cy="259045"/>
    <xdr:sp macro="" textlink="">
      <xdr:nvSpPr>
        <xdr:cNvPr id="675" name="n_3mainValue【消防施設】&#10;有形固定資産減価償却率">
          <a:extLst>
            <a:ext uri="{FF2B5EF4-FFF2-40B4-BE49-F238E27FC236}">
              <a16:creationId xmlns:a16="http://schemas.microsoft.com/office/drawing/2014/main" id="{00000000-0008-0000-0F00-0000A3020000}"/>
            </a:ext>
          </a:extLst>
        </xdr:cNvPr>
        <xdr:cNvSpPr txBox="1"/>
      </xdr:nvSpPr>
      <xdr:spPr>
        <a:xfrm>
          <a:off x="13500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144615</xdr:rowOff>
    </xdr:from>
    <xdr:ext cx="405111" cy="259045"/>
    <xdr:sp macro="" textlink="">
      <xdr:nvSpPr>
        <xdr:cNvPr id="676" name="n_4mainValue【消防施設】&#10;有形固定資産減価償却率">
          <a:extLst>
            <a:ext uri="{FF2B5EF4-FFF2-40B4-BE49-F238E27FC236}">
              <a16:creationId xmlns:a16="http://schemas.microsoft.com/office/drawing/2014/main" id="{00000000-0008-0000-0F00-0000A4020000}"/>
            </a:ext>
          </a:extLst>
        </xdr:cNvPr>
        <xdr:cNvSpPr txBox="1"/>
      </xdr:nvSpPr>
      <xdr:spPr>
        <a:xfrm>
          <a:off x="12611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00000000-0008-0000-0F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703" name="【消防施設】&#10;一人当たり面積最小値テキスト">
          <a:extLst>
            <a:ext uri="{FF2B5EF4-FFF2-40B4-BE49-F238E27FC236}">
              <a16:creationId xmlns:a16="http://schemas.microsoft.com/office/drawing/2014/main" id="{00000000-0008-0000-0F00-0000BF02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705" name="【消防施設】&#10;一人当たり面積最大値テキスト">
          <a:extLst>
            <a:ext uri="{FF2B5EF4-FFF2-40B4-BE49-F238E27FC236}">
              <a16:creationId xmlns:a16="http://schemas.microsoft.com/office/drawing/2014/main" id="{00000000-0008-0000-0F00-0000C102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707" name="【消防施設】&#10;一人当たり面積平均値テキスト">
          <a:extLst>
            <a:ext uri="{FF2B5EF4-FFF2-40B4-BE49-F238E27FC236}">
              <a16:creationId xmlns:a16="http://schemas.microsoft.com/office/drawing/2014/main" id="{00000000-0008-0000-0F00-0000C3020000}"/>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2110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109600</xdr:rowOff>
    </xdr:from>
    <xdr:ext cx="469744" cy="259045"/>
    <xdr:sp macro="" textlink="">
      <xdr:nvSpPr>
        <xdr:cNvPr id="719" name="【消防施設】&#10;一人当たり面積該当値テキスト">
          <a:extLst>
            <a:ext uri="{FF2B5EF4-FFF2-40B4-BE49-F238E27FC236}">
              <a16:creationId xmlns:a16="http://schemas.microsoft.com/office/drawing/2014/main" id="{00000000-0008-0000-0F00-0000CF020000}"/>
            </a:ext>
          </a:extLst>
        </xdr:cNvPr>
        <xdr:cNvSpPr txBox="1"/>
      </xdr:nvSpPr>
      <xdr:spPr>
        <a:xfrm>
          <a:off x="22199600" y="146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74023</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1323300" y="1481328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40639</xdr:rowOff>
    </xdr:from>
    <xdr:to>
      <xdr:col>107</xdr:col>
      <xdr:colOff>101600</xdr:colOff>
      <xdr:row>86</xdr:row>
      <xdr:rowOff>142239</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0383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91439</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0434300" y="14813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41729</xdr:rowOff>
    </xdr:from>
    <xdr:to>
      <xdr:col>102</xdr:col>
      <xdr:colOff>165100</xdr:colOff>
      <xdr:row>86</xdr:row>
      <xdr:rowOff>143329</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9494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91439</xdr:rowOff>
    </xdr:from>
    <xdr:to>
      <xdr:col>107</xdr:col>
      <xdr:colOff>50800</xdr:colOff>
      <xdr:row>86</xdr:row>
      <xdr:rowOff>92529</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9545300" y="148361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42818</xdr:rowOff>
    </xdr:from>
    <xdr:to>
      <xdr:col>98</xdr:col>
      <xdr:colOff>38100</xdr:colOff>
      <xdr:row>86</xdr:row>
      <xdr:rowOff>144418</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8605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92529</xdr:rowOff>
    </xdr:from>
    <xdr:to>
      <xdr:col>102</xdr:col>
      <xdr:colOff>114300</xdr:colOff>
      <xdr:row>86</xdr:row>
      <xdr:rowOff>93618</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8656300" y="148372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728" name="n_1aveValue【消防施設】&#10;一人当たり面積">
          <a:extLst>
            <a:ext uri="{FF2B5EF4-FFF2-40B4-BE49-F238E27FC236}">
              <a16:creationId xmlns:a16="http://schemas.microsoft.com/office/drawing/2014/main" id="{00000000-0008-0000-0F00-0000D8020000}"/>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729" name="n_2aveValue【消防施設】&#10;一人当たり面積">
          <a:extLst>
            <a:ext uri="{FF2B5EF4-FFF2-40B4-BE49-F238E27FC236}">
              <a16:creationId xmlns:a16="http://schemas.microsoft.com/office/drawing/2014/main" id="{00000000-0008-0000-0F00-0000D9020000}"/>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730" name="n_3aveValue【消防施設】&#10;一人当たり面積">
          <a:extLst>
            <a:ext uri="{FF2B5EF4-FFF2-40B4-BE49-F238E27FC236}">
              <a16:creationId xmlns:a16="http://schemas.microsoft.com/office/drawing/2014/main" id="{00000000-0008-0000-0F00-0000DA020000}"/>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731" name="n_4aveValue【消防施設】&#10;一人当たり面積">
          <a:extLst>
            <a:ext uri="{FF2B5EF4-FFF2-40B4-BE49-F238E27FC236}">
              <a16:creationId xmlns:a16="http://schemas.microsoft.com/office/drawing/2014/main" id="{00000000-0008-0000-0F00-0000DB020000}"/>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732" name="n_1mainValue【消防施設】&#10;一人当たり面積">
          <a:extLst>
            <a:ext uri="{FF2B5EF4-FFF2-40B4-BE49-F238E27FC236}">
              <a16:creationId xmlns:a16="http://schemas.microsoft.com/office/drawing/2014/main" id="{00000000-0008-0000-0F00-0000DC020000}"/>
            </a:ext>
          </a:extLst>
        </xdr:cNvPr>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133366</xdr:rowOff>
    </xdr:from>
    <xdr:ext cx="469744" cy="259045"/>
    <xdr:sp macro="" textlink="">
      <xdr:nvSpPr>
        <xdr:cNvPr id="733" name="n_2mainValue【消防施設】&#10;一人当たり面積">
          <a:extLst>
            <a:ext uri="{FF2B5EF4-FFF2-40B4-BE49-F238E27FC236}">
              <a16:creationId xmlns:a16="http://schemas.microsoft.com/office/drawing/2014/main" id="{00000000-0008-0000-0F00-0000DD020000}"/>
            </a:ext>
          </a:extLst>
        </xdr:cNvPr>
        <xdr:cNvSpPr txBox="1"/>
      </xdr:nvSpPr>
      <xdr:spPr>
        <a:xfrm>
          <a:off x="20199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134456</xdr:rowOff>
    </xdr:from>
    <xdr:ext cx="469744" cy="259045"/>
    <xdr:sp macro="" textlink="">
      <xdr:nvSpPr>
        <xdr:cNvPr id="734" name="n_3mainValue【消防施設】&#10;一人当たり面積">
          <a:extLst>
            <a:ext uri="{FF2B5EF4-FFF2-40B4-BE49-F238E27FC236}">
              <a16:creationId xmlns:a16="http://schemas.microsoft.com/office/drawing/2014/main" id="{00000000-0008-0000-0F00-0000DE020000}"/>
            </a:ext>
          </a:extLst>
        </xdr:cNvPr>
        <xdr:cNvSpPr txBox="1"/>
      </xdr:nvSpPr>
      <xdr:spPr>
        <a:xfrm>
          <a:off x="19310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135545</xdr:rowOff>
    </xdr:from>
    <xdr:ext cx="469744" cy="259045"/>
    <xdr:sp macro="" textlink="">
      <xdr:nvSpPr>
        <xdr:cNvPr id="735" name="n_4mainValue【消防施設】&#10;一人当たり面積">
          <a:extLst>
            <a:ext uri="{FF2B5EF4-FFF2-40B4-BE49-F238E27FC236}">
              <a16:creationId xmlns:a16="http://schemas.microsoft.com/office/drawing/2014/main" id="{00000000-0008-0000-0F00-0000DF020000}"/>
            </a:ext>
          </a:extLst>
        </xdr:cNvPr>
        <xdr:cNvSpPr txBox="1"/>
      </xdr:nvSpPr>
      <xdr:spPr>
        <a:xfrm>
          <a:off x="18421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0000000-0008-0000-0F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00000000-0008-0000-0F00-0000F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4" name="【庁舎】&#10;有形固定資産減価償却率最大値テキスト">
          <a:extLst>
            <a:ext uri="{FF2B5EF4-FFF2-40B4-BE49-F238E27FC236}">
              <a16:creationId xmlns:a16="http://schemas.microsoft.com/office/drawing/2014/main" id="{00000000-0008-0000-0F00-0000FC02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66" name="【庁舎】&#10;有形固定資産減価償却率平均値テキスト">
          <a:extLst>
            <a:ext uri="{FF2B5EF4-FFF2-40B4-BE49-F238E27FC236}">
              <a16:creationId xmlns:a16="http://schemas.microsoft.com/office/drawing/2014/main" id="{00000000-0008-0000-0F00-0000FE020000}"/>
            </a:ext>
          </a:extLst>
        </xdr:cNvPr>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6268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30315</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F00-00000A030000}"/>
            </a:ext>
          </a:extLst>
        </xdr:cNvPr>
        <xdr:cNvSpPr txBox="1"/>
      </xdr:nvSpPr>
      <xdr:spPr>
        <a:xfrm>
          <a:off x="16357600" y="175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125005</xdr:rowOff>
    </xdr:from>
    <xdr:to>
      <xdr:col>81</xdr:col>
      <xdr:colOff>101600</xdr:colOff>
      <xdr:row>103</xdr:row>
      <xdr:rowOff>55155</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5430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4355</xdr:rowOff>
    </xdr:from>
    <xdr:to>
      <xdr:col>85</xdr:col>
      <xdr:colOff>127000</xdr:colOff>
      <xdr:row>103</xdr:row>
      <xdr:rowOff>58238</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5481300" y="17663705"/>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69487</xdr:rowOff>
    </xdr:from>
    <xdr:to>
      <xdr:col>76</xdr:col>
      <xdr:colOff>165100</xdr:colOff>
      <xdr:row>102</xdr:row>
      <xdr:rowOff>171087</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4541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120287</xdr:rowOff>
    </xdr:from>
    <xdr:to>
      <xdr:col>81</xdr:col>
      <xdr:colOff>50800</xdr:colOff>
      <xdr:row>103</xdr:row>
      <xdr:rowOff>4355</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4592300" y="1760818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18869</xdr:rowOff>
    </xdr:from>
    <xdr:to>
      <xdr:col>72</xdr:col>
      <xdr:colOff>38100</xdr:colOff>
      <xdr:row>102</xdr:row>
      <xdr:rowOff>120469</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3652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69669</xdr:rowOff>
    </xdr:from>
    <xdr:to>
      <xdr:col>76</xdr:col>
      <xdr:colOff>114300</xdr:colOff>
      <xdr:row>102</xdr:row>
      <xdr:rowOff>120287</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3703300" y="1755756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136434</xdr:rowOff>
    </xdr:from>
    <xdr:to>
      <xdr:col>67</xdr:col>
      <xdr:colOff>101600</xdr:colOff>
      <xdr:row>102</xdr:row>
      <xdr:rowOff>66584</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2763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15784</xdr:rowOff>
    </xdr:from>
    <xdr:to>
      <xdr:col>71</xdr:col>
      <xdr:colOff>177800</xdr:colOff>
      <xdr:row>102</xdr:row>
      <xdr:rowOff>69669</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2814300" y="175036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F00-000013030000}"/>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F00-000014030000}"/>
            </a:ext>
          </a:extLst>
        </xdr:cNvPr>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F00-000015030000}"/>
            </a:ext>
          </a:extLst>
        </xdr:cNvPr>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46282</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F00-000016030000}"/>
            </a:ext>
          </a:extLst>
        </xdr:cNvPr>
        <xdr:cNvSpPr txBox="1"/>
      </xdr:nvSpPr>
      <xdr:spPr>
        <a:xfrm>
          <a:off x="12611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71682</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F00-000017030000}"/>
            </a:ext>
          </a:extLst>
        </xdr:cNvPr>
        <xdr:cNvSpPr txBox="1"/>
      </xdr:nvSpPr>
      <xdr:spPr>
        <a:xfrm>
          <a:off x="152660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16164</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F00-000018030000}"/>
            </a:ext>
          </a:extLst>
        </xdr:cNvPr>
        <xdr:cNvSpPr txBox="1"/>
      </xdr:nvSpPr>
      <xdr:spPr>
        <a:xfrm>
          <a:off x="14389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136996</xdr:rowOff>
    </xdr:from>
    <xdr:ext cx="405111" cy="259045"/>
    <xdr:sp macro="" textlink="">
      <xdr:nvSpPr>
        <xdr:cNvPr id="793" name="n_3mainValue【庁舎】&#10;有形固定資産減価償却率">
          <a:extLst>
            <a:ext uri="{FF2B5EF4-FFF2-40B4-BE49-F238E27FC236}">
              <a16:creationId xmlns:a16="http://schemas.microsoft.com/office/drawing/2014/main" id="{00000000-0008-0000-0F00-000019030000}"/>
            </a:ext>
          </a:extLst>
        </xdr:cNvPr>
        <xdr:cNvSpPr txBox="1"/>
      </xdr:nvSpPr>
      <xdr:spPr>
        <a:xfrm>
          <a:off x="135007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83111</xdr:rowOff>
    </xdr:from>
    <xdr:ext cx="405111" cy="259045"/>
    <xdr:sp macro="" textlink="">
      <xdr:nvSpPr>
        <xdr:cNvPr id="794" name="n_4mainValue【庁舎】&#10;有形固定資産減価償却率">
          <a:extLst>
            <a:ext uri="{FF2B5EF4-FFF2-40B4-BE49-F238E27FC236}">
              <a16:creationId xmlns:a16="http://schemas.microsoft.com/office/drawing/2014/main" id="{00000000-0008-0000-0F00-00001A030000}"/>
            </a:ext>
          </a:extLst>
        </xdr:cNvPr>
        <xdr:cNvSpPr txBox="1"/>
      </xdr:nvSpPr>
      <xdr:spPr>
        <a:xfrm>
          <a:off x="126117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F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817" name="【庁舎】&#10;一人当たり面積最小値テキスト">
          <a:extLst>
            <a:ext uri="{FF2B5EF4-FFF2-40B4-BE49-F238E27FC236}">
              <a16:creationId xmlns:a16="http://schemas.microsoft.com/office/drawing/2014/main" id="{00000000-0008-0000-0F00-00003103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819" name="【庁舎】&#10;一人当たり面積最大値テキスト">
          <a:extLst>
            <a:ext uri="{FF2B5EF4-FFF2-40B4-BE49-F238E27FC236}">
              <a16:creationId xmlns:a16="http://schemas.microsoft.com/office/drawing/2014/main" id="{00000000-0008-0000-0F00-00003303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821" name="【庁舎】&#10;一人当たり面積平均値テキスト">
          <a:extLst>
            <a:ext uri="{FF2B5EF4-FFF2-40B4-BE49-F238E27FC236}">
              <a16:creationId xmlns:a16="http://schemas.microsoft.com/office/drawing/2014/main" id="{00000000-0008-0000-0F00-000035030000}"/>
            </a:ext>
          </a:extLst>
        </xdr:cNvPr>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61061</xdr:rowOff>
    </xdr:from>
    <xdr:to>
      <xdr:col>116</xdr:col>
      <xdr:colOff>114300</xdr:colOff>
      <xdr:row>101</xdr:row>
      <xdr:rowOff>162661</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2110700" y="173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83938</xdr:rowOff>
    </xdr:from>
    <xdr:ext cx="469744" cy="259045"/>
    <xdr:sp macro="" textlink="">
      <xdr:nvSpPr>
        <xdr:cNvPr id="833" name="【庁舎】&#10;一人当たり面積該当値テキスト">
          <a:extLst>
            <a:ext uri="{FF2B5EF4-FFF2-40B4-BE49-F238E27FC236}">
              <a16:creationId xmlns:a16="http://schemas.microsoft.com/office/drawing/2014/main" id="{00000000-0008-0000-0F00-000041030000}"/>
            </a:ext>
          </a:extLst>
        </xdr:cNvPr>
        <xdr:cNvSpPr txBox="1"/>
      </xdr:nvSpPr>
      <xdr:spPr>
        <a:xfrm>
          <a:off x="22199600" y="172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102209</xdr:rowOff>
    </xdr:from>
    <xdr:to>
      <xdr:col>112</xdr:col>
      <xdr:colOff>38100</xdr:colOff>
      <xdr:row>102</xdr:row>
      <xdr:rowOff>32359</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21272500" y="174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111861</xdr:rowOff>
    </xdr:from>
    <xdr:to>
      <xdr:col>116</xdr:col>
      <xdr:colOff>63500</xdr:colOff>
      <xdr:row>101</xdr:row>
      <xdr:rowOff>153009</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21323300" y="17428311"/>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122783</xdr:rowOff>
    </xdr:from>
    <xdr:to>
      <xdr:col>107</xdr:col>
      <xdr:colOff>101600</xdr:colOff>
      <xdr:row>102</xdr:row>
      <xdr:rowOff>52933</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0383500" y="174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153009</xdr:rowOff>
    </xdr:from>
    <xdr:to>
      <xdr:col>111</xdr:col>
      <xdr:colOff>177800</xdr:colOff>
      <xdr:row>102</xdr:row>
      <xdr:rowOff>2133</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20434300" y="1746945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146101</xdr:rowOff>
    </xdr:from>
    <xdr:to>
      <xdr:col>102</xdr:col>
      <xdr:colOff>165100</xdr:colOff>
      <xdr:row>102</xdr:row>
      <xdr:rowOff>76251</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19494500" y="1746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2133</xdr:rowOff>
    </xdr:from>
    <xdr:to>
      <xdr:col>107</xdr:col>
      <xdr:colOff>50800</xdr:colOff>
      <xdr:row>102</xdr:row>
      <xdr:rowOff>25451</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19545300" y="1749003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75234</xdr:rowOff>
    </xdr:from>
    <xdr:to>
      <xdr:col>98</xdr:col>
      <xdr:colOff>38100</xdr:colOff>
      <xdr:row>102</xdr:row>
      <xdr:rowOff>5384</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8605500" y="1739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126034</xdr:rowOff>
    </xdr:from>
    <xdr:to>
      <xdr:col>102</xdr:col>
      <xdr:colOff>114300</xdr:colOff>
      <xdr:row>102</xdr:row>
      <xdr:rowOff>25451</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8656300" y="17442484"/>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159275</xdr:rowOff>
    </xdr:from>
    <xdr:ext cx="469744" cy="259045"/>
    <xdr:sp macro="" textlink="">
      <xdr:nvSpPr>
        <xdr:cNvPr id="842" name="n_1aveValue【庁舎】&#10;一人当たり面積">
          <a:extLst>
            <a:ext uri="{FF2B5EF4-FFF2-40B4-BE49-F238E27FC236}">
              <a16:creationId xmlns:a16="http://schemas.microsoft.com/office/drawing/2014/main" id="{00000000-0008-0000-0F00-00004A030000}"/>
            </a:ext>
          </a:extLst>
        </xdr:cNvPr>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843" name="n_2aveValue【庁舎】&#10;一人当たり面積">
          <a:extLst>
            <a:ext uri="{FF2B5EF4-FFF2-40B4-BE49-F238E27FC236}">
              <a16:creationId xmlns:a16="http://schemas.microsoft.com/office/drawing/2014/main" id="{00000000-0008-0000-0F00-00004B030000}"/>
            </a:ext>
          </a:extLst>
        </xdr:cNvPr>
        <xdr:cNvSpPr txBox="1"/>
      </xdr:nvSpPr>
      <xdr:spPr>
        <a:xfrm>
          <a:off x="20199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137329</xdr:rowOff>
    </xdr:from>
    <xdr:ext cx="469744" cy="259045"/>
    <xdr:sp macro="" textlink="">
      <xdr:nvSpPr>
        <xdr:cNvPr id="844" name="n_3aveValue【庁舎】&#10;一人当たり面積">
          <a:extLst>
            <a:ext uri="{FF2B5EF4-FFF2-40B4-BE49-F238E27FC236}">
              <a16:creationId xmlns:a16="http://schemas.microsoft.com/office/drawing/2014/main" id="{00000000-0008-0000-0F00-00004C030000}"/>
            </a:ext>
          </a:extLst>
        </xdr:cNvPr>
        <xdr:cNvSpPr txBox="1"/>
      </xdr:nvSpPr>
      <xdr:spPr>
        <a:xfrm>
          <a:off x="19310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146930</xdr:rowOff>
    </xdr:from>
    <xdr:ext cx="469744" cy="259045"/>
    <xdr:sp macro="" textlink="">
      <xdr:nvSpPr>
        <xdr:cNvPr id="845" name="n_4aveValue【庁舎】&#10;一人当たり面積">
          <a:extLst>
            <a:ext uri="{FF2B5EF4-FFF2-40B4-BE49-F238E27FC236}">
              <a16:creationId xmlns:a16="http://schemas.microsoft.com/office/drawing/2014/main" id="{00000000-0008-0000-0F00-00004D030000}"/>
            </a:ext>
          </a:extLst>
        </xdr:cNvPr>
        <xdr:cNvSpPr txBox="1"/>
      </xdr:nvSpPr>
      <xdr:spPr>
        <a:xfrm>
          <a:off x="18421427" y="1832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48886</xdr:rowOff>
    </xdr:from>
    <xdr:ext cx="469744" cy="259045"/>
    <xdr:sp macro="" textlink="">
      <xdr:nvSpPr>
        <xdr:cNvPr id="846" name="n_1mainValue【庁舎】&#10;一人当たり面積">
          <a:extLst>
            <a:ext uri="{FF2B5EF4-FFF2-40B4-BE49-F238E27FC236}">
              <a16:creationId xmlns:a16="http://schemas.microsoft.com/office/drawing/2014/main" id="{00000000-0008-0000-0F00-00004E030000}"/>
            </a:ext>
          </a:extLst>
        </xdr:cNvPr>
        <xdr:cNvSpPr txBox="1"/>
      </xdr:nvSpPr>
      <xdr:spPr>
        <a:xfrm>
          <a:off x="21075727" y="1719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69460</xdr:rowOff>
    </xdr:from>
    <xdr:ext cx="469744" cy="259045"/>
    <xdr:sp macro="" textlink="">
      <xdr:nvSpPr>
        <xdr:cNvPr id="847" name="n_2mainValue【庁舎】&#10;一人当たり面積">
          <a:extLst>
            <a:ext uri="{FF2B5EF4-FFF2-40B4-BE49-F238E27FC236}">
              <a16:creationId xmlns:a16="http://schemas.microsoft.com/office/drawing/2014/main" id="{00000000-0008-0000-0F00-00004F030000}"/>
            </a:ext>
          </a:extLst>
        </xdr:cNvPr>
        <xdr:cNvSpPr txBox="1"/>
      </xdr:nvSpPr>
      <xdr:spPr>
        <a:xfrm>
          <a:off x="20199427" y="1721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92778</xdr:rowOff>
    </xdr:from>
    <xdr:ext cx="469744" cy="259045"/>
    <xdr:sp macro="" textlink="">
      <xdr:nvSpPr>
        <xdr:cNvPr id="848" name="n_3mainValue【庁舎】&#10;一人当たり面積">
          <a:extLst>
            <a:ext uri="{FF2B5EF4-FFF2-40B4-BE49-F238E27FC236}">
              <a16:creationId xmlns:a16="http://schemas.microsoft.com/office/drawing/2014/main" id="{00000000-0008-0000-0F00-000050030000}"/>
            </a:ext>
          </a:extLst>
        </xdr:cNvPr>
        <xdr:cNvSpPr txBox="1"/>
      </xdr:nvSpPr>
      <xdr:spPr>
        <a:xfrm>
          <a:off x="19310427" y="1723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21911</xdr:rowOff>
    </xdr:from>
    <xdr:ext cx="469744" cy="259045"/>
    <xdr:sp macro="" textlink="">
      <xdr:nvSpPr>
        <xdr:cNvPr id="849" name="n_4mainValue【庁舎】&#10;一人当たり面積">
          <a:extLst>
            <a:ext uri="{FF2B5EF4-FFF2-40B4-BE49-F238E27FC236}">
              <a16:creationId xmlns:a16="http://schemas.microsoft.com/office/drawing/2014/main" id="{00000000-0008-0000-0F00-000051030000}"/>
            </a:ext>
          </a:extLst>
        </xdr:cNvPr>
        <xdr:cNvSpPr txBox="1"/>
      </xdr:nvSpPr>
      <xdr:spPr>
        <a:xfrm>
          <a:off x="18421427" y="171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類似団体と比較すると有形固定施設減価償却率が上回っている施設は、体育館・プール、福祉施設、一般廃棄物処理施設、消防施設となっている。</a:t>
          </a:r>
          <a:endParaRPr lang="ja-JP" altLang="ja-JP" sz="1400">
            <a:effectLst/>
          </a:endParaRPr>
        </a:p>
        <a:p>
          <a:r>
            <a:rPr kumimoji="1" lang="ja-JP" altLang="ja-JP" sz="1100">
              <a:solidFill>
                <a:schemeClr val="dk1"/>
              </a:solidFill>
              <a:effectLst/>
              <a:latin typeface="+mn-lt"/>
              <a:ea typeface="+mn-ea"/>
              <a:cs typeface="+mn-cs"/>
            </a:rPr>
            <a:t>　体育館・プールと福祉施設については、令和２年度に策定された個別施設計画に基づいて、計画的に大規模修繕や更新を行っていく。</a:t>
          </a:r>
          <a:endParaRPr lang="ja-JP" altLang="ja-JP" sz="1400">
            <a:effectLst/>
          </a:endParaRPr>
        </a:p>
        <a:p>
          <a:r>
            <a:rPr kumimoji="1" lang="ja-JP" altLang="ja-JP" sz="1100">
              <a:solidFill>
                <a:schemeClr val="dk1"/>
              </a:solidFill>
              <a:effectLst/>
              <a:latin typeface="+mn-lt"/>
              <a:ea typeface="+mn-ea"/>
              <a:cs typeface="+mn-cs"/>
            </a:rPr>
            <a:t>　一般廃棄物処理施設については、類似団体</a:t>
          </a:r>
          <a:r>
            <a:rPr kumimoji="1" lang="en-US" altLang="ja-JP" sz="1100">
              <a:solidFill>
                <a:schemeClr val="dk1"/>
              </a:solidFill>
              <a:effectLst/>
              <a:latin typeface="+mn-lt"/>
              <a:ea typeface="+mn-ea"/>
              <a:cs typeface="+mn-cs"/>
            </a:rPr>
            <a:t>59.8</a:t>
          </a:r>
          <a:r>
            <a:rPr kumimoji="1" lang="ja-JP" altLang="ja-JP" sz="1100">
              <a:solidFill>
                <a:schemeClr val="dk1"/>
              </a:solidFill>
              <a:effectLst/>
              <a:latin typeface="+mn-lt"/>
              <a:ea typeface="+mn-ea"/>
              <a:cs typeface="+mn-cs"/>
            </a:rPr>
            <a:t>％に対して</a:t>
          </a:r>
          <a:r>
            <a:rPr kumimoji="1" lang="en-US" altLang="ja-JP" sz="1100">
              <a:solidFill>
                <a:schemeClr val="dk1"/>
              </a:solidFill>
              <a:effectLst/>
              <a:latin typeface="+mn-lt"/>
              <a:ea typeface="+mn-ea"/>
              <a:cs typeface="+mn-cs"/>
            </a:rPr>
            <a:t>93.5</a:t>
          </a:r>
          <a:r>
            <a:rPr kumimoji="1" lang="ja-JP" altLang="ja-JP" sz="1100">
              <a:solidFill>
                <a:schemeClr val="dk1"/>
              </a:solidFill>
              <a:effectLst/>
              <a:latin typeface="+mn-lt"/>
              <a:ea typeface="+mn-ea"/>
              <a:cs typeface="+mn-cs"/>
            </a:rPr>
            <a:t>％と特に高く、更新時期を迎えていることから、徳之島３町で構成する徳之島愛ランド広域連合において、現存施設の大規模修繕を令和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年度に行いつつ移転新設に向けて計画を進めている。</a:t>
          </a:r>
          <a:r>
            <a:rPr kumimoji="1" lang="ja-JP" altLang="en-US" sz="1100">
              <a:solidFill>
                <a:schemeClr val="dk1"/>
              </a:solidFill>
              <a:effectLst/>
              <a:latin typeface="+mn-lt"/>
              <a:ea typeface="+mn-ea"/>
              <a:cs typeface="+mn-cs"/>
            </a:rPr>
            <a:t>また、この更新について多額の費用が必要になることから基金等を設置し財源確保に努める。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5,657
80.40
8,093,585
7,694,179
296,746
3,955,494
6,749,423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離島という立地条件や全国平均を上回る高齢化率</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37.6</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に加え、人口減少や町内に中心となる産業がないこと等を背景に財政基盤が弱く、類似団体平均を大きく下回っている。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年次的に町税等の収納率は向上してきているが、未だ県下下位にあるため、第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次天城町集中改革プランに基づき、さらなる収納業務の強化に取り組み、歳出面においても全事業総点検を行い、行財政改革で財政健全化を図る。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義務的経費の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により、前年度と比較して</a:t>
          </a:r>
          <a:r>
            <a:rPr kumimoji="1" lang="en-US" altLang="ja-JP" sz="1100">
              <a:solidFill>
                <a:sysClr val="windowText" lastClr="000000"/>
              </a:solidFill>
              <a:effectLst/>
              <a:latin typeface="+mn-lt"/>
              <a:ea typeface="+mn-ea"/>
              <a:cs typeface="+mn-cs"/>
            </a:rPr>
            <a:t>6.7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84.6</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類似団体平均を上回る結果となった。</a:t>
          </a:r>
          <a:endParaRPr lang="ja-JP" altLang="ja-JP" sz="1400">
            <a:effectLst/>
          </a:endParaRPr>
        </a:p>
        <a:p>
          <a:r>
            <a:rPr kumimoji="1" lang="ja-JP" altLang="ja-JP" sz="1100">
              <a:solidFill>
                <a:schemeClr val="dk1"/>
              </a:solidFill>
              <a:effectLst/>
              <a:latin typeface="+mn-lt"/>
              <a:ea typeface="+mn-ea"/>
              <a:cs typeface="+mn-cs"/>
            </a:rPr>
            <a:t>　収納強化による財源の確保や定員適正化計画に基づく人件費の抑制、長期的な起債計画による公債費の抑制など経常経費の削減に努め、類似団体平均を下回ることを目標とする。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64</xdr:row>
      <xdr:rowOff>126238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75696"/>
          <a:ext cx="8382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64</xdr:row>
      <xdr:rowOff>126238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0251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29718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739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167386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739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人口１人あたりの人件費・物件費は類似団体平均を上回っ</a:t>
          </a:r>
          <a:r>
            <a:rPr kumimoji="1" lang="ja-JP" altLang="en-US" sz="1100">
              <a:solidFill>
                <a:schemeClr val="dk1"/>
              </a:solidFill>
              <a:effectLst/>
              <a:latin typeface="+mn-lt"/>
              <a:ea typeface="+mn-ea"/>
              <a:cs typeface="+mn-cs"/>
            </a:rPr>
            <a:t>たが、前年度と比較すると</a:t>
          </a:r>
          <a:r>
            <a:rPr kumimoji="1" lang="en-US" altLang="ja-JP" sz="1100">
              <a:solidFill>
                <a:schemeClr val="dk1"/>
              </a:solidFill>
              <a:effectLst/>
              <a:latin typeface="+mn-lt"/>
              <a:ea typeface="+mn-ea"/>
              <a:cs typeface="+mn-cs"/>
            </a:rPr>
            <a:t>5,655</a:t>
          </a:r>
          <a:r>
            <a:rPr kumimoji="1" lang="ja-JP" altLang="en-US" sz="1100">
              <a:solidFill>
                <a:schemeClr val="dk1"/>
              </a:solidFill>
              <a:effectLst/>
              <a:latin typeface="+mn-lt"/>
              <a:ea typeface="+mn-ea"/>
              <a:cs typeface="+mn-cs"/>
            </a:rPr>
            <a:t>円減少となった</a:t>
          </a:r>
          <a:r>
            <a:rPr kumimoji="1" lang="ja-JP" altLang="ja-JP" sz="1100">
              <a:solidFill>
                <a:schemeClr val="dk1"/>
              </a:solidFill>
              <a:effectLst/>
              <a:latin typeface="+mn-lt"/>
              <a:ea typeface="+mn-ea"/>
              <a:cs typeface="+mn-cs"/>
            </a:rPr>
            <a:t>。要因としては、町が保有する施設（社会教育施設・保育所等）が多く、職員配置も必要になることから人件費が類似団体と比較して高水準にあることが考えられる。</a:t>
          </a:r>
          <a:endParaRPr lang="ja-JP" altLang="ja-JP" sz="1400">
            <a:effectLst/>
          </a:endParaRPr>
        </a:p>
        <a:p>
          <a:r>
            <a:rPr kumimoji="1" lang="ja-JP" altLang="ja-JP" sz="1100">
              <a:solidFill>
                <a:schemeClr val="dk1"/>
              </a:solidFill>
              <a:effectLst/>
              <a:latin typeface="+mn-lt"/>
              <a:ea typeface="+mn-ea"/>
              <a:cs typeface="+mn-cs"/>
            </a:rPr>
            <a:t>　物件費については、類似団体平均以下ではあるが、公共施設建設が予定されて</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、施設の維持管理経費等の増加が見込まれるため、</a:t>
          </a:r>
          <a:r>
            <a:rPr kumimoji="1" lang="ja-JP" altLang="ja-JP" sz="1100">
              <a:solidFill>
                <a:schemeClr val="dk1"/>
              </a:solidFill>
              <a:effectLst/>
              <a:latin typeface="+mn-lt"/>
              <a:ea typeface="+mn-ea"/>
              <a:cs typeface="+mn-cs"/>
            </a:rPr>
            <a:t>経費の節減に努める。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7669</xdr:rowOff>
    </xdr:from>
    <xdr:to>
      <xdr:col>23</xdr:col>
      <xdr:colOff>133350</xdr:colOff>
      <xdr:row>83</xdr:row>
      <xdr:rowOff>21315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238019"/>
          <a:ext cx="838200" cy="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127449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14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87102</xdr:rowOff>
    </xdr:from>
    <xdr:to>
      <xdr:col>19</xdr:col>
      <xdr:colOff>133350</xdr:colOff>
      <xdr:row>83</xdr:row>
      <xdr:rowOff>21315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46002"/>
          <a:ext cx="889000" cy="1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74392</xdr:rowOff>
    </xdr:from>
    <xdr:to>
      <xdr:col>15</xdr:col>
      <xdr:colOff>82550</xdr:colOff>
      <xdr:row>82</xdr:row>
      <xdr:rowOff>87102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133292"/>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114972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17754</xdr:rowOff>
    </xdr:from>
    <xdr:to>
      <xdr:col>11</xdr:col>
      <xdr:colOff>31750</xdr:colOff>
      <xdr:row>82</xdr:row>
      <xdr:rowOff>74392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76654"/>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91284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76709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128319</xdr:rowOff>
    </xdr:from>
    <xdr:to>
      <xdr:col>23</xdr:col>
      <xdr:colOff>184150</xdr:colOff>
      <xdr:row>83</xdr:row>
      <xdr:rowOff>58469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8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100396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15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141965</xdr:rowOff>
    </xdr:from>
    <xdr:to>
      <xdr:col>19</xdr:col>
      <xdr:colOff>184150</xdr:colOff>
      <xdr:row>83</xdr:row>
      <xdr:rowOff>72115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2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56892</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28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36302</xdr:rowOff>
    </xdr:from>
    <xdr:to>
      <xdr:col>15</xdr:col>
      <xdr:colOff>133350</xdr:colOff>
      <xdr:row>82</xdr:row>
      <xdr:rowOff>137902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122679</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18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23592</xdr:rowOff>
    </xdr:from>
    <xdr:to>
      <xdr:col>11</xdr:col>
      <xdr:colOff>82550</xdr:colOff>
      <xdr:row>82</xdr:row>
      <xdr:rowOff>125192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109969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16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138404</xdr:rowOff>
    </xdr:from>
    <xdr:to>
      <xdr:col>7</xdr:col>
      <xdr:colOff>31750</xdr:colOff>
      <xdr:row>82</xdr:row>
      <xdr:rowOff>68554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53331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11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a:t>
          </a:r>
          <a:r>
            <a:rPr kumimoji="1" lang="ja-JP" altLang="en-US" sz="1100">
              <a:solidFill>
                <a:sysClr val="windowText" lastClr="000000"/>
              </a:solidFill>
              <a:effectLst/>
              <a:latin typeface="+mn-lt"/>
              <a:ea typeface="+mn-ea"/>
              <a:cs typeface="+mn-cs"/>
            </a:rPr>
            <a:t>同</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ではあるが</a:t>
          </a:r>
          <a:r>
            <a:rPr kumimoji="1" lang="ja-JP" altLang="ja-JP" sz="1100">
              <a:solidFill>
                <a:schemeClr val="dk1"/>
              </a:solidFill>
              <a:effectLst/>
              <a:latin typeface="+mn-lt"/>
              <a:ea typeface="+mn-ea"/>
              <a:cs typeface="+mn-cs"/>
            </a:rPr>
            <a:t>、類似団体平均と比較して</a:t>
          </a:r>
          <a:r>
            <a:rPr kumimoji="1" lang="en-US" altLang="ja-JP" sz="1100">
              <a:solidFill>
                <a:srgbClr val="FF0000"/>
              </a:solidFill>
              <a:effectLst/>
              <a:latin typeface="+mn-lt"/>
              <a:ea typeface="+mn-ea"/>
              <a:cs typeface="+mn-cs"/>
            </a:rPr>
            <a:t>3.9</a:t>
          </a:r>
          <a:r>
            <a:rPr kumimoji="1" lang="ja-JP" altLang="ja-JP" sz="1100">
              <a:solidFill>
                <a:srgbClr val="FF0000"/>
              </a:solidFill>
              <a:effectLst/>
              <a:latin typeface="+mn-lt"/>
              <a:ea typeface="+mn-ea"/>
              <a:cs typeface="+mn-cs"/>
            </a:rPr>
            <a:t>ポイント下回る</a:t>
          </a:r>
          <a:r>
            <a:rPr kumimoji="1" lang="ja-JP" altLang="ja-JP" sz="1100">
              <a:solidFill>
                <a:schemeClr val="dk1"/>
              </a:solidFill>
              <a:effectLst/>
              <a:latin typeface="+mn-lt"/>
              <a:ea typeface="+mn-ea"/>
              <a:cs typeface="+mn-cs"/>
            </a:rPr>
            <a:t>こととなった。</a:t>
          </a:r>
          <a:endParaRPr lang="ja-JP" altLang="ja-JP" sz="1400">
            <a:effectLst/>
          </a:endParaRPr>
        </a:p>
        <a:p>
          <a:r>
            <a:rPr kumimoji="1" lang="ja-JP" altLang="ja-JP" sz="1100">
              <a:solidFill>
                <a:schemeClr val="dk1"/>
              </a:solidFill>
              <a:effectLst/>
              <a:latin typeface="+mn-lt"/>
              <a:ea typeface="+mn-ea"/>
              <a:cs typeface="+mn-cs"/>
            </a:rPr>
            <a:t>　今後も引き続き、給与の適正化に努めていく。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125307</xdr:rowOff>
    </xdr:from>
    <xdr:to>
      <xdr:col>81</xdr:col>
      <xdr:colOff>44450</xdr:colOff>
      <xdr:row>83</xdr:row>
      <xdr:rowOff>125307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355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125307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32348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84</xdr:row>
      <xdr:rowOff>10161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32348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117263</xdr:rowOff>
    </xdr:from>
    <xdr:to>
      <xdr:col>68</xdr:col>
      <xdr:colOff>152400</xdr:colOff>
      <xdr:row>84</xdr:row>
      <xdr:rowOff>10161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347613"/>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74507</xdr:rowOff>
    </xdr:from>
    <xdr:to>
      <xdr:col>81</xdr:col>
      <xdr:colOff>95250</xdr:colOff>
      <xdr:row>84</xdr:row>
      <xdr:rowOff>4657</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3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91034</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1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74507</xdr:rowOff>
    </xdr:from>
    <xdr:to>
      <xdr:col>77</xdr:col>
      <xdr:colOff>95250</xdr:colOff>
      <xdr:row>84</xdr:row>
      <xdr:rowOff>4657</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3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14834</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07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66463</xdr:rowOff>
    </xdr:from>
    <xdr:to>
      <xdr:col>64</xdr:col>
      <xdr:colOff>152400</xdr:colOff>
      <xdr:row>83</xdr:row>
      <xdr:rowOff>168063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6790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や県からの受託施設として気象観測施設や空港管理事務所、町特有の施設として農業センターや有線テレビ施設があること、町内４保育所を直営で行っていることなどから類似団体平均と比較して職員数が多くなっている。</a:t>
          </a:r>
          <a:endParaRPr lang="ja-JP" altLang="ja-JP" sz="1400">
            <a:effectLst/>
          </a:endParaRPr>
        </a:p>
        <a:p>
          <a:r>
            <a:rPr kumimoji="1" lang="ja-JP" altLang="ja-JP" sz="1100">
              <a:solidFill>
                <a:schemeClr val="dk1"/>
              </a:solidFill>
              <a:effectLst/>
              <a:latin typeface="+mn-lt"/>
              <a:ea typeface="+mn-ea"/>
              <a:cs typeface="+mn-cs"/>
            </a:rPr>
            <a:t>　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次天城町集中改革プランに基づき、組織・機構の見直しや指定管理者制度の導入、早期退職募集制度の活用などにより定員適正化を図る。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18256</xdr:rowOff>
    </xdr:from>
    <xdr:to>
      <xdr:col>81</xdr:col>
      <xdr:colOff>44450</xdr:colOff>
      <xdr:row>64</xdr:row>
      <xdr:rowOff>46006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991056"/>
          <a:ext cx="8382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18256</xdr:rowOff>
    </xdr:from>
    <xdr:to>
      <xdr:col>77</xdr:col>
      <xdr:colOff>44450</xdr:colOff>
      <xdr:row>64</xdr:row>
      <xdr:rowOff>33338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99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155321</xdr:rowOff>
    </xdr:from>
    <xdr:to>
      <xdr:col>72</xdr:col>
      <xdr:colOff>203200</xdr:colOff>
      <xdr:row>64</xdr:row>
      <xdr:rowOff>33338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956671"/>
          <a:ext cx="8890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79311</xdr:rowOff>
    </xdr:from>
    <xdr:to>
      <xdr:col>68</xdr:col>
      <xdr:colOff>152400</xdr:colOff>
      <xdr:row>63</xdr:row>
      <xdr:rowOff>155321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880661"/>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166656</xdr:rowOff>
    </xdr:from>
    <xdr:to>
      <xdr:col>81</xdr:col>
      <xdr:colOff>95250</xdr:colOff>
      <xdr:row>64</xdr:row>
      <xdr:rowOff>96806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9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138733</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94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138906</xdr:rowOff>
    </xdr:from>
    <xdr:to>
      <xdr:col>77</xdr:col>
      <xdr:colOff>95250</xdr:colOff>
      <xdr:row>64</xdr:row>
      <xdr:rowOff>69056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9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53833</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102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153988</xdr:rowOff>
    </xdr:from>
    <xdr:to>
      <xdr:col>73</xdr:col>
      <xdr:colOff>44450</xdr:colOff>
      <xdr:row>64</xdr:row>
      <xdr:rowOff>84138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68915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104521</xdr:rowOff>
    </xdr:from>
    <xdr:to>
      <xdr:col>68</xdr:col>
      <xdr:colOff>203200</xdr:colOff>
      <xdr:row>64</xdr:row>
      <xdr:rowOff>34671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19448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99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28511</xdr:rowOff>
    </xdr:from>
    <xdr:to>
      <xdr:col>64</xdr:col>
      <xdr:colOff>152400</xdr:colOff>
      <xdr:row>63</xdr:row>
      <xdr:rowOff>130111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8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114888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91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増加となったが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年連続で類似団体平均を下回ることとなった。</a:t>
          </a:r>
          <a:endParaRPr lang="ja-JP" altLang="ja-JP" sz="1400">
            <a:effectLst/>
          </a:endParaRPr>
        </a:p>
        <a:p>
          <a:r>
            <a:rPr kumimoji="1" lang="ja-JP" altLang="ja-JP" sz="1100">
              <a:solidFill>
                <a:schemeClr val="dk1"/>
              </a:solidFill>
              <a:effectLst/>
              <a:latin typeface="+mn-lt"/>
              <a:ea typeface="+mn-ea"/>
              <a:cs typeface="+mn-cs"/>
            </a:rPr>
            <a:t>　近年、起債発行抑制により改善されてきているが大規模事業を計画しているため、</a:t>
          </a:r>
          <a:r>
            <a:rPr kumimoji="1" lang="ja-JP" altLang="en-US" sz="1100">
              <a:solidFill>
                <a:schemeClr val="dk1"/>
              </a:solidFill>
              <a:effectLst/>
              <a:latin typeface="+mn-lt"/>
              <a:ea typeface="+mn-ea"/>
              <a:cs typeface="+mn-cs"/>
            </a:rPr>
            <a:t>令和５年度以降に</a:t>
          </a:r>
          <a:r>
            <a:rPr kumimoji="1" lang="ja-JP" altLang="ja-JP" sz="1100">
              <a:solidFill>
                <a:schemeClr val="dk1"/>
              </a:solidFill>
              <a:effectLst/>
              <a:latin typeface="+mn-lt"/>
              <a:ea typeface="+mn-ea"/>
              <a:cs typeface="+mn-cs"/>
            </a:rPr>
            <a:t>比率が上昇することが予想される。</a:t>
          </a:r>
          <a:endParaRPr lang="ja-JP" altLang="ja-JP" sz="1400">
            <a:effectLst/>
          </a:endParaRPr>
        </a:p>
        <a:p>
          <a:r>
            <a:rPr kumimoji="1" lang="ja-JP" altLang="ja-JP" sz="1100">
              <a:solidFill>
                <a:schemeClr val="dk1"/>
              </a:solidFill>
              <a:effectLst/>
              <a:latin typeface="+mn-lt"/>
              <a:ea typeface="+mn-ea"/>
              <a:cs typeface="+mn-cs"/>
            </a:rPr>
            <a:t>　今後控えている事業計画の整理縮小を図るなど、起債依存型の事業実施を見直し、町債の新規発行抑制に努める。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49106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7276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121496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7276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38523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8080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89652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ysClr val="windowText" lastClr="000000"/>
              </a:solidFill>
              <a:effectLst/>
              <a:latin typeface="+mn-lt"/>
              <a:ea typeface="+mn-ea"/>
              <a:cs typeface="+mn-cs"/>
            </a:rPr>
            <a:t>15.3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chemeClr val="dk1"/>
              </a:solidFill>
              <a:effectLst/>
              <a:latin typeface="+mn-lt"/>
              <a:ea typeface="+mn-ea"/>
              <a:cs typeface="+mn-cs"/>
            </a:rPr>
            <a:t>となり、依然として類似団体平均より高い水準にある。</a:t>
          </a:r>
          <a:endParaRPr lang="ja-JP" altLang="ja-JP" sz="1400">
            <a:effectLst/>
          </a:endParaRPr>
        </a:p>
        <a:p>
          <a:r>
            <a:rPr kumimoji="1" lang="ja-JP" altLang="ja-JP" sz="1100">
              <a:solidFill>
                <a:schemeClr val="dk1"/>
              </a:solidFill>
              <a:effectLst/>
              <a:latin typeface="+mn-lt"/>
              <a:ea typeface="+mn-ea"/>
              <a:cs typeface="+mn-cs"/>
            </a:rPr>
            <a:t>　既発債の償還終了による地方債現在高の減少や</a:t>
          </a:r>
          <a:r>
            <a:rPr kumimoji="1" lang="ja-JP" altLang="en-US" sz="1100">
              <a:solidFill>
                <a:schemeClr val="dk1"/>
              </a:solidFill>
              <a:effectLst/>
              <a:latin typeface="+mn-lt"/>
              <a:ea typeface="+mn-ea"/>
              <a:cs typeface="+mn-cs"/>
            </a:rPr>
            <a:t>徳之島用水事業負担金償還終了</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債務負担行為に基づく支出予定額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減少が</a:t>
          </a:r>
          <a:r>
            <a:rPr kumimoji="1" lang="ja-JP" altLang="ja-JP" sz="1100">
              <a:solidFill>
                <a:schemeClr val="dk1"/>
              </a:solidFill>
              <a:effectLst/>
              <a:latin typeface="+mn-lt"/>
              <a:ea typeface="+mn-ea"/>
              <a:cs typeface="+mn-cs"/>
            </a:rPr>
            <a:t>あ</a:t>
          </a:r>
          <a:r>
            <a:rPr kumimoji="1" lang="ja-JP" altLang="en-US" sz="1100">
              <a:solidFill>
                <a:schemeClr val="dk1"/>
              </a:solidFill>
              <a:effectLst/>
              <a:latin typeface="+mn-lt"/>
              <a:ea typeface="+mn-ea"/>
              <a:cs typeface="+mn-cs"/>
            </a:rPr>
            <a:t>ったことから</a:t>
          </a:r>
          <a:r>
            <a:rPr kumimoji="1" lang="ja-JP" altLang="ja-JP" sz="1100">
              <a:solidFill>
                <a:schemeClr val="dk1"/>
              </a:solidFill>
              <a:effectLst/>
              <a:latin typeface="+mn-lt"/>
              <a:ea typeface="+mn-ea"/>
              <a:cs typeface="+mn-cs"/>
            </a:rPr>
            <a:t>大幅な</a:t>
          </a:r>
          <a:r>
            <a:rPr kumimoji="1" lang="ja-JP" altLang="en-US" sz="1100">
              <a:solidFill>
                <a:schemeClr val="dk1"/>
              </a:solidFill>
              <a:effectLst/>
              <a:latin typeface="+mn-lt"/>
              <a:ea typeface="+mn-ea"/>
              <a:cs typeface="+mn-cs"/>
            </a:rPr>
            <a:t>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今後、大規模事業の執行を計画しており比率の上昇が見込まれるため、事業実施の適正化と特定目的基金の計画的な積立等を行い、財政健全化に努める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133807</xdr:rowOff>
    </xdr:from>
    <xdr:to>
      <xdr:col>81</xdr:col>
      <xdr:colOff>44450</xdr:colOff>
      <xdr:row>15</xdr:row>
      <xdr:rowOff>110033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2534107"/>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105207</xdr:rowOff>
    </xdr:from>
    <xdr:to>
      <xdr:col>77</xdr:col>
      <xdr:colOff>44450</xdr:colOff>
      <xdr:row>15</xdr:row>
      <xdr:rowOff>110033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290800" y="267695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105207</xdr:rowOff>
    </xdr:from>
    <xdr:to>
      <xdr:col>72</xdr:col>
      <xdr:colOff>203200</xdr:colOff>
      <xdr:row>15</xdr:row>
      <xdr:rowOff>165049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676957"/>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165049</xdr:rowOff>
    </xdr:from>
    <xdr:to>
      <xdr:col>68</xdr:col>
      <xdr:colOff>152400</xdr:colOff>
      <xdr:row>16</xdr:row>
      <xdr:rowOff>156718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736799"/>
          <a:ext cx="889000" cy="1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4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55084</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45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59233</xdr:rowOff>
    </xdr:from>
    <xdr:to>
      <xdr:col>77</xdr:col>
      <xdr:colOff>95250</xdr:colOff>
      <xdr:row>15</xdr:row>
      <xdr:rowOff>160833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145610</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71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6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114249</xdr:rowOff>
    </xdr:from>
    <xdr:to>
      <xdr:col>68</xdr:col>
      <xdr:colOff>203200</xdr:colOff>
      <xdr:row>16</xdr:row>
      <xdr:rowOff>44399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6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29176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7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105918</xdr:rowOff>
    </xdr:from>
    <xdr:to>
      <xdr:col>64</xdr:col>
      <xdr:colOff>152400</xdr:colOff>
      <xdr:row>17</xdr:row>
      <xdr:rowOff>36068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8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20845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123264</xdr:colOff>
      <xdr:row>26</xdr:row>
      <xdr:rowOff>29136</xdr:rowOff>
    </xdr:from>
    <xdr:ext cx="10040471" cy="52142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761999" y="4399430"/>
          <a:ext cx="10040471"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mn-ea"/>
          </a:endParaRPr>
        </a:p>
        <a:p>
          <a:pPr algn="l"/>
          <a:r>
            <a:rPr kumimoji="1" lang="en-US" altLang="ja-JP" sz="1000">
              <a:solidFill>
                <a:srgbClr val="FF0000"/>
              </a:solidFill>
              <a:latin typeface="ＭＳ Ｐゴシック" panose="020B0600070205080204" pitchFamily="50" charset="-128"/>
              <a:ea typeface="+mn-ea"/>
            </a:rPr>
            <a:t>   </a:t>
          </a:r>
          <a:r>
            <a:rPr kumimoji="1" lang="ja-JP" altLang="en-US" sz="1000">
              <a:solidFill>
                <a:srgbClr val="FF0000"/>
              </a:solidFill>
              <a:latin typeface="ＭＳ Ｐゴシック" panose="020B0600070205080204" pitchFamily="50" charset="-128"/>
              <a:ea typeface="+mn-ea"/>
            </a:rPr>
            <a:t>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5,657
80.40
8,093,585
7,694,179
296,746
3,955,494
6,749,423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人件費については、前年度と比較して</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類似団体と比べても高い水準にある。これは、町特有の施設等に係る職員数が多いことと、会計年度任用職員制度の開始に伴うことが考えられる。</a:t>
          </a:r>
          <a:endParaRPr lang="ja-JP" altLang="ja-JP" sz="1400">
            <a:effectLst/>
          </a:endParaRPr>
        </a:p>
        <a:p>
          <a:r>
            <a:rPr kumimoji="1" lang="ja-JP" altLang="ja-JP" sz="1100">
              <a:solidFill>
                <a:schemeClr val="dk1"/>
              </a:solidFill>
              <a:effectLst/>
              <a:latin typeface="+mn-lt"/>
              <a:ea typeface="+mn-ea"/>
              <a:cs typeface="+mn-cs"/>
            </a:rPr>
            <a:t>　今後、住民サービスを低下させることなく、第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次天城町集中改革プランに基づき指定管理者制度の導入や、早期退職募集制度の活用などを行い人件費の抑制を図る。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122428</xdr:rowOff>
    </xdr:from>
    <xdr:to>
      <xdr:col>24</xdr:col>
      <xdr:colOff>25400</xdr:colOff>
      <xdr:row>39</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375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39</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608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2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14478</xdr:rowOff>
    </xdr:from>
    <xdr:to>
      <xdr:col>20</xdr:col>
      <xdr:colOff>38100</xdr:colOff>
      <xdr:row>39</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ポイント減少し、類似団体平均と比較しても、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施設の維持管理等に伴う業務委託が増加傾向にあるため、引き続き必要性・効率性を考慮し、改善を行っていく</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26416</xdr:rowOff>
    </xdr:from>
    <xdr:to>
      <xdr:col>82</xdr:col>
      <xdr:colOff>107950</xdr:colOff>
      <xdr:row>16</xdr:row>
      <xdr:rowOff>30988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69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17</xdr:row>
      <xdr:rowOff>51562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741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51562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34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136144</xdr:rowOff>
    </xdr:from>
    <xdr:to>
      <xdr:col>69</xdr:col>
      <xdr:colOff>92075</xdr:colOff>
      <xdr:row>17</xdr:row>
      <xdr:rowOff>19558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79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147066</xdr:rowOff>
    </xdr:from>
    <xdr:to>
      <xdr:col>82</xdr:col>
      <xdr:colOff>158750</xdr:colOff>
      <xdr:row>16</xdr:row>
      <xdr:rowOff>77216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163593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6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140208</xdr:rowOff>
    </xdr:from>
    <xdr:to>
      <xdr:col>69</xdr:col>
      <xdr:colOff>142875</xdr:colOff>
      <xdr:row>17</xdr:row>
      <xdr:rowOff>70358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経常一般財源に占める扶助費については、類似団体平均より</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下回っている。これは予防事業等を積極的に行っている効果だと考えられるが、少子高齢化が進行するなかで福祉の充実を図りながら大幅な上昇とならないよう努める。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45357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302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その他に係る経常収支比率は前年度より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ポイント減少し、類似団体平均を</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ポイント下回った。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これは繰出金の経常収支比率が</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ポイント減少したことが大きな要因であるが、今後も使用料や保険料等の適正化を図ることなどにより、税収を主な財源とする普通会計の負担額を減らしていくよう努める。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138430</xdr:rowOff>
    </xdr:from>
    <xdr:to>
      <xdr:col>82</xdr:col>
      <xdr:colOff>107950</xdr:colOff>
      <xdr:row>54</xdr:row>
      <xdr:rowOff>5080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225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xdr:rowOff>
    </xdr:from>
    <xdr:to>
      <xdr:col>78</xdr:col>
      <xdr:colOff>69850</xdr:colOff>
      <xdr:row>54</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263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142240</xdr:rowOff>
    </xdr:from>
    <xdr:to>
      <xdr:col>73</xdr:col>
      <xdr:colOff>180975</xdr:colOff>
      <xdr:row>54</xdr:row>
      <xdr:rowOff>157480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00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55</xdr:row>
      <xdr:rowOff>39370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41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87630</xdr:rowOff>
    </xdr:from>
    <xdr:to>
      <xdr:col>82</xdr:col>
      <xdr:colOff>158750</xdr:colOff>
      <xdr:row>54</xdr:row>
      <xdr:rowOff>17780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104157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125730</xdr:rowOff>
    </xdr:from>
    <xdr:to>
      <xdr:col>78</xdr:col>
      <xdr:colOff>120650</xdr:colOff>
      <xdr:row>54</xdr:row>
      <xdr:rowOff>55880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66057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898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106680</xdr:rowOff>
    </xdr:from>
    <xdr:to>
      <xdr:col>69</xdr:col>
      <xdr:colOff>142875</xdr:colOff>
      <xdr:row>55</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47007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補助費等に係る経常収支比率は前年度より</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し、類似団体平均を</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ポイント上回った。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住民税非課税世帯等臨時特別給付金事業や子育て世帯生活支援特別給付金事業等を行ったことによるものである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次天城町集中改革プランに基づき、補助金交付基準等の見直しや適正化に努める。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8128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637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38</xdr:row>
      <xdr:rowOff>8128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580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公債費の経常収支比率については</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ポイントの減少となった</a:t>
          </a:r>
          <a:r>
            <a:rPr kumimoji="1" lang="ja-JP" altLang="en-US" sz="1100">
              <a:solidFill>
                <a:sysClr val="windowText" lastClr="000000"/>
              </a:solidFill>
              <a:effectLst/>
              <a:latin typeface="+mn-lt"/>
              <a:ea typeface="+mn-ea"/>
              <a:cs typeface="+mn-cs"/>
            </a:rPr>
            <a:t>が、公共施設建設事業を計画しており、</a:t>
          </a:r>
          <a:r>
            <a:rPr kumimoji="1" lang="ja-JP" altLang="ja-JP" sz="1100">
              <a:solidFill>
                <a:schemeClr val="dk1"/>
              </a:solidFill>
              <a:effectLst/>
              <a:latin typeface="+mn-lt"/>
              <a:ea typeface="+mn-ea"/>
              <a:cs typeface="+mn-cs"/>
            </a:rPr>
            <a:t>再び公債費比率が上昇することが予想される。そのため、長期的な起債計画を行い、事業計画の整理・縮減を図るなど、起債依存型の事業実施を見直し、町債の新規発行の抑制に努めていく。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66039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838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676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829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81280</xdr:rowOff>
    </xdr:from>
    <xdr:to>
      <xdr:col>11</xdr:col>
      <xdr:colOff>9525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829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15239</xdr:rowOff>
    </xdr:from>
    <xdr:to>
      <xdr:col>20</xdr:col>
      <xdr:colOff>38100</xdr:colOff>
      <xdr:row>77</xdr:row>
      <xdr:rowOff>116839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101616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99061</xdr:rowOff>
    </xdr:from>
    <xdr:to>
      <xdr:col>15</xdr:col>
      <xdr:colOff>149225</xdr:colOff>
      <xdr:row>78</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公債費以外の経常収支比率は前年度より</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し、類似団体平均を</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ポイント上回った。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全体的に経常収支比率は減少となったが、</a:t>
          </a:r>
          <a:r>
            <a:rPr kumimoji="1" lang="ja-JP" altLang="ja-JP" sz="1100">
              <a:solidFill>
                <a:schemeClr val="dk1"/>
              </a:solidFill>
              <a:effectLst/>
              <a:latin typeface="+mn-lt"/>
              <a:ea typeface="+mn-ea"/>
              <a:cs typeface="+mn-cs"/>
            </a:rPr>
            <a:t>保育所等の施設運営に係る職員数が多いことに加え、会計年度任用職員制度の開始に伴い、経常人件費</a:t>
          </a:r>
          <a:r>
            <a:rPr kumimoji="1" lang="ja-JP" altLang="en-US" sz="1100">
              <a:solidFill>
                <a:schemeClr val="dk1"/>
              </a:solidFill>
              <a:effectLst/>
              <a:latin typeface="+mn-lt"/>
              <a:ea typeface="+mn-ea"/>
              <a:cs typeface="+mn-cs"/>
            </a:rPr>
            <a:t>が多くを占めているのが現状である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今後も定員の適正化や行財政改革についてさらに強化していく。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79</xdr:row>
      <xdr:rowOff>19558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35836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79</xdr:row>
      <xdr:rowOff>19558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372085"/>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77</xdr:row>
      <xdr:rowOff>170435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3263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59962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86363</xdr:rowOff>
    </xdr:from>
    <xdr:to>
      <xdr:col>29</xdr:col>
      <xdr:colOff>127000</xdr:colOff>
      <xdr:row>14</xdr:row>
      <xdr:rowOff>99976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534288"/>
          <a:ext cx="647700" cy="13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99976</xdr:rowOff>
    </xdr:from>
    <xdr:to>
      <xdr:col>26</xdr:col>
      <xdr:colOff>50800</xdr:colOff>
      <xdr:row>15</xdr:row>
      <xdr:rowOff>23989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547901"/>
          <a:ext cx="698500" cy="95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23989</xdr:rowOff>
    </xdr:from>
    <xdr:to>
      <xdr:col>22</xdr:col>
      <xdr:colOff>114300</xdr:colOff>
      <xdr:row>15</xdr:row>
      <xdr:rowOff>52113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643364"/>
          <a:ext cx="698500" cy="28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52113</xdr:rowOff>
    </xdr:from>
    <xdr:to>
      <xdr:col>18</xdr:col>
      <xdr:colOff>177800</xdr:colOff>
      <xdr:row>15</xdr:row>
      <xdr:rowOff>59805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671488"/>
          <a:ext cx="698500" cy="7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35563</xdr:rowOff>
    </xdr:from>
    <xdr:to>
      <xdr:col>29</xdr:col>
      <xdr:colOff>177800</xdr:colOff>
      <xdr:row>14</xdr:row>
      <xdr:rowOff>137163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483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52090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32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49176</xdr:rowOff>
    </xdr:from>
    <xdr:to>
      <xdr:col>26</xdr:col>
      <xdr:colOff>101600</xdr:colOff>
      <xdr:row>14</xdr:row>
      <xdr:rowOff>150776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497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160953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26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144639</xdr:rowOff>
    </xdr:from>
    <xdr:to>
      <xdr:col>22</xdr:col>
      <xdr:colOff>165100</xdr:colOff>
      <xdr:row>15</xdr:row>
      <xdr:rowOff>74789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59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84966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3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1313</xdr:rowOff>
    </xdr:from>
    <xdr:to>
      <xdr:col>19</xdr:col>
      <xdr:colOff>38100</xdr:colOff>
      <xdr:row>15</xdr:row>
      <xdr:rowOff>102913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62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113090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38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9005</xdr:rowOff>
    </xdr:from>
    <xdr:to>
      <xdr:col>15</xdr:col>
      <xdr:colOff>101600</xdr:colOff>
      <xdr:row>15</xdr:row>
      <xdr:rowOff>110605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628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120782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39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51023</xdr:rowOff>
    </xdr:from>
    <xdr:to>
      <xdr:col>29</xdr:col>
      <xdr:colOff>127000</xdr:colOff>
      <xdr:row>36</xdr:row>
      <xdr:rowOff>80969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04273"/>
          <a:ext cx="6477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334765</xdr:rowOff>
    </xdr:from>
    <xdr:to>
      <xdr:col>26</xdr:col>
      <xdr:colOff>50800</xdr:colOff>
      <xdr:row>36</xdr:row>
      <xdr:rowOff>80969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45115"/>
          <a:ext cx="698500" cy="89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334765</xdr:rowOff>
    </xdr:from>
    <xdr:to>
      <xdr:col>22</xdr:col>
      <xdr:colOff>114300</xdr:colOff>
      <xdr:row>37</xdr:row>
      <xdr:rowOff>12520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45115"/>
          <a:ext cx="698500" cy="19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233625</xdr:rowOff>
    </xdr:from>
    <xdr:to>
      <xdr:col>18</xdr:col>
      <xdr:colOff>177800</xdr:colOff>
      <xdr:row>37</xdr:row>
      <xdr:rowOff>12520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43975"/>
          <a:ext cx="698500" cy="293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223</xdr:rowOff>
    </xdr:from>
    <xdr:to>
      <xdr:col>29</xdr:col>
      <xdr:colOff>177800</xdr:colOff>
      <xdr:row>36</xdr:row>
      <xdr:rowOff>101823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5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315200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2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30169</xdr:rowOff>
    </xdr:from>
    <xdr:to>
      <xdr:col>26</xdr:col>
      <xdr:colOff>101600</xdr:colOff>
      <xdr:row>36</xdr:row>
      <xdr:rowOff>131769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83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116546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69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283965</xdr:rowOff>
    </xdr:from>
    <xdr:to>
      <xdr:col>22</xdr:col>
      <xdr:colOff>165100</xdr:colOff>
      <xdr:row>36</xdr:row>
      <xdr:rowOff>42665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9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52842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133170</xdr:rowOff>
    </xdr:from>
    <xdr:to>
      <xdr:col>19</xdr:col>
      <xdr:colOff>38100</xdr:colOff>
      <xdr:row>37</xdr:row>
      <xdr:rowOff>63320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86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7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182825</xdr:rowOff>
    </xdr:from>
    <xdr:to>
      <xdr:col>15</xdr:col>
      <xdr:colOff>101600</xdr:colOff>
      <xdr:row>35</xdr:row>
      <xdr:rowOff>284425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9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294602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6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5,657
80.40
8,093,585
7,694,179
296,746
3,955,494
6,749,423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103667</xdr:rowOff>
    </xdr:from>
    <xdr:to>
      <xdr:col>24</xdr:col>
      <xdr:colOff>63500</xdr:colOff>
      <xdr:row>33</xdr:row>
      <xdr:rowOff>113423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761517"/>
          <a:ext cx="8382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113423</xdr:rowOff>
    </xdr:from>
    <xdr:to>
      <xdr:col>19</xdr:col>
      <xdr:colOff>177800</xdr:colOff>
      <xdr:row>35</xdr:row>
      <xdr:rowOff>26932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771273"/>
          <a:ext cx="889000" cy="2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26932</xdr:rowOff>
    </xdr:from>
    <xdr:to>
      <xdr:col>15</xdr:col>
      <xdr:colOff>50800</xdr:colOff>
      <xdr:row>35</xdr:row>
      <xdr:rowOff>51632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27682"/>
          <a:ext cx="889000" cy="2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51632</xdr:rowOff>
    </xdr:from>
    <xdr:to>
      <xdr:col>10</xdr:col>
      <xdr:colOff>114300</xdr:colOff>
      <xdr:row>35</xdr:row>
      <xdr:rowOff>68800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52382"/>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52867</xdr:rowOff>
    </xdr:from>
    <xdr:to>
      <xdr:col>24</xdr:col>
      <xdr:colOff>114300</xdr:colOff>
      <xdr:row>33</xdr:row>
      <xdr:rowOff>154467</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71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75744</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56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62623</xdr:rowOff>
    </xdr:from>
    <xdr:to>
      <xdr:col>20</xdr:col>
      <xdr:colOff>38100</xdr:colOff>
      <xdr:row>33</xdr:row>
      <xdr:rowOff>164223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7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9300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49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147582</xdr:rowOff>
    </xdr:from>
    <xdr:to>
      <xdr:col>15</xdr:col>
      <xdr:colOff>101600</xdr:colOff>
      <xdr:row>35</xdr:row>
      <xdr:rowOff>77732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94259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7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832</xdr:rowOff>
    </xdr:from>
    <xdr:to>
      <xdr:col>10</xdr:col>
      <xdr:colOff>165100</xdr:colOff>
      <xdr:row>35</xdr:row>
      <xdr:rowOff>102432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118959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77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18000</xdr:rowOff>
    </xdr:from>
    <xdr:to>
      <xdr:col>6</xdr:col>
      <xdr:colOff>38100</xdr:colOff>
      <xdr:row>35</xdr:row>
      <xdr:rowOff>119600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0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136127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79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117768</xdr:rowOff>
    </xdr:from>
    <xdr:to>
      <xdr:col>24</xdr:col>
      <xdr:colOff>63500</xdr:colOff>
      <xdr:row>57</xdr:row>
      <xdr:rowOff>137090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890418"/>
          <a:ext cx="838200" cy="1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116943</xdr:rowOff>
    </xdr:from>
    <xdr:to>
      <xdr:col>19</xdr:col>
      <xdr:colOff>177800</xdr:colOff>
      <xdr:row>57</xdr:row>
      <xdr:rowOff>117768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889593"/>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116192</xdr:rowOff>
    </xdr:from>
    <xdr:to>
      <xdr:col>15</xdr:col>
      <xdr:colOff>50800</xdr:colOff>
      <xdr:row>57</xdr:row>
      <xdr:rowOff>116943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88884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116192</xdr:rowOff>
    </xdr:from>
    <xdr:to>
      <xdr:col>10</xdr:col>
      <xdr:colOff>114300</xdr:colOff>
      <xdr:row>57</xdr:row>
      <xdr:rowOff>162265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888842"/>
          <a:ext cx="889000" cy="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86290</xdr:rowOff>
    </xdr:from>
    <xdr:to>
      <xdr:col>24</xdr:col>
      <xdr:colOff>114300</xdr:colOff>
      <xdr:row>58</xdr:row>
      <xdr:rowOff>16440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7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66968</xdr:rowOff>
    </xdr:from>
    <xdr:to>
      <xdr:col>20</xdr:col>
      <xdr:colOff>38100</xdr:colOff>
      <xdr:row>57</xdr:row>
      <xdr:rowOff>168568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159695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9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66143</xdr:rowOff>
    </xdr:from>
    <xdr:to>
      <xdr:col>15</xdr:col>
      <xdr:colOff>101600</xdr:colOff>
      <xdr:row>57</xdr:row>
      <xdr:rowOff>167743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3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158870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93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65392</xdr:rowOff>
    </xdr:from>
    <xdr:to>
      <xdr:col>10</xdr:col>
      <xdr:colOff>165100</xdr:colOff>
      <xdr:row>57</xdr:row>
      <xdr:rowOff>166992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158119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3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111465</xdr:rowOff>
    </xdr:from>
    <xdr:to>
      <xdr:col>6</xdr:col>
      <xdr:colOff>38100</xdr:colOff>
      <xdr:row>58</xdr:row>
      <xdr:rowOff>41615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32742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963</xdr:rowOff>
    </xdr:from>
    <xdr:to>
      <xdr:col>24</xdr:col>
      <xdr:colOff>63500</xdr:colOff>
      <xdr:row>78</xdr:row>
      <xdr:rowOff>61474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374063"/>
          <a:ext cx="838200" cy="6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61474</xdr:rowOff>
    </xdr:from>
    <xdr:to>
      <xdr:col>19</xdr:col>
      <xdr:colOff>177800</xdr:colOff>
      <xdr:row>78</xdr:row>
      <xdr:rowOff>90849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43457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90849</xdr:rowOff>
    </xdr:from>
    <xdr:to>
      <xdr:col>15</xdr:col>
      <xdr:colOff>50800</xdr:colOff>
      <xdr:row>78</xdr:row>
      <xdr:rowOff>102005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463949"/>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60055</xdr:rowOff>
    </xdr:from>
    <xdr:to>
      <xdr:col>10</xdr:col>
      <xdr:colOff>114300</xdr:colOff>
      <xdr:row>78</xdr:row>
      <xdr:rowOff>102005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433155"/>
          <a:ext cx="8890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121613</xdr:rowOff>
    </xdr:from>
    <xdr:to>
      <xdr:col>24</xdr:col>
      <xdr:colOff>114300</xdr:colOff>
      <xdr:row>78</xdr:row>
      <xdr:rowOff>51763</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100040</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3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10674</xdr:rowOff>
    </xdr:from>
    <xdr:to>
      <xdr:col>20</xdr:col>
      <xdr:colOff>38100</xdr:colOff>
      <xdr:row>78</xdr:row>
      <xdr:rowOff>112274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3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103401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47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40049</xdr:rowOff>
    </xdr:from>
    <xdr:to>
      <xdr:col>15</xdr:col>
      <xdr:colOff>101600</xdr:colOff>
      <xdr:row>78</xdr:row>
      <xdr:rowOff>141649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41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132776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50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51205</xdr:rowOff>
    </xdr:from>
    <xdr:to>
      <xdr:col>10</xdr:col>
      <xdr:colOff>165100</xdr:colOff>
      <xdr:row>78</xdr:row>
      <xdr:rowOff>152805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4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143932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51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9255</xdr:rowOff>
    </xdr:from>
    <xdr:to>
      <xdr:col>6</xdr:col>
      <xdr:colOff>38100</xdr:colOff>
      <xdr:row>78</xdr:row>
      <xdr:rowOff>110855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101982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12446</xdr:rowOff>
    </xdr:from>
    <xdr:to>
      <xdr:col>24</xdr:col>
      <xdr:colOff>63500</xdr:colOff>
      <xdr:row>97</xdr:row>
      <xdr:rowOff>132286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71646"/>
          <a:ext cx="838200" cy="29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132286</xdr:rowOff>
    </xdr:from>
    <xdr:to>
      <xdr:col>19</xdr:col>
      <xdr:colOff>177800</xdr:colOff>
      <xdr:row>98</xdr:row>
      <xdr:rowOff>63684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62936"/>
          <a:ext cx="889000" cy="10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63684</xdr:rowOff>
    </xdr:from>
    <xdr:to>
      <xdr:col>15</xdr:col>
      <xdr:colOff>50800</xdr:colOff>
      <xdr:row>98</xdr:row>
      <xdr:rowOff>135139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865784"/>
          <a:ext cx="889000" cy="7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135139</xdr:rowOff>
    </xdr:from>
    <xdr:to>
      <xdr:col>10</xdr:col>
      <xdr:colOff>114300</xdr:colOff>
      <xdr:row>99</xdr:row>
      <xdr:rowOff>24257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937239"/>
          <a:ext cx="889000" cy="6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23407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29024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133096</xdr:rowOff>
    </xdr:from>
    <xdr:to>
      <xdr:col>24</xdr:col>
      <xdr:colOff>114300</xdr:colOff>
      <xdr:row>96</xdr:row>
      <xdr:rowOff>63246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155973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7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81486</xdr:rowOff>
    </xdr:from>
    <xdr:to>
      <xdr:col>20</xdr:col>
      <xdr:colOff>38100</xdr:colOff>
      <xdr:row>98</xdr:row>
      <xdr:rowOff>11636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28163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12884</xdr:rowOff>
    </xdr:from>
    <xdr:to>
      <xdr:col>15</xdr:col>
      <xdr:colOff>101600</xdr:colOff>
      <xdr:row>98</xdr:row>
      <xdr:rowOff>114484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131011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84339</xdr:rowOff>
    </xdr:from>
    <xdr:to>
      <xdr:col>10</xdr:col>
      <xdr:colOff>165100</xdr:colOff>
      <xdr:row>99</xdr:row>
      <xdr:rowOff>14489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88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9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144907</xdr:rowOff>
    </xdr:from>
    <xdr:to>
      <xdr:col>6</xdr:col>
      <xdr:colOff>38100</xdr:colOff>
      <xdr:row>99</xdr:row>
      <xdr:rowOff>75057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9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66184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49239</xdr:rowOff>
    </xdr:from>
    <xdr:to>
      <xdr:col>55</xdr:col>
      <xdr:colOff>0</xdr:colOff>
      <xdr:row>34</xdr:row>
      <xdr:rowOff>133558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878539"/>
          <a:ext cx="838200" cy="8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49239</xdr:rowOff>
    </xdr:from>
    <xdr:to>
      <xdr:col>50</xdr:col>
      <xdr:colOff>114300</xdr:colOff>
      <xdr:row>38</xdr:row>
      <xdr:rowOff>81498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878539"/>
          <a:ext cx="889000" cy="7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70286</xdr:rowOff>
    </xdr:from>
    <xdr:to>
      <xdr:col>45</xdr:col>
      <xdr:colOff>177800</xdr:colOff>
      <xdr:row>38</xdr:row>
      <xdr:rowOff>81498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413936"/>
          <a:ext cx="889000" cy="18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70286</xdr:rowOff>
    </xdr:from>
    <xdr:to>
      <xdr:col>41</xdr:col>
      <xdr:colOff>50800</xdr:colOff>
      <xdr:row>38</xdr:row>
      <xdr:rowOff>101326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413936"/>
          <a:ext cx="889000" cy="20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82758</xdr:rowOff>
    </xdr:from>
    <xdr:to>
      <xdr:col>55</xdr:col>
      <xdr:colOff>50800</xdr:colOff>
      <xdr:row>35</xdr:row>
      <xdr:rowOff>12908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9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105635</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76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169889</xdr:rowOff>
    </xdr:from>
    <xdr:to>
      <xdr:col>50</xdr:col>
      <xdr:colOff>165100</xdr:colOff>
      <xdr:row>34</xdr:row>
      <xdr:rowOff>100039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82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116566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60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30698</xdr:rowOff>
    </xdr:from>
    <xdr:to>
      <xdr:col>46</xdr:col>
      <xdr:colOff>38100</xdr:colOff>
      <xdr:row>38</xdr:row>
      <xdr:rowOff>132298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123425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63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19486</xdr:rowOff>
    </xdr:from>
    <xdr:to>
      <xdr:col>41</xdr:col>
      <xdr:colOff>101600</xdr:colOff>
      <xdr:row>37</xdr:row>
      <xdr:rowOff>121086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137613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3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50526</xdr:rowOff>
    </xdr:from>
    <xdr:to>
      <xdr:col>36</xdr:col>
      <xdr:colOff>165100</xdr:colOff>
      <xdr:row>38</xdr:row>
      <xdr:rowOff>152126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143253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5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39482</xdr:rowOff>
    </xdr:from>
    <xdr:to>
      <xdr:col>55</xdr:col>
      <xdr:colOff>0</xdr:colOff>
      <xdr:row>57</xdr:row>
      <xdr:rowOff>72813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12132"/>
          <a:ext cx="838200" cy="3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72813</xdr:rowOff>
    </xdr:from>
    <xdr:to>
      <xdr:col>50</xdr:col>
      <xdr:colOff>114300</xdr:colOff>
      <xdr:row>57</xdr:row>
      <xdr:rowOff>73916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45463"/>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73916</xdr:rowOff>
    </xdr:from>
    <xdr:to>
      <xdr:col>45</xdr:col>
      <xdr:colOff>177800</xdr:colOff>
      <xdr:row>57</xdr:row>
      <xdr:rowOff>165219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46566"/>
          <a:ext cx="8890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158706</xdr:rowOff>
    </xdr:from>
    <xdr:to>
      <xdr:col>41</xdr:col>
      <xdr:colOff>50800</xdr:colOff>
      <xdr:row>57</xdr:row>
      <xdr:rowOff>165219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59906"/>
          <a:ext cx="889000" cy="17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42810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160132</xdr:rowOff>
    </xdr:from>
    <xdr:to>
      <xdr:col>55</xdr:col>
      <xdr:colOff>50800</xdr:colOff>
      <xdr:row>57</xdr:row>
      <xdr:rowOff>90282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138559</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22013</xdr:rowOff>
    </xdr:from>
    <xdr:to>
      <xdr:col>50</xdr:col>
      <xdr:colOff>165100</xdr:colOff>
      <xdr:row>57</xdr:row>
      <xdr:rowOff>123613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114740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88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23116</xdr:rowOff>
    </xdr:from>
    <xdr:to>
      <xdr:col>46</xdr:col>
      <xdr:colOff>38100</xdr:colOff>
      <xdr:row>57</xdr:row>
      <xdr:rowOff>124716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115843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8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114419</xdr:rowOff>
    </xdr:from>
    <xdr:to>
      <xdr:col>41</xdr:col>
      <xdr:colOff>101600</xdr:colOff>
      <xdr:row>58</xdr:row>
      <xdr:rowOff>44569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8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35696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97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107906</xdr:rowOff>
    </xdr:from>
    <xdr:to>
      <xdr:col>36</xdr:col>
      <xdr:colOff>165100</xdr:colOff>
      <xdr:row>57</xdr:row>
      <xdr:rowOff>38056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54583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48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116137</xdr:rowOff>
    </xdr:from>
    <xdr:to>
      <xdr:col>55</xdr:col>
      <xdr:colOff>0</xdr:colOff>
      <xdr:row>76</xdr:row>
      <xdr:rowOff>81665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974887"/>
          <a:ext cx="838200" cy="13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119692</xdr:rowOff>
    </xdr:from>
    <xdr:to>
      <xdr:col>50</xdr:col>
      <xdr:colOff>114300</xdr:colOff>
      <xdr:row>76</xdr:row>
      <xdr:rowOff>81665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806992"/>
          <a:ext cx="889000" cy="30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119692</xdr:rowOff>
    </xdr:from>
    <xdr:to>
      <xdr:col>45</xdr:col>
      <xdr:colOff>177800</xdr:colOff>
      <xdr:row>76</xdr:row>
      <xdr:rowOff>72068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806992"/>
          <a:ext cx="889000" cy="29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72068</xdr:rowOff>
    </xdr:from>
    <xdr:to>
      <xdr:col>41</xdr:col>
      <xdr:colOff>50800</xdr:colOff>
      <xdr:row>77</xdr:row>
      <xdr:rowOff>88156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102268"/>
          <a:ext cx="889000" cy="18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65337</xdr:rowOff>
    </xdr:from>
    <xdr:to>
      <xdr:col>55</xdr:col>
      <xdr:colOff>50800</xdr:colOff>
      <xdr:row>75</xdr:row>
      <xdr:rowOff>166937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88214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30865</xdr:rowOff>
    </xdr:from>
    <xdr:to>
      <xdr:col>50</xdr:col>
      <xdr:colOff>165100</xdr:colOff>
      <xdr:row>76</xdr:row>
      <xdr:rowOff>132465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0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148991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8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68892</xdr:rowOff>
    </xdr:from>
    <xdr:to>
      <xdr:col>46</xdr:col>
      <xdr:colOff>38100</xdr:colOff>
      <xdr:row>74</xdr:row>
      <xdr:rowOff>170492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75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15569</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50795" y="1253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21268</xdr:rowOff>
    </xdr:from>
    <xdr:to>
      <xdr:col>41</xdr:col>
      <xdr:colOff>101600</xdr:colOff>
      <xdr:row>76</xdr:row>
      <xdr:rowOff>122868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2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37356</xdr:rowOff>
    </xdr:from>
    <xdr:to>
      <xdr:col>36</xdr:col>
      <xdr:colOff>165100</xdr:colOff>
      <xdr:row>77</xdr:row>
      <xdr:rowOff>138956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130083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87739</xdr:rowOff>
    </xdr:from>
    <xdr:to>
      <xdr:col>55</xdr:col>
      <xdr:colOff>0</xdr:colOff>
      <xdr:row>97</xdr:row>
      <xdr:rowOff>153454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18389"/>
          <a:ext cx="838200" cy="6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87739</xdr:rowOff>
    </xdr:from>
    <xdr:to>
      <xdr:col>50</xdr:col>
      <xdr:colOff>114300</xdr:colOff>
      <xdr:row>98</xdr:row>
      <xdr:rowOff>41807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18389"/>
          <a:ext cx="889000" cy="1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41134</xdr:rowOff>
    </xdr:from>
    <xdr:to>
      <xdr:col>45</xdr:col>
      <xdr:colOff>177800</xdr:colOff>
      <xdr:row>98</xdr:row>
      <xdr:rowOff>41807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843234"/>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100104</xdr:rowOff>
    </xdr:from>
    <xdr:to>
      <xdr:col>41</xdr:col>
      <xdr:colOff>50800</xdr:colOff>
      <xdr:row>98</xdr:row>
      <xdr:rowOff>41134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559304"/>
          <a:ext cx="889000" cy="28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102654</xdr:rowOff>
    </xdr:from>
    <xdr:to>
      <xdr:col>55</xdr:col>
      <xdr:colOff>50800</xdr:colOff>
      <xdr:row>98</xdr:row>
      <xdr:rowOff>32804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81081</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36939</xdr:rowOff>
    </xdr:from>
    <xdr:to>
      <xdr:col>50</xdr:col>
      <xdr:colOff>165100</xdr:colOff>
      <xdr:row>97</xdr:row>
      <xdr:rowOff>138539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129666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162457</xdr:rowOff>
    </xdr:from>
    <xdr:to>
      <xdr:col>46</xdr:col>
      <xdr:colOff>38100</xdr:colOff>
      <xdr:row>98</xdr:row>
      <xdr:rowOff>92607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83734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8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161784</xdr:rowOff>
    </xdr:from>
    <xdr:to>
      <xdr:col>41</xdr:col>
      <xdr:colOff>101600</xdr:colOff>
      <xdr:row>98</xdr:row>
      <xdr:rowOff>91934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83061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8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49304</xdr:rowOff>
    </xdr:from>
    <xdr:to>
      <xdr:col>36</xdr:col>
      <xdr:colOff>165100</xdr:colOff>
      <xdr:row>96</xdr:row>
      <xdr:rowOff>150904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167431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28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71824</xdr:rowOff>
    </xdr:from>
    <xdr:to>
      <xdr:col>85</xdr:col>
      <xdr:colOff>127000</xdr:colOff>
      <xdr:row>38</xdr:row>
      <xdr:rowOff>100226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86924"/>
          <a:ext cx="838200" cy="2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101606</xdr:rowOff>
    </xdr:from>
    <xdr:to>
      <xdr:col>81</xdr:col>
      <xdr:colOff>50800</xdr:colOff>
      <xdr:row>38</xdr:row>
      <xdr:rowOff>71824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445256"/>
          <a:ext cx="889000" cy="1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101606</xdr:rowOff>
    </xdr:from>
    <xdr:to>
      <xdr:col>76</xdr:col>
      <xdr:colOff>114300</xdr:colOff>
      <xdr:row>38</xdr:row>
      <xdr:rowOff>28893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445256"/>
          <a:ext cx="889000" cy="9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30824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5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28893</xdr:rowOff>
    </xdr:from>
    <xdr:to>
      <xdr:col>71</xdr:col>
      <xdr:colOff>177800</xdr:colOff>
      <xdr:row>38</xdr:row>
      <xdr:rowOff>136582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43993"/>
          <a:ext cx="889000" cy="10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49426</xdr:rowOff>
    </xdr:from>
    <xdr:to>
      <xdr:col>85</xdr:col>
      <xdr:colOff>177800</xdr:colOff>
      <xdr:row>38</xdr:row>
      <xdr:rowOff>151026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6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135803</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7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21024</xdr:rowOff>
    </xdr:from>
    <xdr:to>
      <xdr:col>81</xdr:col>
      <xdr:colOff>101600</xdr:colOff>
      <xdr:row>38</xdr:row>
      <xdr:rowOff>122624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113751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2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50806</xdr:rowOff>
    </xdr:from>
    <xdr:to>
      <xdr:col>76</xdr:col>
      <xdr:colOff>165100</xdr:colOff>
      <xdr:row>37</xdr:row>
      <xdr:rowOff>152406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168933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1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149543</xdr:rowOff>
    </xdr:from>
    <xdr:to>
      <xdr:col>72</xdr:col>
      <xdr:colOff>38100</xdr:colOff>
      <xdr:row>38</xdr:row>
      <xdr:rowOff>79693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70820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58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85782</xdr:rowOff>
    </xdr:from>
    <xdr:to>
      <xdr:col>67</xdr:col>
      <xdr:colOff>101600</xdr:colOff>
      <xdr:row>39</xdr:row>
      <xdr:rowOff>15932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7059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693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39285</xdr:rowOff>
    </xdr:from>
    <xdr:to>
      <xdr:col>85</xdr:col>
      <xdr:colOff>127000</xdr:colOff>
      <xdr:row>75</xdr:row>
      <xdr:rowOff>42554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898035"/>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11963</xdr:rowOff>
    </xdr:from>
    <xdr:to>
      <xdr:col>81</xdr:col>
      <xdr:colOff>50800</xdr:colOff>
      <xdr:row>75</xdr:row>
      <xdr:rowOff>39285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870713"/>
          <a:ext cx="889000" cy="2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11963</xdr:rowOff>
    </xdr:from>
    <xdr:to>
      <xdr:col>76</xdr:col>
      <xdr:colOff>114300</xdr:colOff>
      <xdr:row>75</xdr:row>
      <xdr:rowOff>74855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70713"/>
          <a:ext cx="889000" cy="6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74855</xdr:rowOff>
    </xdr:from>
    <xdr:to>
      <xdr:col>71</xdr:col>
      <xdr:colOff>177800</xdr:colOff>
      <xdr:row>75</xdr:row>
      <xdr:rowOff>91018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33605"/>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163204</xdr:rowOff>
    </xdr:from>
    <xdr:to>
      <xdr:col>85</xdr:col>
      <xdr:colOff>177800</xdr:colOff>
      <xdr:row>75</xdr:row>
      <xdr:rowOff>93354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8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14631</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70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159935</xdr:rowOff>
    </xdr:from>
    <xdr:to>
      <xdr:col>81</xdr:col>
      <xdr:colOff>101600</xdr:colOff>
      <xdr:row>75</xdr:row>
      <xdr:rowOff>90085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106612</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62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132613</xdr:rowOff>
    </xdr:from>
    <xdr:to>
      <xdr:col>76</xdr:col>
      <xdr:colOff>165100</xdr:colOff>
      <xdr:row>75</xdr:row>
      <xdr:rowOff>62763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79290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59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24055</xdr:rowOff>
    </xdr:from>
    <xdr:to>
      <xdr:col>72</xdr:col>
      <xdr:colOff>38100</xdr:colOff>
      <xdr:row>75</xdr:row>
      <xdr:rowOff>125655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8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142182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65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40218</xdr:rowOff>
    </xdr:from>
    <xdr:to>
      <xdr:col>67</xdr:col>
      <xdr:colOff>101600</xdr:colOff>
      <xdr:row>75</xdr:row>
      <xdr:rowOff>141818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158345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67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79451</xdr:rowOff>
    </xdr:from>
    <xdr:to>
      <xdr:col>85</xdr:col>
      <xdr:colOff>127000</xdr:colOff>
      <xdr:row>98</xdr:row>
      <xdr:rowOff>147924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81551"/>
          <a:ext cx="838200" cy="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147924</xdr:rowOff>
    </xdr:from>
    <xdr:to>
      <xdr:col>81</xdr:col>
      <xdr:colOff>50800</xdr:colOff>
      <xdr:row>98</xdr:row>
      <xdr:rowOff>164540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50024"/>
          <a:ext cx="889000" cy="1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151304</xdr:rowOff>
    </xdr:from>
    <xdr:to>
      <xdr:col>76</xdr:col>
      <xdr:colOff>114300</xdr:colOff>
      <xdr:row>98</xdr:row>
      <xdr:rowOff>164540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953404"/>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83752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705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151304</xdr:rowOff>
    </xdr:from>
    <xdr:to>
      <xdr:col>71</xdr:col>
      <xdr:colOff>177800</xdr:colOff>
      <xdr:row>99</xdr:row>
      <xdr:rowOff>11063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53404"/>
          <a:ext cx="889000" cy="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28651</xdr:rowOff>
    </xdr:from>
    <xdr:to>
      <xdr:col>85</xdr:col>
      <xdr:colOff>177800</xdr:colOff>
      <xdr:row>98</xdr:row>
      <xdr:rowOff>130251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51528</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8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97124</xdr:rowOff>
    </xdr:from>
    <xdr:to>
      <xdr:col>81</xdr:col>
      <xdr:colOff>101600</xdr:colOff>
      <xdr:row>99</xdr:row>
      <xdr:rowOff>27274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43801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67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113740</xdr:rowOff>
    </xdr:from>
    <xdr:to>
      <xdr:col>76</xdr:col>
      <xdr:colOff>165100</xdr:colOff>
      <xdr:row>99</xdr:row>
      <xdr:rowOff>43890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1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60417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9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100504</xdr:rowOff>
    </xdr:from>
    <xdr:to>
      <xdr:col>72</xdr:col>
      <xdr:colOff>38100</xdr:colOff>
      <xdr:row>99</xdr:row>
      <xdr:rowOff>30654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47181</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67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131713</xdr:rowOff>
    </xdr:from>
    <xdr:to>
      <xdr:col>67</xdr:col>
      <xdr:colOff>101600</xdr:colOff>
      <xdr:row>99</xdr:row>
      <xdr:rowOff>61863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78390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117957</xdr:rowOff>
    </xdr:from>
    <xdr:to>
      <xdr:col>116</xdr:col>
      <xdr:colOff>63500</xdr:colOff>
      <xdr:row>76</xdr:row>
      <xdr:rowOff>134734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48157"/>
          <a:ext cx="8382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10770</xdr:rowOff>
    </xdr:from>
    <xdr:to>
      <xdr:col>111</xdr:col>
      <xdr:colOff>177800</xdr:colOff>
      <xdr:row>76</xdr:row>
      <xdr:rowOff>134734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40970"/>
          <a:ext cx="889000" cy="1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10770</xdr:rowOff>
    </xdr:from>
    <xdr:to>
      <xdr:col>107</xdr:col>
      <xdr:colOff>50800</xdr:colOff>
      <xdr:row>76</xdr:row>
      <xdr:rowOff>39103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40970"/>
          <a:ext cx="889000" cy="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153264</xdr:rowOff>
    </xdr:from>
    <xdr:to>
      <xdr:col>102</xdr:col>
      <xdr:colOff>114300</xdr:colOff>
      <xdr:row>76</xdr:row>
      <xdr:rowOff>39103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40564"/>
          <a:ext cx="889000" cy="2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67157</xdr:rowOff>
    </xdr:from>
    <xdr:to>
      <xdr:col>116</xdr:col>
      <xdr:colOff>114300</xdr:colOff>
      <xdr:row>76</xdr:row>
      <xdr:rowOff>168757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45584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83934</xdr:rowOff>
    </xdr:from>
    <xdr:to>
      <xdr:col>112</xdr:col>
      <xdr:colOff>38100</xdr:colOff>
      <xdr:row>77</xdr:row>
      <xdr:rowOff>14084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5211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131420</xdr:rowOff>
    </xdr:from>
    <xdr:to>
      <xdr:col>107</xdr:col>
      <xdr:colOff>101600</xdr:colOff>
      <xdr:row>76</xdr:row>
      <xdr:rowOff>61570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52697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159753</xdr:rowOff>
    </xdr:from>
    <xdr:to>
      <xdr:col>102</xdr:col>
      <xdr:colOff>165100</xdr:colOff>
      <xdr:row>76</xdr:row>
      <xdr:rowOff>89903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81030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102464</xdr:rowOff>
    </xdr:from>
    <xdr:to>
      <xdr:col>98</xdr:col>
      <xdr:colOff>38100</xdr:colOff>
      <xdr:row>75</xdr:row>
      <xdr:rowOff>32614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49141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住民一人あたりのコストとして人件費が</a:t>
          </a:r>
          <a:r>
            <a:rPr kumimoji="1" lang="en-US" altLang="ja-JP" sz="1100" baseline="0">
              <a:solidFill>
                <a:sysClr val="windowText" lastClr="000000"/>
              </a:solidFill>
              <a:effectLst/>
              <a:latin typeface="+mn-lt"/>
              <a:ea typeface="+mn-ea"/>
              <a:cs typeface="+mn-cs"/>
            </a:rPr>
            <a:t>236,305</a:t>
          </a:r>
          <a:r>
            <a:rPr kumimoji="1" lang="ja-JP" altLang="ja-JP" sz="1100" baseline="0">
              <a:solidFill>
                <a:sysClr val="windowText" lastClr="000000"/>
              </a:solidFill>
              <a:effectLst/>
              <a:latin typeface="+mn-lt"/>
              <a:ea typeface="+mn-ea"/>
              <a:cs typeface="+mn-cs"/>
            </a:rPr>
            <a:t>円、補助費等が</a:t>
          </a:r>
          <a:r>
            <a:rPr kumimoji="1" lang="en-US" altLang="ja-JP" sz="1100" baseline="0">
              <a:solidFill>
                <a:sysClr val="windowText" lastClr="000000"/>
              </a:solidFill>
              <a:effectLst/>
              <a:latin typeface="+mn-lt"/>
              <a:ea typeface="+mn-ea"/>
              <a:cs typeface="+mn-cs"/>
            </a:rPr>
            <a:t>301,612</a:t>
          </a:r>
          <a:r>
            <a:rPr kumimoji="1" lang="ja-JP" altLang="ja-JP" sz="1100" baseline="0">
              <a:solidFill>
                <a:sysClr val="windowText" lastClr="000000"/>
              </a:solidFill>
              <a:effectLst/>
              <a:latin typeface="+mn-lt"/>
              <a:ea typeface="+mn-ea"/>
              <a:cs typeface="+mn-cs"/>
            </a:rPr>
            <a:t>円、扶助費が</a:t>
          </a:r>
          <a:r>
            <a:rPr kumimoji="1" lang="en-US" altLang="ja-JP" sz="1100" baseline="0">
              <a:solidFill>
                <a:sysClr val="windowText" lastClr="000000"/>
              </a:solidFill>
              <a:effectLst/>
              <a:latin typeface="+mn-lt"/>
              <a:ea typeface="+mn-ea"/>
              <a:cs typeface="+mn-cs"/>
            </a:rPr>
            <a:t>115,190</a:t>
          </a:r>
          <a:r>
            <a:rPr kumimoji="1" lang="ja-JP" altLang="ja-JP" sz="1100" baseline="0">
              <a:solidFill>
                <a:sysClr val="windowText" lastClr="000000"/>
              </a:solidFill>
              <a:effectLst/>
              <a:latin typeface="+mn-lt"/>
              <a:ea typeface="+mn-ea"/>
              <a:cs typeface="+mn-cs"/>
            </a:rPr>
            <a:t>円となって</a:t>
          </a:r>
          <a:r>
            <a:rPr kumimoji="1" lang="ja-JP" altLang="ja-JP" sz="1100" baseline="0">
              <a:solidFill>
                <a:schemeClr val="dk1"/>
              </a:solidFill>
              <a:effectLst/>
              <a:latin typeface="+mn-lt"/>
              <a:ea typeface="+mn-ea"/>
              <a:cs typeface="+mn-cs"/>
            </a:rPr>
            <a:t>おり類似団体と比較して高い状況となっている。人件費については、町が保有・運営する施設が多くそれに伴い職員数も多いことから類似団体と比較しても以前から高い水準となっている。令和２年度からは会計年度任用職員制度が開始され、さらに人件費が増大することとなった。補助費等については、</a:t>
          </a:r>
          <a:r>
            <a:rPr kumimoji="1" lang="ja-JP" altLang="en-US" sz="1100" baseline="0">
              <a:solidFill>
                <a:schemeClr val="dk1"/>
              </a:solidFill>
              <a:effectLst/>
              <a:latin typeface="+mn-lt"/>
              <a:ea typeface="+mn-ea"/>
              <a:cs typeface="+mn-cs"/>
            </a:rPr>
            <a:t>昨年度に引き続き</a:t>
          </a:r>
          <a:r>
            <a:rPr kumimoji="1" lang="ja-JP" altLang="ja-JP" sz="1100" baseline="0">
              <a:solidFill>
                <a:schemeClr val="dk1"/>
              </a:solidFill>
              <a:effectLst/>
              <a:latin typeface="+mn-lt"/>
              <a:ea typeface="+mn-ea"/>
              <a:cs typeface="+mn-cs"/>
            </a:rPr>
            <a:t>新型コロナウイルス感染症対策として特別定額給付金などの国庫補助事業</a:t>
          </a:r>
          <a:r>
            <a:rPr kumimoji="1" lang="ja-JP" altLang="en-US" sz="1100" baseline="0">
              <a:solidFill>
                <a:schemeClr val="dk1"/>
              </a:solidFill>
              <a:effectLst/>
              <a:latin typeface="+mn-lt"/>
              <a:ea typeface="+mn-ea"/>
              <a:cs typeface="+mn-cs"/>
            </a:rPr>
            <a:t>や町単独事業</a:t>
          </a:r>
          <a:r>
            <a:rPr kumimoji="1" lang="ja-JP" altLang="ja-JP" sz="1100" baseline="0">
              <a:solidFill>
                <a:schemeClr val="dk1"/>
              </a:solidFill>
              <a:effectLst/>
              <a:latin typeface="+mn-lt"/>
              <a:ea typeface="+mn-ea"/>
              <a:cs typeface="+mn-cs"/>
            </a:rPr>
            <a:t>で補助</a:t>
          </a:r>
          <a:r>
            <a:rPr kumimoji="1" lang="ja-JP" altLang="en-US" sz="1100" baseline="0">
              <a:solidFill>
                <a:schemeClr val="dk1"/>
              </a:solidFill>
              <a:effectLst/>
              <a:latin typeface="+mn-lt"/>
              <a:ea typeface="+mn-ea"/>
              <a:cs typeface="+mn-cs"/>
            </a:rPr>
            <a:t>事業</a:t>
          </a:r>
          <a:r>
            <a:rPr kumimoji="1" lang="ja-JP" altLang="ja-JP" sz="1100" baseline="0">
              <a:solidFill>
                <a:schemeClr val="dk1"/>
              </a:solidFill>
              <a:effectLst/>
              <a:latin typeface="+mn-lt"/>
              <a:ea typeface="+mn-ea"/>
              <a:cs typeface="+mn-cs"/>
            </a:rPr>
            <a:t>を行ったことから、</a:t>
          </a:r>
          <a:r>
            <a:rPr kumimoji="1" lang="ja-JP" altLang="en-US" sz="1100" baseline="0">
              <a:solidFill>
                <a:schemeClr val="dk1"/>
              </a:solidFill>
              <a:effectLst/>
              <a:latin typeface="+mn-lt"/>
              <a:ea typeface="+mn-ea"/>
              <a:cs typeface="+mn-cs"/>
            </a:rPr>
            <a:t>類似団体</a:t>
          </a:r>
          <a:r>
            <a:rPr kumimoji="1" lang="ja-JP" altLang="ja-JP" sz="1100" baseline="0">
              <a:solidFill>
                <a:schemeClr val="dk1"/>
              </a:solidFill>
              <a:effectLst/>
              <a:latin typeface="+mn-lt"/>
              <a:ea typeface="+mn-ea"/>
              <a:cs typeface="+mn-cs"/>
            </a:rPr>
            <a:t>と比較しても大幅な増となっている。扶助費については、子育て支援施策を推し進めており、保育料無償化や高校生以下の医療費助成などを行うことで年々増加傾向にある。職員配置の見直しなど人員の適正化を図り、人件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5,657
80.40
8,093,585
7,694,179
296,746
3,955,494
6,749,423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58384</xdr:rowOff>
    </xdr:from>
    <xdr:to>
      <xdr:col>24</xdr:col>
      <xdr:colOff>63500</xdr:colOff>
      <xdr:row>31</xdr:row>
      <xdr:rowOff>171214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73334"/>
          <a:ext cx="8382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129903</xdr:rowOff>
    </xdr:from>
    <xdr:to>
      <xdr:col>19</xdr:col>
      <xdr:colOff>177800</xdr:colOff>
      <xdr:row>31</xdr:row>
      <xdr:rowOff>171214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273403"/>
          <a:ext cx="889000" cy="2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129903</xdr:rowOff>
    </xdr:from>
    <xdr:to>
      <xdr:col>15</xdr:col>
      <xdr:colOff>50800</xdr:colOff>
      <xdr:row>31</xdr:row>
      <xdr:rowOff>109819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273403"/>
          <a:ext cx="889000" cy="1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166642</xdr:rowOff>
    </xdr:from>
    <xdr:to>
      <xdr:col>10</xdr:col>
      <xdr:colOff>114300</xdr:colOff>
      <xdr:row>31</xdr:row>
      <xdr:rowOff>109819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10142"/>
          <a:ext cx="8890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7584</xdr:rowOff>
    </xdr:from>
    <xdr:to>
      <xdr:col>24</xdr:col>
      <xdr:colOff>114300</xdr:colOff>
      <xdr:row>31</xdr:row>
      <xdr:rowOff>109184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30461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7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120414</xdr:rowOff>
    </xdr:from>
    <xdr:to>
      <xdr:col>20</xdr:col>
      <xdr:colOff>38100</xdr:colOff>
      <xdr:row>32</xdr:row>
      <xdr:rowOff>50564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67091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21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79103</xdr:rowOff>
    </xdr:from>
    <xdr:to>
      <xdr:col>15</xdr:col>
      <xdr:colOff>101600</xdr:colOff>
      <xdr:row>31</xdr:row>
      <xdr:rowOff>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25780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49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59019</xdr:rowOff>
    </xdr:from>
    <xdr:to>
      <xdr:col>10</xdr:col>
      <xdr:colOff>165100</xdr:colOff>
      <xdr:row>31</xdr:row>
      <xdr:rowOff>160619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5696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1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115842</xdr:rowOff>
    </xdr:from>
    <xdr:to>
      <xdr:col>6</xdr:col>
      <xdr:colOff>38100</xdr:colOff>
      <xdr:row>31</xdr:row>
      <xdr:rowOff>45992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62519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03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101160</xdr:rowOff>
    </xdr:from>
    <xdr:to>
      <xdr:col>24</xdr:col>
      <xdr:colOff>63500</xdr:colOff>
      <xdr:row>57</xdr:row>
      <xdr:rowOff>123903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73810"/>
          <a:ext cx="838200" cy="2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101160</xdr:rowOff>
    </xdr:from>
    <xdr:to>
      <xdr:col>19</xdr:col>
      <xdr:colOff>177800</xdr:colOff>
      <xdr:row>58</xdr:row>
      <xdr:rowOff>31291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3810"/>
          <a:ext cx="889000" cy="10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171414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31291</xdr:rowOff>
    </xdr:from>
    <xdr:to>
      <xdr:col>15</xdr:col>
      <xdr:colOff>50800</xdr:colOff>
      <xdr:row>58</xdr:row>
      <xdr:rowOff>34839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75391"/>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34839</xdr:rowOff>
    </xdr:from>
    <xdr:to>
      <xdr:col>10</xdr:col>
      <xdr:colOff>114300</xdr:colOff>
      <xdr:row>58</xdr:row>
      <xdr:rowOff>83000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8939"/>
          <a:ext cx="889000" cy="4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73103</xdr:rowOff>
    </xdr:from>
    <xdr:to>
      <xdr:col>24</xdr:col>
      <xdr:colOff>114300</xdr:colOff>
      <xdr:row>58</xdr:row>
      <xdr:rowOff>3253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95980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50360</xdr:rowOff>
    </xdr:from>
    <xdr:to>
      <xdr:col>20</xdr:col>
      <xdr:colOff>38100</xdr:colOff>
      <xdr:row>57</xdr:row>
      <xdr:rowOff>151960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168487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9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151941</xdr:rowOff>
    </xdr:from>
    <xdr:to>
      <xdr:col>15</xdr:col>
      <xdr:colOff>101600</xdr:colOff>
      <xdr:row>58</xdr:row>
      <xdr:rowOff>82091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98618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9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155489</xdr:rowOff>
    </xdr:from>
    <xdr:to>
      <xdr:col>10</xdr:col>
      <xdr:colOff>165100</xdr:colOff>
      <xdr:row>58</xdr:row>
      <xdr:rowOff>85639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0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32200</xdr:rowOff>
    </xdr:from>
    <xdr:to>
      <xdr:col>6</xdr:col>
      <xdr:colOff>38100</xdr:colOff>
      <xdr:row>58</xdr:row>
      <xdr:rowOff>133800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124927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141636</xdr:rowOff>
    </xdr:from>
    <xdr:to>
      <xdr:col>24</xdr:col>
      <xdr:colOff>63500</xdr:colOff>
      <xdr:row>76</xdr:row>
      <xdr:rowOff>153302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0386"/>
          <a:ext cx="838200" cy="18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153302</xdr:rowOff>
    </xdr:from>
    <xdr:to>
      <xdr:col>19</xdr:col>
      <xdr:colOff>177800</xdr:colOff>
      <xdr:row>77</xdr:row>
      <xdr:rowOff>35275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83502"/>
          <a:ext cx="889000" cy="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35275</xdr:rowOff>
    </xdr:from>
    <xdr:to>
      <xdr:col>15</xdr:col>
      <xdr:colOff>50800</xdr:colOff>
      <xdr:row>77</xdr:row>
      <xdr:rowOff>68853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36925"/>
          <a:ext cx="889000" cy="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100861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34475</xdr:rowOff>
    </xdr:from>
    <xdr:to>
      <xdr:col>10</xdr:col>
      <xdr:colOff>114300</xdr:colOff>
      <xdr:row>77</xdr:row>
      <xdr:rowOff>68853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36125"/>
          <a:ext cx="889000" cy="3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122133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90836</xdr:rowOff>
    </xdr:from>
    <xdr:to>
      <xdr:col>24</xdr:col>
      <xdr:colOff>114300</xdr:colOff>
      <xdr:row>76</xdr:row>
      <xdr:rowOff>20985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9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113713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102502</xdr:rowOff>
    </xdr:from>
    <xdr:to>
      <xdr:col>20</xdr:col>
      <xdr:colOff>38100</xdr:colOff>
      <xdr:row>77</xdr:row>
      <xdr:rowOff>32652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49178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0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155925</xdr:rowOff>
    </xdr:from>
    <xdr:to>
      <xdr:col>15</xdr:col>
      <xdr:colOff>101600</xdr:colOff>
      <xdr:row>77</xdr:row>
      <xdr:rowOff>86075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77202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18053</xdr:rowOff>
    </xdr:from>
    <xdr:to>
      <xdr:col>10</xdr:col>
      <xdr:colOff>165100</xdr:colOff>
      <xdr:row>77</xdr:row>
      <xdr:rowOff>119653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110780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155125</xdr:rowOff>
    </xdr:from>
    <xdr:to>
      <xdr:col>6</xdr:col>
      <xdr:colOff>38100</xdr:colOff>
      <xdr:row>77</xdr:row>
      <xdr:rowOff>85275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101802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6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32395</xdr:rowOff>
    </xdr:from>
    <xdr:to>
      <xdr:col>24</xdr:col>
      <xdr:colOff>63500</xdr:colOff>
      <xdr:row>96</xdr:row>
      <xdr:rowOff>56970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91595"/>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56970</xdr:rowOff>
    </xdr:from>
    <xdr:to>
      <xdr:col>19</xdr:col>
      <xdr:colOff>177800</xdr:colOff>
      <xdr:row>97</xdr:row>
      <xdr:rowOff>56215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16170"/>
          <a:ext cx="889000" cy="1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46851</xdr:rowOff>
    </xdr:from>
    <xdr:to>
      <xdr:col>15</xdr:col>
      <xdr:colOff>50800</xdr:colOff>
      <xdr:row>97</xdr:row>
      <xdr:rowOff>56215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77501"/>
          <a:ext cx="8890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27448</xdr:rowOff>
    </xdr:from>
    <xdr:to>
      <xdr:col>10</xdr:col>
      <xdr:colOff>114300</xdr:colOff>
      <xdr:row>97</xdr:row>
      <xdr:rowOff>46851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58098"/>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153045</xdr:rowOff>
    </xdr:from>
    <xdr:to>
      <xdr:col>24</xdr:col>
      <xdr:colOff>114300</xdr:colOff>
      <xdr:row>96</xdr:row>
      <xdr:rowOff>83195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131472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1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6170</xdr:rowOff>
    </xdr:from>
    <xdr:to>
      <xdr:col>20</xdr:col>
      <xdr:colOff>38100</xdr:colOff>
      <xdr:row>96</xdr:row>
      <xdr:rowOff>107770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124297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4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5415</xdr:rowOff>
    </xdr:from>
    <xdr:to>
      <xdr:col>15</xdr:col>
      <xdr:colOff>101600</xdr:colOff>
      <xdr:row>97</xdr:row>
      <xdr:rowOff>107015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98142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167501</xdr:rowOff>
    </xdr:from>
    <xdr:to>
      <xdr:col>10</xdr:col>
      <xdr:colOff>165100</xdr:colOff>
      <xdr:row>97</xdr:row>
      <xdr:rowOff>97651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88778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148098</xdr:rowOff>
    </xdr:from>
    <xdr:to>
      <xdr:col>6</xdr:col>
      <xdr:colOff>38100</xdr:colOff>
      <xdr:row>97</xdr:row>
      <xdr:rowOff>78248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69375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158621</xdr:rowOff>
    </xdr:from>
    <xdr:to>
      <xdr:col>55</xdr:col>
      <xdr:colOff>0</xdr:colOff>
      <xdr:row>56</xdr:row>
      <xdr:rowOff>39291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416921"/>
          <a:ext cx="838200" cy="22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39291</xdr:rowOff>
    </xdr:from>
    <xdr:to>
      <xdr:col>50</xdr:col>
      <xdr:colOff>114300</xdr:colOff>
      <xdr:row>56</xdr:row>
      <xdr:rowOff>145000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40491"/>
          <a:ext cx="889000" cy="10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31161</xdr:rowOff>
    </xdr:from>
    <xdr:to>
      <xdr:col>45</xdr:col>
      <xdr:colOff>177800</xdr:colOff>
      <xdr:row>56</xdr:row>
      <xdr:rowOff>145000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460911"/>
          <a:ext cx="889000" cy="28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31161</xdr:rowOff>
    </xdr:from>
    <xdr:to>
      <xdr:col>41</xdr:col>
      <xdr:colOff>50800</xdr:colOff>
      <xdr:row>56</xdr:row>
      <xdr:rowOff>27987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60911"/>
          <a:ext cx="889000" cy="16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107821</xdr:rowOff>
    </xdr:from>
    <xdr:to>
      <xdr:col>55</xdr:col>
      <xdr:colOff>50800</xdr:colOff>
      <xdr:row>55</xdr:row>
      <xdr:rowOff>37971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130698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1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159941</xdr:rowOff>
    </xdr:from>
    <xdr:to>
      <xdr:col>50</xdr:col>
      <xdr:colOff>165100</xdr:colOff>
      <xdr:row>56</xdr:row>
      <xdr:rowOff>90091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106618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94200</xdr:rowOff>
    </xdr:from>
    <xdr:to>
      <xdr:col>46</xdr:col>
      <xdr:colOff>38100</xdr:colOff>
      <xdr:row>57</xdr:row>
      <xdr:rowOff>24350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40877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7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151811</xdr:rowOff>
    </xdr:from>
    <xdr:to>
      <xdr:col>41</xdr:col>
      <xdr:colOff>101600</xdr:colOff>
      <xdr:row>55</xdr:row>
      <xdr:rowOff>81961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1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98488</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18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148637</xdr:rowOff>
    </xdr:from>
    <xdr:to>
      <xdr:col>36</xdr:col>
      <xdr:colOff>165100</xdr:colOff>
      <xdr:row>56</xdr:row>
      <xdr:rowOff>78787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7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95314</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5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167818</xdr:rowOff>
    </xdr:from>
    <xdr:to>
      <xdr:col>55</xdr:col>
      <xdr:colOff>0</xdr:colOff>
      <xdr:row>77</xdr:row>
      <xdr:rowOff>50020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98018"/>
          <a:ext cx="838200" cy="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50020</xdr:rowOff>
    </xdr:from>
    <xdr:to>
      <xdr:col>50</xdr:col>
      <xdr:colOff>114300</xdr:colOff>
      <xdr:row>77</xdr:row>
      <xdr:rowOff>116154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51670"/>
          <a:ext cx="889000" cy="6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116154</xdr:rowOff>
    </xdr:from>
    <xdr:to>
      <xdr:col>45</xdr:col>
      <xdr:colOff>177800</xdr:colOff>
      <xdr:row>77</xdr:row>
      <xdr:rowOff>130998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17804"/>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130998</xdr:rowOff>
    </xdr:from>
    <xdr:to>
      <xdr:col>41</xdr:col>
      <xdr:colOff>50800</xdr:colOff>
      <xdr:row>78</xdr:row>
      <xdr:rowOff>66762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32648"/>
          <a:ext cx="889000" cy="10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117018</xdr:rowOff>
    </xdr:from>
    <xdr:to>
      <xdr:col>55</xdr:col>
      <xdr:colOff>50800</xdr:colOff>
      <xdr:row>77</xdr:row>
      <xdr:rowOff>47168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139895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170670</xdr:rowOff>
    </xdr:from>
    <xdr:to>
      <xdr:col>50</xdr:col>
      <xdr:colOff>165100</xdr:colOff>
      <xdr:row>77</xdr:row>
      <xdr:rowOff>100820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91947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65354</xdr:rowOff>
    </xdr:from>
    <xdr:to>
      <xdr:col>46</xdr:col>
      <xdr:colOff>38100</xdr:colOff>
      <xdr:row>77</xdr:row>
      <xdr:rowOff>166954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12031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80198</xdr:rowOff>
    </xdr:from>
    <xdr:to>
      <xdr:col>41</xdr:col>
      <xdr:colOff>101600</xdr:colOff>
      <xdr:row>78</xdr:row>
      <xdr:rowOff>10348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8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26875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5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15962</xdr:rowOff>
    </xdr:from>
    <xdr:to>
      <xdr:col>36</xdr:col>
      <xdr:colOff>165100</xdr:colOff>
      <xdr:row>78</xdr:row>
      <xdr:rowOff>117562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108689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8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130288</xdr:rowOff>
    </xdr:from>
    <xdr:to>
      <xdr:col>55</xdr:col>
      <xdr:colOff>0</xdr:colOff>
      <xdr:row>94</xdr:row>
      <xdr:rowOff>142326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246588"/>
          <a:ext cx="838200" cy="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142326</xdr:rowOff>
    </xdr:from>
    <xdr:to>
      <xdr:col>50</xdr:col>
      <xdr:colOff>114300</xdr:colOff>
      <xdr:row>95</xdr:row>
      <xdr:rowOff>22292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258626"/>
          <a:ext cx="889000" cy="5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22292</xdr:rowOff>
    </xdr:from>
    <xdr:to>
      <xdr:col>45</xdr:col>
      <xdr:colOff>177800</xdr:colOff>
      <xdr:row>96</xdr:row>
      <xdr:rowOff>124259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10042"/>
          <a:ext cx="889000" cy="2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55471</xdr:rowOff>
    </xdr:from>
    <xdr:to>
      <xdr:col>41</xdr:col>
      <xdr:colOff>50800</xdr:colOff>
      <xdr:row>96</xdr:row>
      <xdr:rowOff>124259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14671"/>
          <a:ext cx="889000" cy="6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79488</xdr:rowOff>
    </xdr:from>
    <xdr:to>
      <xdr:col>55</xdr:col>
      <xdr:colOff>50800</xdr:colOff>
      <xdr:row>95</xdr:row>
      <xdr:rowOff>9638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102365</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04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91526</xdr:rowOff>
    </xdr:from>
    <xdr:to>
      <xdr:col>50</xdr:col>
      <xdr:colOff>165100</xdr:colOff>
      <xdr:row>95</xdr:row>
      <xdr:rowOff>21676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38203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98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142942</xdr:rowOff>
    </xdr:from>
    <xdr:to>
      <xdr:col>46</xdr:col>
      <xdr:colOff>38100</xdr:colOff>
      <xdr:row>95</xdr:row>
      <xdr:rowOff>73092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89619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03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73459</xdr:rowOff>
    </xdr:from>
    <xdr:to>
      <xdr:col>41</xdr:col>
      <xdr:colOff>101600</xdr:colOff>
      <xdr:row>97</xdr:row>
      <xdr:rowOff>3609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3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166186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2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4671</xdr:rowOff>
    </xdr:from>
    <xdr:to>
      <xdr:col>36</xdr:col>
      <xdr:colOff>165100</xdr:colOff>
      <xdr:row>96</xdr:row>
      <xdr:rowOff>106271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6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97398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158946</xdr:rowOff>
    </xdr:from>
    <xdr:to>
      <xdr:col>85</xdr:col>
      <xdr:colOff>127000</xdr:colOff>
      <xdr:row>37</xdr:row>
      <xdr:rowOff>6176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31146"/>
          <a:ext cx="8382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158946</xdr:rowOff>
    </xdr:from>
    <xdr:to>
      <xdr:col>81</xdr:col>
      <xdr:colOff>50800</xdr:colOff>
      <xdr:row>37</xdr:row>
      <xdr:rowOff>87536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31146"/>
          <a:ext cx="889000" cy="10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87536</xdr:rowOff>
    </xdr:from>
    <xdr:to>
      <xdr:col>76</xdr:col>
      <xdr:colOff>114300</xdr:colOff>
      <xdr:row>37</xdr:row>
      <xdr:rowOff>138405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31186"/>
          <a:ext cx="889000" cy="5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136032</xdr:rowOff>
    </xdr:from>
    <xdr:to>
      <xdr:col>71</xdr:col>
      <xdr:colOff>177800</xdr:colOff>
      <xdr:row>37</xdr:row>
      <xdr:rowOff>138405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79682"/>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126826</xdr:rowOff>
    </xdr:from>
    <xdr:to>
      <xdr:col>85</xdr:col>
      <xdr:colOff>177800</xdr:colOff>
      <xdr:row>37</xdr:row>
      <xdr:rowOff>56976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9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105253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108146</xdr:rowOff>
    </xdr:from>
    <xdr:to>
      <xdr:col>81</xdr:col>
      <xdr:colOff>101600</xdr:colOff>
      <xdr:row>37</xdr:row>
      <xdr:rowOff>38296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29423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36736</xdr:rowOff>
    </xdr:from>
    <xdr:to>
      <xdr:col>76</xdr:col>
      <xdr:colOff>165100</xdr:colOff>
      <xdr:row>37</xdr:row>
      <xdr:rowOff>138336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8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129463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87605</xdr:rowOff>
    </xdr:from>
    <xdr:to>
      <xdr:col>72</xdr:col>
      <xdr:colOff>38100</xdr:colOff>
      <xdr:row>38</xdr:row>
      <xdr:rowOff>17755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85232</xdr:rowOff>
    </xdr:from>
    <xdr:to>
      <xdr:col>67</xdr:col>
      <xdr:colOff>101600</xdr:colOff>
      <xdr:row>38</xdr:row>
      <xdr:rowOff>15382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40753</xdr:rowOff>
    </xdr:from>
    <xdr:to>
      <xdr:col>85</xdr:col>
      <xdr:colOff>127000</xdr:colOff>
      <xdr:row>56</xdr:row>
      <xdr:rowOff>84511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41953"/>
          <a:ext cx="8382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40753</xdr:rowOff>
    </xdr:from>
    <xdr:to>
      <xdr:col>81</xdr:col>
      <xdr:colOff>50800</xdr:colOff>
      <xdr:row>56</xdr:row>
      <xdr:rowOff>99576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41953"/>
          <a:ext cx="889000" cy="5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99576</xdr:rowOff>
    </xdr:from>
    <xdr:to>
      <xdr:col>76</xdr:col>
      <xdr:colOff>114300</xdr:colOff>
      <xdr:row>56</xdr:row>
      <xdr:rowOff>168554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00776"/>
          <a:ext cx="889000" cy="6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75203</xdr:rowOff>
    </xdr:from>
    <xdr:to>
      <xdr:col>71</xdr:col>
      <xdr:colOff>177800</xdr:colOff>
      <xdr:row>56</xdr:row>
      <xdr:rowOff>168554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333503"/>
          <a:ext cx="889000" cy="43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81441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33711</xdr:rowOff>
    </xdr:from>
    <xdr:to>
      <xdr:col>85</xdr:col>
      <xdr:colOff>177800</xdr:colOff>
      <xdr:row>56</xdr:row>
      <xdr:rowOff>135311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12138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1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161403</xdr:rowOff>
    </xdr:from>
    <xdr:to>
      <xdr:col>81</xdr:col>
      <xdr:colOff>101600</xdr:colOff>
      <xdr:row>56</xdr:row>
      <xdr:rowOff>91553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82680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6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48776</xdr:rowOff>
    </xdr:from>
    <xdr:to>
      <xdr:col>76</xdr:col>
      <xdr:colOff>165100</xdr:colOff>
      <xdr:row>56</xdr:row>
      <xdr:rowOff>150376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141503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4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117754</xdr:rowOff>
    </xdr:from>
    <xdr:to>
      <xdr:col>72</xdr:col>
      <xdr:colOff>38100</xdr:colOff>
      <xdr:row>57</xdr:row>
      <xdr:rowOff>47904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39031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24403</xdr:rowOff>
    </xdr:from>
    <xdr:to>
      <xdr:col>67</xdr:col>
      <xdr:colOff>101600</xdr:colOff>
      <xdr:row>54</xdr:row>
      <xdr:rowOff>126003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2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142530</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05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71824</xdr:rowOff>
    </xdr:from>
    <xdr:to>
      <xdr:col>85</xdr:col>
      <xdr:colOff>127000</xdr:colOff>
      <xdr:row>78</xdr:row>
      <xdr:rowOff>100225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44924"/>
          <a:ext cx="838200" cy="2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101606</xdr:rowOff>
    </xdr:from>
    <xdr:to>
      <xdr:col>81</xdr:col>
      <xdr:colOff>50800</xdr:colOff>
      <xdr:row>78</xdr:row>
      <xdr:rowOff>71824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03256"/>
          <a:ext cx="889000" cy="1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101606</xdr:rowOff>
    </xdr:from>
    <xdr:to>
      <xdr:col>76</xdr:col>
      <xdr:colOff>114300</xdr:colOff>
      <xdr:row>78</xdr:row>
      <xdr:rowOff>28893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03256"/>
          <a:ext cx="889000" cy="9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4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28893</xdr:rowOff>
    </xdr:from>
    <xdr:to>
      <xdr:col>71</xdr:col>
      <xdr:colOff>177800</xdr:colOff>
      <xdr:row>78</xdr:row>
      <xdr:rowOff>136582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01993"/>
          <a:ext cx="889000" cy="10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49425</xdr:rowOff>
    </xdr:from>
    <xdr:to>
      <xdr:col>85</xdr:col>
      <xdr:colOff>177800</xdr:colOff>
      <xdr:row>78</xdr:row>
      <xdr:rowOff>151025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135802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3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21024</xdr:rowOff>
    </xdr:from>
    <xdr:to>
      <xdr:col>81</xdr:col>
      <xdr:colOff>101600</xdr:colOff>
      <xdr:row>78</xdr:row>
      <xdr:rowOff>122624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9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113751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50806</xdr:rowOff>
    </xdr:from>
    <xdr:to>
      <xdr:col>76</xdr:col>
      <xdr:colOff>165100</xdr:colOff>
      <xdr:row>77</xdr:row>
      <xdr:rowOff>152406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5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168933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0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149543</xdr:rowOff>
    </xdr:from>
    <xdr:to>
      <xdr:col>72</xdr:col>
      <xdr:colOff>38100</xdr:colOff>
      <xdr:row>78</xdr:row>
      <xdr:rowOff>79693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70820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4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85782</xdr:rowOff>
    </xdr:from>
    <xdr:to>
      <xdr:col>67</xdr:col>
      <xdr:colOff>101600</xdr:colOff>
      <xdr:row>79</xdr:row>
      <xdr:rowOff>15932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7059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5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39284</xdr:rowOff>
    </xdr:from>
    <xdr:to>
      <xdr:col>85</xdr:col>
      <xdr:colOff>127000</xdr:colOff>
      <xdr:row>95</xdr:row>
      <xdr:rowOff>42554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27034"/>
          <a:ext cx="8382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11964</xdr:rowOff>
    </xdr:from>
    <xdr:to>
      <xdr:col>81</xdr:col>
      <xdr:colOff>50800</xdr:colOff>
      <xdr:row>95</xdr:row>
      <xdr:rowOff>39284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299714"/>
          <a:ext cx="889000" cy="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11964</xdr:rowOff>
    </xdr:from>
    <xdr:to>
      <xdr:col>76</xdr:col>
      <xdr:colOff>114300</xdr:colOff>
      <xdr:row>95</xdr:row>
      <xdr:rowOff>74856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99714"/>
          <a:ext cx="889000" cy="6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74856</xdr:rowOff>
    </xdr:from>
    <xdr:to>
      <xdr:col>71</xdr:col>
      <xdr:colOff>177800</xdr:colOff>
      <xdr:row>95</xdr:row>
      <xdr:rowOff>91018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362606"/>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163204</xdr:rowOff>
    </xdr:from>
    <xdr:to>
      <xdr:col>85</xdr:col>
      <xdr:colOff>177800</xdr:colOff>
      <xdr:row>95</xdr:row>
      <xdr:rowOff>93354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14631</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159934</xdr:rowOff>
    </xdr:from>
    <xdr:to>
      <xdr:col>81</xdr:col>
      <xdr:colOff>101600</xdr:colOff>
      <xdr:row>95</xdr:row>
      <xdr:rowOff>90084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7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106611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05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132614</xdr:rowOff>
    </xdr:from>
    <xdr:to>
      <xdr:col>76</xdr:col>
      <xdr:colOff>165100</xdr:colOff>
      <xdr:row>95</xdr:row>
      <xdr:rowOff>62764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79291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02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24056</xdr:rowOff>
    </xdr:from>
    <xdr:to>
      <xdr:col>72</xdr:col>
      <xdr:colOff>38100</xdr:colOff>
      <xdr:row>95</xdr:row>
      <xdr:rowOff>125656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142183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08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40218</xdr:rowOff>
    </xdr:from>
    <xdr:to>
      <xdr:col>67</xdr:col>
      <xdr:colOff>101600</xdr:colOff>
      <xdr:row>95</xdr:row>
      <xdr:rowOff>141818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2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158345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10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住民一人あたりのコストとして議会費では</a:t>
          </a:r>
          <a:r>
            <a:rPr kumimoji="1" lang="en-US" altLang="ja-JP" sz="1100">
              <a:solidFill>
                <a:sysClr val="windowText" lastClr="000000"/>
              </a:solidFill>
              <a:effectLst/>
              <a:latin typeface="+mn-lt"/>
              <a:ea typeface="+mn-ea"/>
              <a:cs typeface="+mn-cs"/>
            </a:rPr>
            <a:t>14,648</a:t>
          </a:r>
          <a:r>
            <a:rPr kumimoji="1" lang="ja-JP" altLang="ja-JP" sz="1100">
              <a:solidFill>
                <a:sysClr val="windowText" lastClr="000000"/>
              </a:solidFill>
              <a:effectLst/>
              <a:latin typeface="+mn-lt"/>
              <a:ea typeface="+mn-ea"/>
              <a:cs typeface="+mn-cs"/>
            </a:rPr>
            <a:t>円、農林水産業費で</a:t>
          </a:r>
          <a:r>
            <a:rPr kumimoji="1" lang="en-US" altLang="ja-JP" sz="1100">
              <a:solidFill>
                <a:sysClr val="windowText" lastClr="000000"/>
              </a:solidFill>
              <a:effectLst/>
              <a:latin typeface="+mn-lt"/>
              <a:ea typeface="+mn-ea"/>
              <a:cs typeface="+mn-cs"/>
            </a:rPr>
            <a:t>195,034</a:t>
          </a:r>
          <a:r>
            <a:rPr kumimoji="1" lang="ja-JP" altLang="ja-JP" sz="1100">
              <a:solidFill>
                <a:sysClr val="windowText" lastClr="000000"/>
              </a:solidFill>
              <a:effectLst/>
              <a:latin typeface="+mn-lt"/>
              <a:ea typeface="+mn-ea"/>
              <a:cs typeface="+mn-cs"/>
            </a:rPr>
            <a:t>円、土木費で</a:t>
          </a:r>
          <a:r>
            <a:rPr kumimoji="1" lang="en-US" altLang="ja-JP" sz="1100">
              <a:solidFill>
                <a:sysClr val="windowText" lastClr="000000"/>
              </a:solidFill>
              <a:effectLst/>
              <a:latin typeface="+mn-lt"/>
              <a:ea typeface="+mn-ea"/>
              <a:cs typeface="+mn-cs"/>
            </a:rPr>
            <a:t>126,441</a:t>
          </a:r>
          <a:r>
            <a:rPr kumimoji="1" lang="ja-JP" altLang="ja-JP" sz="1100">
              <a:solidFill>
                <a:sysClr val="windowText" lastClr="000000"/>
              </a:solidFill>
              <a:effectLst/>
              <a:latin typeface="+mn-lt"/>
              <a:ea typeface="+mn-ea"/>
              <a:cs typeface="+mn-cs"/>
            </a:rPr>
            <a:t>円、公債費で</a:t>
          </a:r>
          <a:r>
            <a:rPr kumimoji="1" lang="en-US" altLang="ja-JP" sz="1100">
              <a:solidFill>
                <a:sysClr val="windowText" lastClr="000000"/>
              </a:solidFill>
              <a:effectLst/>
              <a:latin typeface="+mn-lt"/>
              <a:ea typeface="+mn-ea"/>
              <a:cs typeface="+mn-cs"/>
            </a:rPr>
            <a:t>133,748</a:t>
          </a:r>
          <a:r>
            <a:rPr kumimoji="1" lang="ja-JP" altLang="ja-JP" sz="1100">
              <a:solidFill>
                <a:sysClr val="windowText" lastClr="000000"/>
              </a:solidFill>
              <a:effectLst/>
              <a:latin typeface="+mn-lt"/>
              <a:ea typeface="+mn-ea"/>
              <a:cs typeface="+mn-cs"/>
            </a:rPr>
            <a:t>円となって</a:t>
          </a:r>
          <a:r>
            <a:rPr kumimoji="1" lang="ja-JP" altLang="ja-JP" sz="1100">
              <a:solidFill>
                <a:schemeClr val="dk1"/>
              </a:solidFill>
              <a:effectLst/>
              <a:latin typeface="+mn-lt"/>
              <a:ea typeface="+mn-ea"/>
              <a:cs typeface="+mn-cs"/>
            </a:rPr>
            <a:t>おり類似団体と比較して高い状況となっている。議会費については、人件費及び旅費が主な要因で離島であるため研修会や郷友会出席等に経費がかかるためである。農林水産業費については、本町は農家戸数が多く、さとうきび、園芸、畜産等で各種補助事業を実施していること</a:t>
          </a:r>
          <a:r>
            <a:rPr kumimoji="1" lang="ja-JP" altLang="en-US" sz="1100">
              <a:solidFill>
                <a:schemeClr val="dk1"/>
              </a:solidFill>
              <a:effectLst/>
              <a:latin typeface="+mn-lt"/>
              <a:ea typeface="+mn-ea"/>
              <a:cs typeface="+mn-cs"/>
            </a:rPr>
            <a:t>と徳之島ダムに関する償還を行ったこと</a:t>
          </a:r>
          <a:r>
            <a:rPr kumimoji="1" lang="ja-JP" altLang="ja-JP" sz="1100">
              <a:solidFill>
                <a:schemeClr val="dk1"/>
              </a:solidFill>
              <a:effectLst/>
              <a:latin typeface="+mn-lt"/>
              <a:ea typeface="+mn-ea"/>
              <a:cs typeface="+mn-cs"/>
            </a:rPr>
            <a:t>が要因である。土木費については、公営住宅建設事業を継続して行うとともに</a:t>
          </a:r>
          <a:r>
            <a:rPr kumimoji="1" lang="ja-JP" altLang="en-US" sz="1100">
              <a:solidFill>
                <a:schemeClr val="dk1"/>
              </a:solidFill>
              <a:effectLst/>
              <a:latin typeface="+mn-lt"/>
              <a:ea typeface="+mn-ea"/>
              <a:cs typeface="+mn-cs"/>
            </a:rPr>
            <a:t>補助金を活用した町道改築事業を令和元年度から行っていることから、今後も同程度で推移していくものと考えられる。</a:t>
          </a:r>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元利償還額が前年度より</a:t>
          </a:r>
          <a:r>
            <a:rPr kumimoji="1" lang="en-US" altLang="ja-JP" sz="1100">
              <a:solidFill>
                <a:schemeClr val="dk1"/>
              </a:solidFill>
              <a:effectLst/>
              <a:latin typeface="+mn-lt"/>
              <a:ea typeface="+mn-ea"/>
              <a:cs typeface="+mn-cs"/>
            </a:rPr>
            <a:t>19,111</a:t>
          </a:r>
          <a:r>
            <a:rPr kumimoji="1" lang="ja-JP" altLang="en-US" sz="1100">
              <a:solidFill>
                <a:schemeClr val="dk1"/>
              </a:solidFill>
              <a:effectLst/>
              <a:latin typeface="+mn-lt"/>
              <a:ea typeface="+mn-ea"/>
              <a:cs typeface="+mn-cs"/>
            </a:rPr>
            <a:t>千円減少したことにより微減となっている。</a:t>
          </a:r>
          <a:endParaRPr lang="ja-JP" altLang="ja-JP" sz="1400">
            <a:effectLst/>
          </a:endParaRPr>
        </a:p>
        <a:p>
          <a:r>
            <a:rPr kumimoji="1" lang="ja-JP" altLang="ja-JP" sz="1100">
              <a:solidFill>
                <a:schemeClr val="dk1"/>
              </a:solidFill>
              <a:effectLst/>
              <a:latin typeface="+mn-lt"/>
              <a:ea typeface="+mn-ea"/>
              <a:cs typeface="+mn-cs"/>
            </a:rPr>
            <a:t>　各事業ともサンセット方式の導入や、費用対効果を勘案した事業規模の見直し等を行い事業費の適正化を図るよう努める。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財政調整基金については、当初予算での財源不足などにより取崩しを行った</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剰余金等で積立を行</a:t>
          </a:r>
          <a:r>
            <a:rPr kumimoji="1" lang="ja-JP" altLang="en-US" sz="1100" baseline="0">
              <a:solidFill>
                <a:schemeClr val="dk1"/>
              </a:solidFill>
              <a:effectLst/>
              <a:latin typeface="+mn-lt"/>
              <a:ea typeface="+mn-ea"/>
              <a:cs typeface="+mn-cs"/>
            </a:rPr>
            <a:t>い、</a:t>
          </a:r>
          <a:r>
            <a:rPr kumimoji="1" lang="ja-JP" altLang="ja-JP" sz="1100" baseline="0">
              <a:solidFill>
                <a:schemeClr val="dk1"/>
              </a:solidFill>
              <a:effectLst/>
              <a:latin typeface="+mn-lt"/>
              <a:ea typeface="+mn-ea"/>
              <a:cs typeface="+mn-cs"/>
            </a:rPr>
            <a:t>前年度に比べ</a:t>
          </a:r>
          <a:r>
            <a:rPr kumimoji="1" lang="en-US" altLang="ja-JP" sz="1100" baseline="0">
              <a:solidFill>
                <a:schemeClr val="dk1"/>
              </a:solidFill>
              <a:effectLst/>
              <a:latin typeface="+mn-lt"/>
              <a:ea typeface="+mn-ea"/>
              <a:cs typeface="+mn-cs"/>
            </a:rPr>
            <a:t>120,927</a:t>
          </a:r>
          <a:r>
            <a:rPr kumimoji="1" lang="ja-JP" altLang="en-US" sz="1100" baseline="0">
              <a:solidFill>
                <a:schemeClr val="dk1"/>
              </a:solidFill>
              <a:effectLst/>
              <a:latin typeface="+mn-lt"/>
              <a:ea typeface="+mn-ea"/>
              <a:cs typeface="+mn-cs"/>
            </a:rPr>
            <a:t>千円の増額</a:t>
          </a:r>
          <a:r>
            <a:rPr kumimoji="1" lang="ja-JP" altLang="ja-JP" sz="1100" baseline="0">
              <a:solidFill>
                <a:schemeClr val="dk1"/>
              </a:solidFill>
              <a:effectLst/>
              <a:latin typeface="+mn-lt"/>
              <a:ea typeface="+mn-ea"/>
              <a:cs typeface="+mn-cs"/>
            </a:rPr>
            <a:t>となっている。</a:t>
          </a:r>
          <a:endParaRPr lang="ja-JP" altLang="ja-JP" sz="1400">
            <a:effectLst/>
          </a:endParaRPr>
        </a:p>
        <a:p>
          <a:r>
            <a:rPr kumimoji="1" lang="ja-JP" altLang="ja-JP" sz="1100" baseline="0">
              <a:solidFill>
                <a:schemeClr val="dk1"/>
              </a:solidFill>
              <a:effectLst/>
              <a:latin typeface="+mn-lt"/>
              <a:ea typeface="+mn-ea"/>
              <a:cs typeface="+mn-cs"/>
            </a:rPr>
            <a:t>　類似団体と比較すると、基金残高は低い状況にあるが、</a:t>
          </a:r>
          <a:r>
            <a:rPr kumimoji="1" lang="ja-JP" altLang="en-US" sz="1100" baseline="0">
              <a:solidFill>
                <a:schemeClr val="dk1"/>
              </a:solidFill>
              <a:effectLst/>
              <a:latin typeface="+mn-lt"/>
              <a:ea typeface="+mn-ea"/>
              <a:cs typeface="+mn-cs"/>
            </a:rPr>
            <a:t>残高増となったことから標準財政規模比は</a:t>
          </a:r>
          <a:r>
            <a:rPr kumimoji="1" lang="en-US" altLang="ja-JP" sz="1100" baseline="0">
              <a:solidFill>
                <a:schemeClr val="dk1"/>
              </a:solidFill>
              <a:effectLst/>
              <a:latin typeface="+mn-lt"/>
              <a:ea typeface="+mn-ea"/>
              <a:cs typeface="+mn-cs"/>
            </a:rPr>
            <a:t>28.79</a:t>
          </a:r>
          <a:r>
            <a:rPr kumimoji="1" lang="ja-JP" altLang="en-US" sz="1100" baseline="0">
              <a:solidFill>
                <a:schemeClr val="dk1"/>
              </a:solidFill>
              <a:effectLst/>
              <a:latin typeface="+mn-lt"/>
              <a:ea typeface="+mn-ea"/>
              <a:cs typeface="+mn-cs"/>
            </a:rPr>
            <a:t>％と</a:t>
          </a:r>
          <a:r>
            <a:rPr kumimoji="1" lang="en-US" altLang="ja-JP" sz="1100" baseline="0">
              <a:solidFill>
                <a:schemeClr val="dk1"/>
              </a:solidFill>
              <a:effectLst/>
              <a:latin typeface="+mn-lt"/>
              <a:ea typeface="+mn-ea"/>
              <a:cs typeface="+mn-cs"/>
            </a:rPr>
            <a:t>1.86</a:t>
          </a:r>
          <a:r>
            <a:rPr kumimoji="1" lang="ja-JP" altLang="en-US" sz="1100" baseline="0">
              <a:solidFill>
                <a:schemeClr val="dk1"/>
              </a:solidFill>
              <a:effectLst/>
              <a:latin typeface="+mn-lt"/>
              <a:ea typeface="+mn-ea"/>
              <a:cs typeface="+mn-cs"/>
            </a:rPr>
            <a:t>ポイント増加となった。災害等の備えや財源不足に伴う調整用として、一定額を維持してきたい。</a:t>
          </a:r>
          <a:endParaRPr lang="ja-JP" altLang="ja-JP" sz="1400">
            <a:effectLst/>
          </a:endParaRPr>
        </a:p>
        <a:p>
          <a:r>
            <a:rPr kumimoji="1" lang="ja-JP" altLang="ja-JP" sz="1100" baseline="0">
              <a:solidFill>
                <a:schemeClr val="dk1"/>
              </a:solidFill>
              <a:effectLst/>
              <a:latin typeface="+mn-lt"/>
              <a:ea typeface="+mn-ea"/>
              <a:cs typeface="+mn-cs"/>
            </a:rPr>
            <a:t>　実質収支額は近年安定しており</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7</a:t>
          </a:r>
          <a:r>
            <a:rPr kumimoji="1" lang="ja-JP" altLang="ja-JP" sz="1100" baseline="0">
              <a:solidFill>
                <a:sysClr val="windowText" lastClr="000000"/>
              </a:solidFill>
              <a:effectLst/>
              <a:latin typeface="+mn-lt"/>
              <a:ea typeface="+mn-ea"/>
              <a:cs typeface="+mn-cs"/>
            </a:rPr>
            <a:t>％前後</a:t>
          </a:r>
          <a:r>
            <a:rPr kumimoji="1" lang="ja-JP" altLang="ja-JP" sz="1100" baseline="0">
              <a:solidFill>
                <a:schemeClr val="dk1"/>
              </a:solidFill>
              <a:effectLst/>
              <a:latin typeface="+mn-lt"/>
              <a:ea typeface="+mn-ea"/>
              <a:cs typeface="+mn-cs"/>
            </a:rPr>
            <a:t>を推移している。今後も収支計画を立てこれを維持していく。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全会計において黒字となっているが、一般会計から</a:t>
          </a:r>
          <a:r>
            <a:rPr kumimoji="1" lang="ja-JP" altLang="en-US" sz="1100">
              <a:solidFill>
                <a:schemeClr val="dk1"/>
              </a:solidFill>
              <a:effectLst/>
              <a:latin typeface="+mn-lt"/>
              <a:ea typeface="+mn-ea"/>
              <a:cs typeface="+mn-cs"/>
            </a:rPr>
            <a:t>他</a:t>
          </a:r>
          <a:r>
            <a:rPr kumimoji="1" lang="ja-JP" altLang="ja-JP" sz="1100">
              <a:solidFill>
                <a:schemeClr val="dk1"/>
              </a:solidFill>
              <a:effectLst/>
              <a:latin typeface="+mn-lt"/>
              <a:ea typeface="+mn-ea"/>
              <a:cs typeface="+mn-cs"/>
            </a:rPr>
            <a:t>会計への繰出金が増加しており、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年度より徳之島ダム小水力発電特別会計も加わり、</a:t>
          </a:r>
          <a:r>
            <a:rPr kumimoji="1" lang="ja-JP" altLang="ja-JP" sz="1100">
              <a:solidFill>
                <a:schemeClr val="dk1"/>
              </a:solidFill>
              <a:effectLst/>
              <a:latin typeface="+mn-lt"/>
              <a:ea typeface="+mn-ea"/>
              <a:cs typeface="+mn-cs"/>
            </a:rPr>
            <a:t>依然として一般会計の負担は大きい。今後も少子高齢化に伴う社会保障費用の増加が予想され、国民健康保険事業や、介護保険事業への費用負担の増が見込まれる。</a:t>
          </a:r>
          <a:endParaRPr lang="ja-JP" altLang="ja-JP" sz="1400">
            <a:effectLst/>
          </a:endParaRPr>
        </a:p>
        <a:p>
          <a:r>
            <a:rPr kumimoji="1" lang="ja-JP" altLang="ja-JP" sz="1100">
              <a:solidFill>
                <a:schemeClr val="dk1"/>
              </a:solidFill>
              <a:effectLst/>
              <a:latin typeface="+mn-lt"/>
              <a:ea typeface="+mn-ea"/>
              <a:cs typeface="+mn-cs"/>
            </a:rPr>
            <a:t>　また、老朽化した水道施設の更新等も行っていく必要がある。</a:t>
          </a:r>
          <a:endParaRPr lang="ja-JP" altLang="ja-JP" sz="1400">
            <a:effectLst/>
          </a:endParaRPr>
        </a:p>
        <a:p>
          <a:r>
            <a:rPr kumimoji="1" lang="ja-JP" altLang="ja-JP" sz="1100">
              <a:solidFill>
                <a:schemeClr val="dk1"/>
              </a:solidFill>
              <a:effectLst/>
              <a:latin typeface="+mn-lt"/>
              <a:ea typeface="+mn-ea"/>
              <a:cs typeface="+mn-cs"/>
            </a:rPr>
            <a:t>　各会計について、使用料や保険料等の改定を検討し、自立した運営が図れるよう努める必要がある。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80</v>
      </c>
      <c r="C2" s="179"/>
      <c r="D2" s="180"/>
    </row>
    <row r="3" spans="1:119" ht="18.75" customHeight="1" thickBot="1">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8093585</v>
      </c>
      <c r="BO4" s="489"/>
      <c r="BP4" s="489"/>
      <c r="BQ4" s="489"/>
      <c r="BR4" s="489"/>
      <c r="BS4" s="489"/>
      <c r="BT4" s="489"/>
      <c r="BU4" s="490"/>
      <c r="BV4" s="488">
        <v>7859307</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7.5</v>
      </c>
      <c r="CU4" s="629"/>
      <c r="CV4" s="629"/>
      <c r="CW4" s="629"/>
      <c r="CX4" s="629"/>
      <c r="CY4" s="629"/>
      <c r="CZ4" s="629"/>
      <c r="DA4" s="630"/>
      <c r="DB4" s="628">
        <v>7.2</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7694179</v>
      </c>
      <c r="BO5" s="460"/>
      <c r="BP5" s="460"/>
      <c r="BQ5" s="460"/>
      <c r="BR5" s="460"/>
      <c r="BS5" s="460"/>
      <c r="BT5" s="460"/>
      <c r="BU5" s="461"/>
      <c r="BV5" s="459">
        <v>7399983</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84.6</v>
      </c>
      <c r="CU5" s="457"/>
      <c r="CV5" s="457"/>
      <c r="CW5" s="457"/>
      <c r="CX5" s="457"/>
      <c r="CY5" s="457"/>
      <c r="CZ5" s="457"/>
      <c r="DA5" s="458"/>
      <c r="DB5" s="456">
        <v>91.3</v>
      </c>
      <c r="DC5" s="457"/>
      <c r="DD5" s="457"/>
      <c r="DE5" s="457"/>
      <c r="DF5" s="457"/>
      <c r="DG5" s="457"/>
      <c r="DH5" s="457"/>
      <c r="DI5" s="458"/>
    </row>
    <row r="6" spans="1:119" ht="18.75" customHeight="1">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93</v>
      </c>
      <c r="AV6" s="518"/>
      <c r="AW6" s="518"/>
      <c r="AX6" s="518"/>
      <c r="AY6" s="473" t="s">
        <v>101</v>
      </c>
      <c r="AZ6" s="474"/>
      <c r="BA6" s="474"/>
      <c r="BB6" s="474"/>
      <c r="BC6" s="474"/>
      <c r="BD6" s="474"/>
      <c r="BE6" s="474"/>
      <c r="BF6" s="474"/>
      <c r="BG6" s="474"/>
      <c r="BH6" s="474"/>
      <c r="BI6" s="474"/>
      <c r="BJ6" s="474"/>
      <c r="BK6" s="474"/>
      <c r="BL6" s="474"/>
      <c r="BM6" s="475"/>
      <c r="BN6" s="459">
        <v>399406</v>
      </c>
      <c r="BO6" s="460"/>
      <c r="BP6" s="460"/>
      <c r="BQ6" s="460"/>
      <c r="BR6" s="460"/>
      <c r="BS6" s="460"/>
      <c r="BT6" s="460"/>
      <c r="BU6" s="461"/>
      <c r="BV6" s="459">
        <v>459324</v>
      </c>
      <c r="BW6" s="460"/>
      <c r="BX6" s="460"/>
      <c r="BY6" s="460"/>
      <c r="BZ6" s="460"/>
      <c r="CA6" s="460"/>
      <c r="CB6" s="460"/>
      <c r="CC6" s="461"/>
      <c r="CD6" s="499" t="s">
        <v>102</v>
      </c>
      <c r="CE6" s="419"/>
      <c r="CF6" s="419"/>
      <c r="CG6" s="419"/>
      <c r="CH6" s="419"/>
      <c r="CI6" s="419"/>
      <c r="CJ6" s="419"/>
      <c r="CK6" s="419"/>
      <c r="CL6" s="419"/>
      <c r="CM6" s="419"/>
      <c r="CN6" s="419"/>
      <c r="CO6" s="419"/>
      <c r="CP6" s="419"/>
      <c r="CQ6" s="419"/>
      <c r="CR6" s="419"/>
      <c r="CS6" s="500"/>
      <c r="CT6" s="602">
        <v>87.2</v>
      </c>
      <c r="CU6" s="603"/>
      <c r="CV6" s="603"/>
      <c r="CW6" s="603"/>
      <c r="CX6" s="603"/>
      <c r="CY6" s="603"/>
      <c r="CZ6" s="603"/>
      <c r="DA6" s="604"/>
      <c r="DB6" s="602">
        <v>93.8</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103</v>
      </c>
      <c r="AN7" s="416"/>
      <c r="AO7" s="416"/>
      <c r="AP7" s="416"/>
      <c r="AQ7" s="416"/>
      <c r="AR7" s="416"/>
      <c r="AS7" s="416"/>
      <c r="AT7" s="417"/>
      <c r="AU7" s="517" t="s">
        <v>104</v>
      </c>
      <c r="AV7" s="518"/>
      <c r="AW7" s="518"/>
      <c r="AX7" s="518"/>
      <c r="AY7" s="473" t="s">
        <v>105</v>
      </c>
      <c r="AZ7" s="474"/>
      <c r="BA7" s="474"/>
      <c r="BB7" s="474"/>
      <c r="BC7" s="474"/>
      <c r="BD7" s="474"/>
      <c r="BE7" s="474"/>
      <c r="BF7" s="474"/>
      <c r="BG7" s="474"/>
      <c r="BH7" s="474"/>
      <c r="BI7" s="474"/>
      <c r="BJ7" s="474"/>
      <c r="BK7" s="474"/>
      <c r="BL7" s="474"/>
      <c r="BM7" s="475"/>
      <c r="BN7" s="459">
        <v>102660</v>
      </c>
      <c r="BO7" s="460"/>
      <c r="BP7" s="460"/>
      <c r="BQ7" s="460"/>
      <c r="BR7" s="460"/>
      <c r="BS7" s="460"/>
      <c r="BT7" s="460"/>
      <c r="BU7" s="461"/>
      <c r="BV7" s="459">
        <v>188847</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3955494</v>
      </c>
      <c r="CU7" s="460"/>
      <c r="CV7" s="460"/>
      <c r="CW7" s="460"/>
      <c r="CX7" s="460"/>
      <c r="CY7" s="460"/>
      <c r="CZ7" s="460"/>
      <c r="DA7" s="461"/>
      <c r="DB7" s="459">
        <v>3779278</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108</v>
      </c>
      <c r="AV8" s="518"/>
      <c r="AW8" s="518"/>
      <c r="AX8" s="518"/>
      <c r="AY8" s="473" t="s">
        <v>109</v>
      </c>
      <c r="AZ8" s="474"/>
      <c r="BA8" s="474"/>
      <c r="BB8" s="474"/>
      <c r="BC8" s="474"/>
      <c r="BD8" s="474"/>
      <c r="BE8" s="474"/>
      <c r="BF8" s="474"/>
      <c r="BG8" s="474"/>
      <c r="BH8" s="474"/>
      <c r="BI8" s="474"/>
      <c r="BJ8" s="474"/>
      <c r="BK8" s="474"/>
      <c r="BL8" s="474"/>
      <c r="BM8" s="475"/>
      <c r="BN8" s="459">
        <v>296746</v>
      </c>
      <c r="BO8" s="460"/>
      <c r="BP8" s="460"/>
      <c r="BQ8" s="460"/>
      <c r="BR8" s="460"/>
      <c r="BS8" s="460"/>
      <c r="BT8" s="460"/>
      <c r="BU8" s="461"/>
      <c r="BV8" s="459">
        <v>270477</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0.15</v>
      </c>
      <c r="CU8" s="563"/>
      <c r="CV8" s="563"/>
      <c r="CW8" s="563"/>
      <c r="CX8" s="563"/>
      <c r="CY8" s="563"/>
      <c r="CZ8" s="563"/>
      <c r="DA8" s="564"/>
      <c r="DB8" s="562">
        <v>0.15</v>
      </c>
      <c r="DC8" s="563"/>
      <c r="DD8" s="563"/>
      <c r="DE8" s="563"/>
      <c r="DF8" s="563"/>
      <c r="DG8" s="563"/>
      <c r="DH8" s="563"/>
      <c r="DI8" s="564"/>
    </row>
    <row r="9" spans="1:119" ht="18.75" customHeight="1" thickBot="1">
      <c r="A9" s="178"/>
      <c r="B9" s="591" t="s">
        <v>111</v>
      </c>
      <c r="C9" s="592"/>
      <c r="D9" s="592"/>
      <c r="E9" s="592"/>
      <c r="F9" s="592"/>
      <c r="G9" s="592"/>
      <c r="H9" s="592"/>
      <c r="I9" s="592"/>
      <c r="J9" s="592"/>
      <c r="K9" s="510"/>
      <c r="L9" s="593" t="s">
        <v>112</v>
      </c>
      <c r="M9" s="594"/>
      <c r="N9" s="594"/>
      <c r="O9" s="594"/>
      <c r="P9" s="594"/>
      <c r="Q9" s="595"/>
      <c r="R9" s="596">
        <v>5517</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108</v>
      </c>
      <c r="AV9" s="518"/>
      <c r="AW9" s="518"/>
      <c r="AX9" s="518"/>
      <c r="AY9" s="473" t="s">
        <v>115</v>
      </c>
      <c r="AZ9" s="474"/>
      <c r="BA9" s="474"/>
      <c r="BB9" s="474"/>
      <c r="BC9" s="474"/>
      <c r="BD9" s="474"/>
      <c r="BE9" s="474"/>
      <c r="BF9" s="474"/>
      <c r="BG9" s="474"/>
      <c r="BH9" s="474"/>
      <c r="BI9" s="474"/>
      <c r="BJ9" s="474"/>
      <c r="BK9" s="474"/>
      <c r="BL9" s="474"/>
      <c r="BM9" s="475"/>
      <c r="BN9" s="459">
        <v>26269</v>
      </c>
      <c r="BO9" s="460"/>
      <c r="BP9" s="460"/>
      <c r="BQ9" s="460"/>
      <c r="BR9" s="460"/>
      <c r="BS9" s="460"/>
      <c r="BT9" s="460"/>
      <c r="BU9" s="461"/>
      <c r="BV9" s="459">
        <v>28829</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13.7</v>
      </c>
      <c r="CU9" s="457"/>
      <c r="CV9" s="457"/>
      <c r="CW9" s="457"/>
      <c r="CX9" s="457"/>
      <c r="CY9" s="457"/>
      <c r="CZ9" s="457"/>
      <c r="DA9" s="458"/>
      <c r="DB9" s="456">
        <v>15</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117</v>
      </c>
      <c r="M10" s="416"/>
      <c r="N10" s="416"/>
      <c r="O10" s="416"/>
      <c r="P10" s="416"/>
      <c r="Q10" s="417"/>
      <c r="R10" s="412">
        <v>5975</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119</v>
      </c>
      <c r="AV10" s="518"/>
      <c r="AW10" s="518"/>
      <c r="AX10" s="518"/>
      <c r="AY10" s="473" t="s">
        <v>120</v>
      </c>
      <c r="AZ10" s="474"/>
      <c r="BA10" s="474"/>
      <c r="BB10" s="474"/>
      <c r="BC10" s="474"/>
      <c r="BD10" s="474"/>
      <c r="BE10" s="474"/>
      <c r="BF10" s="474"/>
      <c r="BG10" s="474"/>
      <c r="BH10" s="474"/>
      <c r="BI10" s="474"/>
      <c r="BJ10" s="474"/>
      <c r="BK10" s="474"/>
      <c r="BL10" s="474"/>
      <c r="BM10" s="475"/>
      <c r="BN10" s="459">
        <v>540792</v>
      </c>
      <c r="BO10" s="460"/>
      <c r="BP10" s="460"/>
      <c r="BQ10" s="460"/>
      <c r="BR10" s="460"/>
      <c r="BS10" s="460"/>
      <c r="BT10" s="460"/>
      <c r="BU10" s="461"/>
      <c r="BV10" s="459">
        <v>368171</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108</v>
      </c>
      <c r="AV11" s="518"/>
      <c r="AW11" s="518"/>
      <c r="AX11" s="518"/>
      <c r="AY11" s="473" t="s">
        <v>125</v>
      </c>
      <c r="AZ11" s="474"/>
      <c r="BA11" s="474"/>
      <c r="BB11" s="474"/>
      <c r="BC11" s="474"/>
      <c r="BD11" s="474"/>
      <c r="BE11" s="474"/>
      <c r="BF11" s="474"/>
      <c r="BG11" s="474"/>
      <c r="BH11" s="474"/>
      <c r="BI11" s="474"/>
      <c r="BJ11" s="474"/>
      <c r="BK11" s="474"/>
      <c r="BL11" s="474"/>
      <c r="BM11" s="475"/>
      <c r="BN11" s="459">
        <v>8481</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127</v>
      </c>
      <c r="DC11" s="563"/>
      <c r="DD11" s="563"/>
      <c r="DE11" s="563"/>
      <c r="DF11" s="563"/>
      <c r="DG11" s="563"/>
      <c r="DH11" s="563"/>
      <c r="DI11" s="564"/>
    </row>
    <row r="12" spans="1:119" ht="18.75" customHeight="1">
      <c r="A12" s="178"/>
      <c r="B12" s="565" t="s">
        <v>128</v>
      </c>
      <c r="C12" s="566"/>
      <c r="D12" s="566"/>
      <c r="E12" s="566"/>
      <c r="F12" s="566"/>
      <c r="G12" s="566"/>
      <c r="H12" s="566"/>
      <c r="I12" s="566"/>
      <c r="J12" s="566"/>
      <c r="K12" s="567"/>
      <c r="L12" s="574" t="s">
        <v>129</v>
      </c>
      <c r="M12" s="575"/>
      <c r="N12" s="575"/>
      <c r="O12" s="575"/>
      <c r="P12" s="575"/>
      <c r="Q12" s="576"/>
      <c r="R12" s="577">
        <v>5694</v>
      </c>
      <c r="S12" s="578"/>
      <c r="T12" s="578"/>
      <c r="U12" s="578"/>
      <c r="V12" s="579"/>
      <c r="W12" s="580" t="s">
        <v>1</v>
      </c>
      <c r="X12" s="518"/>
      <c r="Y12" s="518"/>
      <c r="Z12" s="518"/>
      <c r="AA12" s="518"/>
      <c r="AB12" s="581"/>
      <c r="AC12" s="582" t="s">
        <v>130</v>
      </c>
      <c r="AD12" s="583"/>
      <c r="AE12" s="583"/>
      <c r="AF12" s="583"/>
      <c r="AG12" s="584"/>
      <c r="AH12" s="582" t="s">
        <v>131</v>
      </c>
      <c r="AI12" s="583"/>
      <c r="AJ12" s="583"/>
      <c r="AK12" s="583"/>
      <c r="AL12" s="585"/>
      <c r="AM12" s="516" t="s">
        <v>132</v>
      </c>
      <c r="AN12" s="416"/>
      <c r="AO12" s="416"/>
      <c r="AP12" s="416"/>
      <c r="AQ12" s="416"/>
      <c r="AR12" s="416"/>
      <c r="AS12" s="416"/>
      <c r="AT12" s="417"/>
      <c r="AU12" s="517" t="s">
        <v>133</v>
      </c>
      <c r="AV12" s="518"/>
      <c r="AW12" s="518"/>
      <c r="AX12" s="518"/>
      <c r="AY12" s="473" t="s">
        <v>134</v>
      </c>
      <c r="AZ12" s="474"/>
      <c r="BA12" s="474"/>
      <c r="BB12" s="474"/>
      <c r="BC12" s="474"/>
      <c r="BD12" s="474"/>
      <c r="BE12" s="474"/>
      <c r="BF12" s="474"/>
      <c r="BG12" s="474"/>
      <c r="BH12" s="474"/>
      <c r="BI12" s="474"/>
      <c r="BJ12" s="474"/>
      <c r="BK12" s="474"/>
      <c r="BL12" s="474"/>
      <c r="BM12" s="475"/>
      <c r="BN12" s="459">
        <v>419865</v>
      </c>
      <c r="BO12" s="460"/>
      <c r="BP12" s="460"/>
      <c r="BQ12" s="460"/>
      <c r="BR12" s="460"/>
      <c r="BS12" s="460"/>
      <c r="BT12" s="460"/>
      <c r="BU12" s="461"/>
      <c r="BV12" s="459">
        <v>442138</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136</v>
      </c>
      <c r="CU12" s="563"/>
      <c r="CV12" s="563"/>
      <c r="CW12" s="563"/>
      <c r="CX12" s="563"/>
      <c r="CY12" s="563"/>
      <c r="CZ12" s="563"/>
      <c r="DA12" s="564"/>
      <c r="DB12" s="562" t="s">
        <v>136</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137</v>
      </c>
      <c r="N13" s="544"/>
      <c r="O13" s="544"/>
      <c r="P13" s="544"/>
      <c r="Q13" s="545"/>
      <c r="R13" s="546">
        <v>5657</v>
      </c>
      <c r="S13" s="547"/>
      <c r="T13" s="547"/>
      <c r="U13" s="547"/>
      <c r="V13" s="548"/>
      <c r="W13" s="549" t="s">
        <v>138</v>
      </c>
      <c r="X13" s="445"/>
      <c r="Y13" s="445"/>
      <c r="Z13" s="445"/>
      <c r="AA13" s="445"/>
      <c r="AB13" s="446"/>
      <c r="AC13" s="412">
        <v>756</v>
      </c>
      <c r="AD13" s="413"/>
      <c r="AE13" s="413"/>
      <c r="AF13" s="413"/>
      <c r="AG13" s="414"/>
      <c r="AH13" s="412">
        <v>813</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155677</v>
      </c>
      <c r="BO13" s="460"/>
      <c r="BP13" s="460"/>
      <c r="BQ13" s="460"/>
      <c r="BR13" s="460"/>
      <c r="BS13" s="460"/>
      <c r="BT13" s="460"/>
      <c r="BU13" s="461"/>
      <c r="BV13" s="459">
        <v>-45138</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6.9</v>
      </c>
      <c r="CU13" s="457"/>
      <c r="CV13" s="457"/>
      <c r="CW13" s="457"/>
      <c r="CX13" s="457"/>
      <c r="CY13" s="457"/>
      <c r="CZ13" s="457"/>
      <c r="DA13" s="458"/>
      <c r="DB13" s="456">
        <v>6.8</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143</v>
      </c>
      <c r="M14" s="586"/>
      <c r="N14" s="586"/>
      <c r="O14" s="586"/>
      <c r="P14" s="586"/>
      <c r="Q14" s="587"/>
      <c r="R14" s="546">
        <v>5806</v>
      </c>
      <c r="S14" s="547"/>
      <c r="T14" s="547"/>
      <c r="U14" s="547"/>
      <c r="V14" s="548"/>
      <c r="W14" s="550"/>
      <c r="X14" s="448"/>
      <c r="Y14" s="448"/>
      <c r="Z14" s="448"/>
      <c r="AA14" s="448"/>
      <c r="AB14" s="449"/>
      <c r="AC14" s="539">
        <v>27.3</v>
      </c>
      <c r="AD14" s="540"/>
      <c r="AE14" s="540"/>
      <c r="AF14" s="540"/>
      <c r="AG14" s="541"/>
      <c r="AH14" s="539">
        <v>29.6</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v>8.6</v>
      </c>
      <c r="CU14" s="557"/>
      <c r="CV14" s="557"/>
      <c r="CW14" s="557"/>
      <c r="CX14" s="557"/>
      <c r="CY14" s="557"/>
      <c r="CZ14" s="557"/>
      <c r="DA14" s="558"/>
      <c r="DB14" s="556">
        <v>23.9</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145</v>
      </c>
      <c r="N15" s="544"/>
      <c r="O15" s="544"/>
      <c r="P15" s="544"/>
      <c r="Q15" s="545"/>
      <c r="R15" s="546">
        <v>5773</v>
      </c>
      <c r="S15" s="547"/>
      <c r="T15" s="547"/>
      <c r="U15" s="547"/>
      <c r="V15" s="548"/>
      <c r="W15" s="549" t="s">
        <v>146</v>
      </c>
      <c r="X15" s="445"/>
      <c r="Y15" s="445"/>
      <c r="Z15" s="445"/>
      <c r="AA15" s="445"/>
      <c r="AB15" s="446"/>
      <c r="AC15" s="412">
        <v>399</v>
      </c>
      <c r="AD15" s="413"/>
      <c r="AE15" s="413"/>
      <c r="AF15" s="413"/>
      <c r="AG15" s="414"/>
      <c r="AH15" s="412">
        <v>415</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503666</v>
      </c>
      <c r="BO15" s="489"/>
      <c r="BP15" s="489"/>
      <c r="BQ15" s="489"/>
      <c r="BR15" s="489"/>
      <c r="BS15" s="489"/>
      <c r="BT15" s="489"/>
      <c r="BU15" s="490"/>
      <c r="BV15" s="488">
        <v>579477</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14.4</v>
      </c>
      <c r="AD16" s="540"/>
      <c r="AE16" s="540"/>
      <c r="AF16" s="540"/>
      <c r="AG16" s="541"/>
      <c r="AH16" s="539">
        <v>15.1</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3725395</v>
      </c>
      <c r="BO16" s="460"/>
      <c r="BP16" s="460"/>
      <c r="BQ16" s="460"/>
      <c r="BR16" s="460"/>
      <c r="BS16" s="460"/>
      <c r="BT16" s="460"/>
      <c r="BU16" s="461"/>
      <c r="BV16" s="459">
        <v>3551692</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1617</v>
      </c>
      <c r="AD17" s="413"/>
      <c r="AE17" s="413"/>
      <c r="AF17" s="413"/>
      <c r="AG17" s="414"/>
      <c r="AH17" s="412">
        <v>1518</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610799</v>
      </c>
      <c r="BO17" s="460"/>
      <c r="BP17" s="460"/>
      <c r="BQ17" s="460"/>
      <c r="BR17" s="460"/>
      <c r="BS17" s="460"/>
      <c r="BT17" s="460"/>
      <c r="BU17" s="461"/>
      <c r="BV17" s="459">
        <v>712287</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156</v>
      </c>
      <c r="C18" s="510"/>
      <c r="D18" s="510"/>
      <c r="E18" s="511"/>
      <c r="F18" s="511"/>
      <c r="G18" s="511"/>
      <c r="H18" s="511"/>
      <c r="I18" s="511"/>
      <c r="J18" s="511"/>
      <c r="K18" s="511"/>
      <c r="L18" s="512">
        <v>80.400000000000006</v>
      </c>
      <c r="M18" s="512"/>
      <c r="N18" s="512"/>
      <c r="O18" s="512"/>
      <c r="P18" s="512"/>
      <c r="Q18" s="512"/>
      <c r="R18" s="513"/>
      <c r="S18" s="513"/>
      <c r="T18" s="513"/>
      <c r="U18" s="513"/>
      <c r="V18" s="514"/>
      <c r="W18" s="530"/>
      <c r="X18" s="531"/>
      <c r="Y18" s="531"/>
      <c r="Z18" s="531"/>
      <c r="AA18" s="531"/>
      <c r="AB18" s="555"/>
      <c r="AC18" s="429">
        <v>58.3</v>
      </c>
      <c r="AD18" s="430"/>
      <c r="AE18" s="430"/>
      <c r="AF18" s="430"/>
      <c r="AG18" s="515"/>
      <c r="AH18" s="429">
        <v>55.3</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3413434</v>
      </c>
      <c r="BO18" s="460"/>
      <c r="BP18" s="460"/>
      <c r="BQ18" s="460"/>
      <c r="BR18" s="460"/>
      <c r="BS18" s="460"/>
      <c r="BT18" s="460"/>
      <c r="BU18" s="461"/>
      <c r="BV18" s="459">
        <v>3412326</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158</v>
      </c>
      <c r="C19" s="510"/>
      <c r="D19" s="510"/>
      <c r="E19" s="511"/>
      <c r="F19" s="511"/>
      <c r="G19" s="511"/>
      <c r="H19" s="511"/>
      <c r="I19" s="511"/>
      <c r="J19" s="511"/>
      <c r="K19" s="511"/>
      <c r="L19" s="519">
        <v>69</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5279728</v>
      </c>
      <c r="BO19" s="460"/>
      <c r="BP19" s="460"/>
      <c r="BQ19" s="460"/>
      <c r="BR19" s="460"/>
      <c r="BS19" s="460"/>
      <c r="BT19" s="460"/>
      <c r="BU19" s="461"/>
      <c r="BV19" s="459">
        <v>4945758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160</v>
      </c>
      <c r="C20" s="510"/>
      <c r="D20" s="510"/>
      <c r="E20" s="511"/>
      <c r="F20" s="511"/>
      <c r="G20" s="511"/>
      <c r="H20" s="511"/>
      <c r="I20" s="511"/>
      <c r="J20" s="511"/>
      <c r="K20" s="511"/>
      <c r="L20" s="519">
        <v>2521</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6749423</v>
      </c>
      <c r="BO22" s="489"/>
      <c r="BP22" s="489"/>
      <c r="BQ22" s="489"/>
      <c r="BR22" s="489"/>
      <c r="BS22" s="489"/>
      <c r="BT22" s="489"/>
      <c r="BU22" s="490"/>
      <c r="BV22" s="488">
        <v>6882459</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6664218</v>
      </c>
      <c r="BO23" s="460"/>
      <c r="BP23" s="460"/>
      <c r="BQ23" s="460"/>
      <c r="BR23" s="460"/>
      <c r="BS23" s="460"/>
      <c r="BT23" s="460"/>
      <c r="BU23" s="461"/>
      <c r="BV23" s="459">
        <v>6760382</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170</v>
      </c>
      <c r="F24" s="416"/>
      <c r="G24" s="416"/>
      <c r="H24" s="416"/>
      <c r="I24" s="416"/>
      <c r="J24" s="416"/>
      <c r="K24" s="417"/>
      <c r="L24" s="412">
        <v>1</v>
      </c>
      <c r="M24" s="413"/>
      <c r="N24" s="413"/>
      <c r="O24" s="413"/>
      <c r="P24" s="414"/>
      <c r="Q24" s="412">
        <v>6230</v>
      </c>
      <c r="R24" s="413"/>
      <c r="S24" s="413"/>
      <c r="T24" s="413"/>
      <c r="U24" s="413"/>
      <c r="V24" s="414"/>
      <c r="W24" s="502"/>
      <c r="X24" s="439"/>
      <c r="Y24" s="440"/>
      <c r="Z24" s="415" t="s">
        <v>171</v>
      </c>
      <c r="AA24" s="416"/>
      <c r="AB24" s="416"/>
      <c r="AC24" s="416"/>
      <c r="AD24" s="416"/>
      <c r="AE24" s="416"/>
      <c r="AF24" s="416"/>
      <c r="AG24" s="417"/>
      <c r="AH24" s="412">
        <v>133</v>
      </c>
      <c r="AI24" s="413"/>
      <c r="AJ24" s="413"/>
      <c r="AK24" s="413"/>
      <c r="AL24" s="414"/>
      <c r="AM24" s="412">
        <v>366415</v>
      </c>
      <c r="AN24" s="413"/>
      <c r="AO24" s="413"/>
      <c r="AP24" s="413"/>
      <c r="AQ24" s="413"/>
      <c r="AR24" s="414"/>
      <c r="AS24" s="412">
        <v>2755</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5097488</v>
      </c>
      <c r="BO24" s="460"/>
      <c r="BP24" s="460"/>
      <c r="BQ24" s="460"/>
      <c r="BR24" s="460"/>
      <c r="BS24" s="460"/>
      <c r="BT24" s="460"/>
      <c r="BU24" s="461"/>
      <c r="BV24" s="459">
        <v>5212513</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173</v>
      </c>
      <c r="F25" s="416"/>
      <c r="G25" s="416"/>
      <c r="H25" s="416"/>
      <c r="I25" s="416"/>
      <c r="J25" s="416"/>
      <c r="K25" s="417"/>
      <c r="L25" s="412">
        <v>1</v>
      </c>
      <c r="M25" s="413"/>
      <c r="N25" s="413"/>
      <c r="O25" s="413"/>
      <c r="P25" s="414"/>
      <c r="Q25" s="412">
        <v>5070</v>
      </c>
      <c r="R25" s="413"/>
      <c r="S25" s="413"/>
      <c r="T25" s="413"/>
      <c r="U25" s="413"/>
      <c r="V25" s="414"/>
      <c r="W25" s="502"/>
      <c r="X25" s="439"/>
      <c r="Y25" s="440"/>
      <c r="Z25" s="415" t="s">
        <v>174</v>
      </c>
      <c r="AA25" s="416"/>
      <c r="AB25" s="416"/>
      <c r="AC25" s="416"/>
      <c r="AD25" s="416"/>
      <c r="AE25" s="416"/>
      <c r="AF25" s="416"/>
      <c r="AG25" s="417"/>
      <c r="AH25" s="412" t="s">
        <v>136</v>
      </c>
      <c r="AI25" s="413"/>
      <c r="AJ25" s="413"/>
      <c r="AK25" s="413"/>
      <c r="AL25" s="414"/>
      <c r="AM25" s="412" t="s">
        <v>175</v>
      </c>
      <c r="AN25" s="413"/>
      <c r="AO25" s="413"/>
      <c r="AP25" s="413"/>
      <c r="AQ25" s="413"/>
      <c r="AR25" s="414"/>
      <c r="AS25" s="412" t="s">
        <v>136</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3882</v>
      </c>
      <c r="BO25" s="489"/>
      <c r="BP25" s="489"/>
      <c r="BQ25" s="489"/>
      <c r="BR25" s="489"/>
      <c r="BS25" s="489"/>
      <c r="BT25" s="489"/>
      <c r="BU25" s="490"/>
      <c r="BV25" s="488">
        <v>362623</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177</v>
      </c>
      <c r="F26" s="416"/>
      <c r="G26" s="416"/>
      <c r="H26" s="416"/>
      <c r="I26" s="416"/>
      <c r="J26" s="416"/>
      <c r="K26" s="417"/>
      <c r="L26" s="412">
        <v>1</v>
      </c>
      <c r="M26" s="413"/>
      <c r="N26" s="413"/>
      <c r="O26" s="413"/>
      <c r="P26" s="414"/>
      <c r="Q26" s="412">
        <v>4900</v>
      </c>
      <c r="R26" s="413"/>
      <c r="S26" s="413"/>
      <c r="T26" s="413"/>
      <c r="U26" s="413"/>
      <c r="V26" s="414"/>
      <c r="W26" s="502"/>
      <c r="X26" s="439"/>
      <c r="Y26" s="440"/>
      <c r="Z26" s="415" t="s">
        <v>178</v>
      </c>
      <c r="AA26" s="470"/>
      <c r="AB26" s="470"/>
      <c r="AC26" s="470"/>
      <c r="AD26" s="470"/>
      <c r="AE26" s="470"/>
      <c r="AF26" s="470"/>
      <c r="AG26" s="471"/>
      <c r="AH26" s="412" t="s">
        <v>136</v>
      </c>
      <c r="AI26" s="413"/>
      <c r="AJ26" s="413"/>
      <c r="AK26" s="413"/>
      <c r="AL26" s="414"/>
      <c r="AM26" s="412" t="s">
        <v>136</v>
      </c>
      <c r="AN26" s="413"/>
      <c r="AO26" s="413"/>
      <c r="AP26" s="413"/>
      <c r="AQ26" s="413"/>
      <c r="AR26" s="414"/>
      <c r="AS26" s="412" t="s">
        <v>179</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175</v>
      </c>
      <c r="BO26" s="460"/>
      <c r="BP26" s="460"/>
      <c r="BQ26" s="460"/>
      <c r="BR26" s="460"/>
      <c r="BS26" s="460"/>
      <c r="BT26" s="460"/>
      <c r="BU26" s="461"/>
      <c r="BV26" s="459" t="s">
        <v>175</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181</v>
      </c>
      <c r="F27" s="416"/>
      <c r="G27" s="416"/>
      <c r="H27" s="416"/>
      <c r="I27" s="416"/>
      <c r="J27" s="416"/>
      <c r="K27" s="417"/>
      <c r="L27" s="412">
        <v>1</v>
      </c>
      <c r="M27" s="413"/>
      <c r="N27" s="413"/>
      <c r="O27" s="413"/>
      <c r="P27" s="414"/>
      <c r="Q27" s="412">
        <v>2840</v>
      </c>
      <c r="R27" s="413"/>
      <c r="S27" s="413"/>
      <c r="T27" s="413"/>
      <c r="U27" s="413"/>
      <c r="V27" s="414"/>
      <c r="W27" s="502"/>
      <c r="X27" s="439"/>
      <c r="Y27" s="440"/>
      <c r="Z27" s="415" t="s">
        <v>182</v>
      </c>
      <c r="AA27" s="416"/>
      <c r="AB27" s="416"/>
      <c r="AC27" s="416"/>
      <c r="AD27" s="416"/>
      <c r="AE27" s="416"/>
      <c r="AF27" s="416"/>
      <c r="AG27" s="417"/>
      <c r="AH27" s="412">
        <v>2</v>
      </c>
      <c r="AI27" s="413"/>
      <c r="AJ27" s="413"/>
      <c r="AK27" s="413"/>
      <c r="AL27" s="414"/>
      <c r="AM27" s="412" t="s">
        <v>183</v>
      </c>
      <c r="AN27" s="413"/>
      <c r="AO27" s="413"/>
      <c r="AP27" s="413"/>
      <c r="AQ27" s="413"/>
      <c r="AR27" s="414"/>
      <c r="AS27" s="412" t="s">
        <v>183</v>
      </c>
      <c r="AT27" s="413"/>
      <c r="AU27" s="413"/>
      <c r="AV27" s="413"/>
      <c r="AW27" s="413"/>
      <c r="AX27" s="472"/>
      <c r="AY27" s="496" t="s">
        <v>184</v>
      </c>
      <c r="AZ27" s="497"/>
      <c r="BA27" s="497"/>
      <c r="BB27" s="497"/>
      <c r="BC27" s="497"/>
      <c r="BD27" s="497"/>
      <c r="BE27" s="497"/>
      <c r="BF27" s="497"/>
      <c r="BG27" s="497"/>
      <c r="BH27" s="497"/>
      <c r="BI27" s="497"/>
      <c r="BJ27" s="497"/>
      <c r="BK27" s="497"/>
      <c r="BL27" s="497"/>
      <c r="BM27" s="498"/>
      <c r="BN27" s="493">
        <v>7936</v>
      </c>
      <c r="BO27" s="494"/>
      <c r="BP27" s="494"/>
      <c r="BQ27" s="494"/>
      <c r="BR27" s="494"/>
      <c r="BS27" s="494"/>
      <c r="BT27" s="494"/>
      <c r="BU27" s="495"/>
      <c r="BV27" s="493">
        <v>7936</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185</v>
      </c>
      <c r="F28" s="416"/>
      <c r="G28" s="416"/>
      <c r="H28" s="416"/>
      <c r="I28" s="416"/>
      <c r="J28" s="416"/>
      <c r="K28" s="417"/>
      <c r="L28" s="412">
        <v>1</v>
      </c>
      <c r="M28" s="413"/>
      <c r="N28" s="413"/>
      <c r="O28" s="413"/>
      <c r="P28" s="414"/>
      <c r="Q28" s="412">
        <v>2340</v>
      </c>
      <c r="R28" s="413"/>
      <c r="S28" s="413"/>
      <c r="T28" s="413"/>
      <c r="U28" s="413"/>
      <c r="V28" s="414"/>
      <c r="W28" s="502"/>
      <c r="X28" s="439"/>
      <c r="Y28" s="440"/>
      <c r="Z28" s="415" t="s">
        <v>186</v>
      </c>
      <c r="AA28" s="416"/>
      <c r="AB28" s="416"/>
      <c r="AC28" s="416"/>
      <c r="AD28" s="416"/>
      <c r="AE28" s="416"/>
      <c r="AF28" s="416"/>
      <c r="AG28" s="417"/>
      <c r="AH28" s="412" t="s">
        <v>136</v>
      </c>
      <c r="AI28" s="413"/>
      <c r="AJ28" s="413"/>
      <c r="AK28" s="413"/>
      <c r="AL28" s="414"/>
      <c r="AM28" s="412" t="s">
        <v>175</v>
      </c>
      <c r="AN28" s="413"/>
      <c r="AO28" s="413"/>
      <c r="AP28" s="413"/>
      <c r="AQ28" s="413"/>
      <c r="AR28" s="414"/>
      <c r="AS28" s="412" t="s">
        <v>136</v>
      </c>
      <c r="AT28" s="413"/>
      <c r="AU28" s="413"/>
      <c r="AV28" s="413"/>
      <c r="AW28" s="413"/>
      <c r="AX28" s="472"/>
      <c r="AY28" s="476" t="s">
        <v>187</v>
      </c>
      <c r="AZ28" s="477"/>
      <c r="BA28" s="477"/>
      <c r="BB28" s="478"/>
      <c r="BC28" s="485" t="s">
        <v>47</v>
      </c>
      <c r="BD28" s="486"/>
      <c r="BE28" s="486"/>
      <c r="BF28" s="486"/>
      <c r="BG28" s="486"/>
      <c r="BH28" s="486"/>
      <c r="BI28" s="486"/>
      <c r="BJ28" s="486"/>
      <c r="BK28" s="486"/>
      <c r="BL28" s="486"/>
      <c r="BM28" s="487"/>
      <c r="BN28" s="488">
        <v>1138663</v>
      </c>
      <c r="BO28" s="489"/>
      <c r="BP28" s="489"/>
      <c r="BQ28" s="489"/>
      <c r="BR28" s="489"/>
      <c r="BS28" s="489"/>
      <c r="BT28" s="489"/>
      <c r="BU28" s="490"/>
      <c r="BV28" s="488">
        <v>1017736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188</v>
      </c>
      <c r="F29" s="416"/>
      <c r="G29" s="416"/>
      <c r="H29" s="416"/>
      <c r="I29" s="416"/>
      <c r="J29" s="416"/>
      <c r="K29" s="417"/>
      <c r="L29" s="412">
        <v>12</v>
      </c>
      <c r="M29" s="413"/>
      <c r="N29" s="413"/>
      <c r="O29" s="413"/>
      <c r="P29" s="414"/>
      <c r="Q29" s="412">
        <v>2170</v>
      </c>
      <c r="R29" s="413"/>
      <c r="S29" s="413"/>
      <c r="T29" s="413"/>
      <c r="U29" s="413"/>
      <c r="V29" s="414"/>
      <c r="W29" s="503"/>
      <c r="X29" s="504"/>
      <c r="Y29" s="505"/>
      <c r="Z29" s="415" t="s">
        <v>189</v>
      </c>
      <c r="AA29" s="416"/>
      <c r="AB29" s="416"/>
      <c r="AC29" s="416"/>
      <c r="AD29" s="416"/>
      <c r="AE29" s="416"/>
      <c r="AF29" s="416"/>
      <c r="AG29" s="417"/>
      <c r="AH29" s="412">
        <v>135</v>
      </c>
      <c r="AI29" s="413"/>
      <c r="AJ29" s="413"/>
      <c r="AK29" s="413"/>
      <c r="AL29" s="414"/>
      <c r="AM29" s="412">
        <v>373987</v>
      </c>
      <c r="AN29" s="413"/>
      <c r="AO29" s="413"/>
      <c r="AP29" s="413"/>
      <c r="AQ29" s="413"/>
      <c r="AR29" s="414"/>
      <c r="AS29" s="412">
        <v>2770</v>
      </c>
      <c r="AT29" s="413"/>
      <c r="AU29" s="413"/>
      <c r="AV29" s="413"/>
      <c r="AW29" s="413"/>
      <c r="AX29" s="472"/>
      <c r="AY29" s="479"/>
      <c r="AZ29" s="480"/>
      <c r="BA29" s="480"/>
      <c r="BB29" s="481"/>
      <c r="BC29" s="473" t="s">
        <v>190</v>
      </c>
      <c r="BD29" s="474"/>
      <c r="BE29" s="474"/>
      <c r="BF29" s="474"/>
      <c r="BG29" s="474"/>
      <c r="BH29" s="474"/>
      <c r="BI29" s="474"/>
      <c r="BJ29" s="474"/>
      <c r="BK29" s="474"/>
      <c r="BL29" s="474"/>
      <c r="BM29" s="475"/>
      <c r="BN29" s="459">
        <v>164500</v>
      </c>
      <c r="BO29" s="460"/>
      <c r="BP29" s="460"/>
      <c r="BQ29" s="460"/>
      <c r="BR29" s="460"/>
      <c r="BS29" s="460"/>
      <c r="BT29" s="460"/>
      <c r="BU29" s="461"/>
      <c r="BV29" s="459">
        <v>130787</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91.9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893128</v>
      </c>
      <c r="BO30" s="494"/>
      <c r="BP30" s="494"/>
      <c r="BQ30" s="494"/>
      <c r="BR30" s="494"/>
      <c r="BS30" s="494"/>
      <c r="BT30" s="494"/>
      <c r="BU30" s="495"/>
      <c r="BV30" s="493">
        <v>1040222</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198</v>
      </c>
      <c r="D33" s="411"/>
      <c r="E33" s="410" t="s">
        <v>199</v>
      </c>
      <c r="F33" s="410"/>
      <c r="G33" s="410"/>
      <c r="H33" s="410"/>
      <c r="I33" s="410"/>
      <c r="J33" s="410"/>
      <c r="K33" s="410"/>
      <c r="L33" s="410"/>
      <c r="M33" s="410"/>
      <c r="N33" s="410"/>
      <c r="O33" s="410"/>
      <c r="P33" s="410"/>
      <c r="Q33" s="410"/>
      <c r="R33" s="410"/>
      <c r="S33" s="410"/>
      <c r="T33" s="203"/>
      <c r="U33" s="411" t="s">
        <v>200</v>
      </c>
      <c r="V33" s="411"/>
      <c r="W33" s="410" t="s">
        <v>201</v>
      </c>
      <c r="X33" s="410"/>
      <c r="Y33" s="410"/>
      <c r="Z33" s="410"/>
      <c r="AA33" s="410"/>
      <c r="AB33" s="410"/>
      <c r="AC33" s="410"/>
      <c r="AD33" s="410"/>
      <c r="AE33" s="410"/>
      <c r="AF33" s="410"/>
      <c r="AG33" s="410"/>
      <c r="AH33" s="410"/>
      <c r="AI33" s="410"/>
      <c r="AJ33" s="410"/>
      <c r="AK33" s="410"/>
      <c r="AL33" s="203"/>
      <c r="AM33" s="411" t="s">
        <v>202</v>
      </c>
      <c r="AN33" s="411"/>
      <c r="AO33" s="410" t="s">
        <v>201</v>
      </c>
      <c r="AP33" s="410"/>
      <c r="AQ33" s="410"/>
      <c r="AR33" s="410"/>
      <c r="AS33" s="410"/>
      <c r="AT33" s="410"/>
      <c r="AU33" s="410"/>
      <c r="AV33" s="410"/>
      <c r="AW33" s="410"/>
      <c r="AX33" s="410"/>
      <c r="AY33" s="410"/>
      <c r="AZ33" s="410"/>
      <c r="BA33" s="410"/>
      <c r="BB33" s="410"/>
      <c r="BC33" s="410"/>
      <c r="BD33" s="204"/>
      <c r="BE33" s="410" t="s">
        <v>203</v>
      </c>
      <c r="BF33" s="410"/>
      <c r="BG33" s="410" t="s">
        <v>204</v>
      </c>
      <c r="BH33" s="410"/>
      <c r="BI33" s="410"/>
      <c r="BJ33" s="410"/>
      <c r="BK33" s="410"/>
      <c r="BL33" s="410"/>
      <c r="BM33" s="410"/>
      <c r="BN33" s="410"/>
      <c r="BO33" s="410"/>
      <c r="BP33" s="410"/>
      <c r="BQ33" s="410"/>
      <c r="BR33" s="410"/>
      <c r="BS33" s="410"/>
      <c r="BT33" s="410"/>
      <c r="BU33" s="410"/>
      <c r="BV33" s="204"/>
      <c r="BW33" s="411" t="s">
        <v>203</v>
      </c>
      <c r="BX33" s="411"/>
      <c r="BY33" s="410" t="s">
        <v>205</v>
      </c>
      <c r="BZ33" s="410"/>
      <c r="CA33" s="410"/>
      <c r="CB33" s="410"/>
      <c r="CC33" s="410"/>
      <c r="CD33" s="410"/>
      <c r="CE33" s="410"/>
      <c r="CF33" s="410"/>
      <c r="CG33" s="410"/>
      <c r="CH33" s="410"/>
      <c r="CI33" s="410"/>
      <c r="CJ33" s="410"/>
      <c r="CK33" s="410"/>
      <c r="CL33" s="410"/>
      <c r="CM33" s="410"/>
      <c r="CN33" s="203"/>
      <c r="CO33" s="411" t="s">
        <v>202</v>
      </c>
      <c r="CP33" s="411"/>
      <c r="CQ33" s="410" t="s">
        <v>206</v>
      </c>
      <c r="CR33" s="410"/>
      <c r="CS33" s="410"/>
      <c r="CT33" s="410"/>
      <c r="CU33" s="410"/>
      <c r="CV33" s="410"/>
      <c r="CW33" s="410"/>
      <c r="CX33" s="410"/>
      <c r="CY33" s="410"/>
      <c r="CZ33" s="410"/>
      <c r="DA33" s="410"/>
      <c r="DB33" s="410"/>
      <c r="DC33" s="410"/>
      <c r="DD33" s="410"/>
      <c r="DE33" s="410"/>
      <c r="DF33" s="203"/>
      <c r="DG33" s="409" t="s">
        <v>207</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IF('各会計、関係団体の財政状況及び健全化判断比率'!B32="","",'各会計、関係団体の財政状況及び健全化判断比率'!B32)</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7</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8</v>
      </c>
      <c r="BX35" s="407"/>
      <c r="BY35" s="408" t="str">
        <f>IF('各会計、関係団体の財政状況及び健全化判断比率'!B69="","",'各会計、関係団体の財政状況及び健全化判断比率'!B69)</f>
        <v>徳之島地区消防組合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9</v>
      </c>
      <c r="BX36" s="407"/>
      <c r="BY36" s="408" t="str">
        <f>IF('各会計、関係団体の財政状況及び健全化判断比率'!B70="","",'各会計、関係団体の財政状況及び健全化判断比率'!B70)</f>
        <v>奄美群島広域事務組合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5</v>
      </c>
      <c r="V37" s="407"/>
      <c r="W37" s="408" t="str">
        <f>IF('各会計、関係団体の財政状況及び健全化判断比率'!B31="","",'各会計、関係団体の財政状況及び健全化判断比率'!B31)</f>
        <v>徳之島ダム小水力発電特別会計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10</v>
      </c>
      <c r="BX37" s="407"/>
      <c r="BY37" s="408" t="str">
        <f>IF('各会計、関係団体の財政状況及び健全化判断比率'!B71="","",'各会計、関係団体の財政状況及び健全化判断比率'!B71)</f>
        <v>徳之島地区介護保険組合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11</v>
      </c>
      <c r="BX38" s="407"/>
      <c r="BY38" s="408" t="str">
        <f>IF('各会計、関係団体の財政状況及び健全化判断比率'!B72="","",'各会計、関係団体の財政状況及び健全化判断比率'!B72)</f>
        <v>徳之島愛ランド広域連合（一般会計）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12</v>
      </c>
      <c r="BX39" s="407"/>
      <c r="BY39" s="408" t="str">
        <f>IF('各会計、関係団体の財政状況及び健全化判断比率'!B73="","",'各会計、関係団体の財政状況及び健全化判断比率'!B73)</f>
        <v>徳之島愛ランド広域連合（特別会計）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13</v>
      </c>
      <c r="BX40" s="407"/>
      <c r="BY40" s="408" t="str">
        <f>IF('各会計、関係団体の財政状況及び健全化判断比率'!B74="","",'各会計、関係団体の財政状況及び健全化判断比率'!B74)</f>
        <v>鹿児島県後期高齢者医療広域連合（一般会計）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14</v>
      </c>
      <c r="BX41" s="407"/>
      <c r="BY41" s="408" t="str">
        <f>IF('各会計、関係団体の財政状況及び健全化判断比率'!B75="","",'各会計、関係団体の財政状況及び健全化判断比率'!B75)</f>
        <v>鹿児島県後期高齢者医療広域連合（特別会計）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404" t="s">
        <v>209</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210</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211</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212</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213</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214</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215</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595</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16" t="s">
        <v>563</v>
      </c>
      <c r="D34" s="1216"/>
      <c r="E34" s="1217"/>
      <c r="F34" s="32">
        <v>5.69</v>
      </c>
      <c r="G34" s="33">
        <v>6.9</v>
      </c>
      <c r="H34" s="33">
        <v>6.73</v>
      </c>
      <c r="I34" s="33">
        <v>7.15</v>
      </c>
      <c r="J34" s="34">
        <v>7.5</v>
      </c>
      <c r="K34" s="22"/>
      <c r="L34" s="22"/>
      <c r="M34" s="22"/>
      <c r="N34" s="22"/>
      <c r="O34" s="22"/>
      <c r="P34" s="22"/>
    </row>
    <row r="35" spans="1:16" ht="39" customHeight="1">
      <c r="A35" s="22"/>
      <c r="B35" s="35"/>
      <c r="C35" s="1210" t="s">
        <v>564</v>
      </c>
      <c r="D35" s="1211"/>
      <c r="E35" s="1212"/>
      <c r="F35" s="36" t="s">
        <v>516</v>
      </c>
      <c r="G35" s="37" t="s">
        <v>516</v>
      </c>
      <c r="H35" s="37" t="s">
        <v>516</v>
      </c>
      <c r="I35" s="37">
        <v>2.77</v>
      </c>
      <c r="J35" s="38">
        <v>4.28</v>
      </c>
      <c r="K35" s="22"/>
      <c r="L35" s="22"/>
      <c r="M35" s="22"/>
      <c r="N35" s="22"/>
      <c r="O35" s="22"/>
      <c r="P35" s="22"/>
    </row>
    <row r="36" spans="1:16" ht="39" customHeight="1">
      <c r="A36" s="22"/>
      <c r="B36" s="35"/>
      <c r="C36" s="1210" t="s">
        <v>565</v>
      </c>
      <c r="D36" s="1211"/>
      <c r="E36" s="1212"/>
      <c r="F36" s="36">
        <v>4.74</v>
      </c>
      <c r="G36" s="37">
        <v>1.08</v>
      </c>
      <c r="H36" s="37">
        <v>1.62</v>
      </c>
      <c r="I36" s="37">
        <v>2.73</v>
      </c>
      <c r="J36" s="38">
        <v>2.59</v>
      </c>
      <c r="K36" s="22"/>
      <c r="L36" s="22"/>
      <c r="M36" s="22"/>
      <c r="N36" s="22"/>
      <c r="O36" s="22"/>
      <c r="P36" s="22"/>
    </row>
    <row r="37" spans="1:16" ht="39" customHeight="1">
      <c r="A37" s="22"/>
      <c r="B37" s="35"/>
      <c r="C37" s="1210" t="s">
        <v>566</v>
      </c>
      <c r="D37" s="1211"/>
      <c r="E37" s="1212"/>
      <c r="F37" s="36">
        <v>0.92</v>
      </c>
      <c r="G37" s="37">
        <v>1.53</v>
      </c>
      <c r="H37" s="37">
        <v>0.94</v>
      </c>
      <c r="I37" s="37">
        <v>1.21</v>
      </c>
      <c r="J37" s="38">
        <v>0.83</v>
      </c>
      <c r="K37" s="22"/>
      <c r="L37" s="22"/>
      <c r="M37" s="22"/>
      <c r="N37" s="22"/>
      <c r="O37" s="22"/>
      <c r="P37" s="22"/>
    </row>
    <row r="38" spans="1:16" ht="39" customHeight="1">
      <c r="A38" s="22"/>
      <c r="B38" s="35"/>
      <c r="C38" s="1210" t="s">
        <v>567</v>
      </c>
      <c r="D38" s="1211"/>
      <c r="E38" s="1212"/>
      <c r="F38" s="36" t="s">
        <v>516</v>
      </c>
      <c r="G38" s="37" t="s">
        <v>516</v>
      </c>
      <c r="H38" s="37" t="s">
        <v>516</v>
      </c>
      <c r="I38" s="37" t="s">
        <v>516</v>
      </c>
      <c r="J38" s="38">
        <v>0.15</v>
      </c>
      <c r="K38" s="22"/>
      <c r="L38" s="22"/>
      <c r="M38" s="22"/>
      <c r="N38" s="22"/>
      <c r="O38" s="22"/>
      <c r="P38" s="22"/>
    </row>
    <row r="39" spans="1:16" ht="39" customHeight="1">
      <c r="A39" s="22"/>
      <c r="B39" s="35"/>
      <c r="C39" s="1210" t="s">
        <v>568</v>
      </c>
      <c r="D39" s="1211"/>
      <c r="E39" s="1212"/>
      <c r="F39" s="36">
        <v>0.06</v>
      </c>
      <c r="G39" s="37">
        <v>0.06</v>
      </c>
      <c r="H39" s="37">
        <v>0.05</v>
      </c>
      <c r="I39" s="37">
        <v>0.05</v>
      </c>
      <c r="J39" s="38">
        <v>0.05</v>
      </c>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569</v>
      </c>
      <c r="D42" s="1211"/>
      <c r="E42" s="1212"/>
      <c r="F42" s="36" t="s">
        <v>516</v>
      </c>
      <c r="G42" s="37" t="s">
        <v>516</v>
      </c>
      <c r="H42" s="37" t="s">
        <v>516</v>
      </c>
      <c r="I42" s="37" t="s">
        <v>516</v>
      </c>
      <c r="J42" s="38" t="s">
        <v>516</v>
      </c>
      <c r="K42" s="22"/>
      <c r="L42" s="22"/>
      <c r="M42" s="22"/>
      <c r="N42" s="22"/>
      <c r="O42" s="22"/>
      <c r="P42" s="22"/>
    </row>
    <row r="43" spans="1:16" ht="39" customHeight="1" thickBot="1">
      <c r="A43" s="22"/>
      <c r="B43" s="40"/>
      <c r="C43" s="1213" t="s">
        <v>570</v>
      </c>
      <c r="D43" s="1214"/>
      <c r="E43" s="1215"/>
      <c r="F43" s="41">
        <v>0.08</v>
      </c>
      <c r="G43" s="42">
        <v>0.17</v>
      </c>
      <c r="H43" s="42">
        <v>7.0000000000000007E-2</v>
      </c>
      <c r="I43" s="42" t="s">
        <v>516</v>
      </c>
      <c r="J43" s="43" t="s">
        <v>516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I1UJZDqWfeY6TKrHiXu8ngN/CgrOkKQDi9bEeTn8/aC7zicpyptWxIpyC5hw4LuX7duFXDE1I1jH8Tj6Kql+w==" saltValue="8wdcmyamlUFT5AQPbql2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6" t="s">
        <v>10</v>
      </c>
      <c r="C45" s="1237"/>
      <c r="D45" s="58"/>
      <c r="E45" s="1242" t="s">
        <v>11</v>
      </c>
      <c r="F45" s="1242"/>
      <c r="G45" s="1242"/>
      <c r="H45" s="1242"/>
      <c r="I45" s="1242"/>
      <c r="J45" s="1243"/>
      <c r="K45" s="59">
        <v>753</v>
      </c>
      <c r="L45" s="60">
        <v>765</v>
      </c>
      <c r="M45" s="60">
        <v>830</v>
      </c>
      <c r="N45" s="60">
        <v>781</v>
      </c>
      <c r="O45" s="61">
        <v>753</v>
      </c>
      <c r="P45" s="48"/>
      <c r="Q45" s="48"/>
      <c r="R45" s="48"/>
      <c r="S45" s="48"/>
      <c r="T45" s="48"/>
      <c r="U45" s="48"/>
    </row>
    <row r="46" spans="1:21" ht="30.75" customHeight="1">
      <c r="A46" s="48"/>
      <c r="B46" s="1238"/>
      <c r="C46" s="1239"/>
      <c r="D46" s="62"/>
      <c r="E46" s="1220" t="s">
        <v>12</v>
      </c>
      <c r="F46" s="1220"/>
      <c r="G46" s="1220"/>
      <c r="H46" s="1220"/>
      <c r="I46" s="1220"/>
      <c r="J46" s="1221"/>
      <c r="K46" s="63" t="s">
        <v>516</v>
      </c>
      <c r="L46" s="64" t="s">
        <v>516</v>
      </c>
      <c r="M46" s="64" t="s">
        <v>516</v>
      </c>
      <c r="N46" s="64" t="s">
        <v>516</v>
      </c>
      <c r="O46" s="65" t="s">
        <v>516</v>
      </c>
      <c r="P46" s="48"/>
      <c r="Q46" s="48"/>
      <c r="R46" s="48"/>
      <c r="S46" s="48"/>
      <c r="T46" s="48"/>
      <c r="U46" s="48"/>
    </row>
    <row r="47" spans="1:21" ht="30.75" customHeight="1">
      <c r="A47" s="48"/>
      <c r="B47" s="1238"/>
      <c r="C47" s="1239"/>
      <c r="D47" s="62"/>
      <c r="E47" s="1220" t="s">
        <v>13</v>
      </c>
      <c r="F47" s="1220"/>
      <c r="G47" s="1220"/>
      <c r="H47" s="1220"/>
      <c r="I47" s="1220"/>
      <c r="J47" s="1221"/>
      <c r="K47" s="63" t="s">
        <v>516</v>
      </c>
      <c r="L47" s="64" t="s">
        <v>516</v>
      </c>
      <c r="M47" s="64" t="s">
        <v>516</v>
      </c>
      <c r="N47" s="64" t="s">
        <v>516</v>
      </c>
      <c r="O47" s="65" t="s">
        <v>516</v>
      </c>
      <c r="P47" s="48"/>
      <c r="Q47" s="48"/>
      <c r="R47" s="48"/>
      <c r="S47" s="48"/>
      <c r="T47" s="48"/>
      <c r="U47" s="48"/>
    </row>
    <row r="48" spans="1:21" ht="30.75" customHeight="1">
      <c r="A48" s="48"/>
      <c r="B48" s="1238"/>
      <c r="C48" s="1239"/>
      <c r="D48" s="62"/>
      <c r="E48" s="1220" t="s">
        <v>14</v>
      </c>
      <c r="F48" s="1220"/>
      <c r="G48" s="1220"/>
      <c r="H48" s="1220"/>
      <c r="I48" s="1220"/>
      <c r="J48" s="1221"/>
      <c r="K48" s="63">
        <v>29</v>
      </c>
      <c r="L48" s="64">
        <v>31</v>
      </c>
      <c r="M48" s="64">
        <v>30</v>
      </c>
      <c r="N48" s="64">
        <v>50</v>
      </c>
      <c r="O48" s="65">
        <v>46</v>
      </c>
      <c r="P48" s="48"/>
      <c r="Q48" s="48"/>
      <c r="R48" s="48"/>
      <c r="S48" s="48"/>
      <c r="T48" s="48"/>
      <c r="U48" s="48"/>
    </row>
    <row r="49" spans="1:21" ht="30.75" customHeight="1">
      <c r="A49" s="48"/>
      <c r="B49" s="1238"/>
      <c r="C49" s="1239"/>
      <c r="D49" s="62"/>
      <c r="E49" s="1220" t="s">
        <v>15</v>
      </c>
      <c r="F49" s="1220"/>
      <c r="G49" s="1220"/>
      <c r="H49" s="1220"/>
      <c r="I49" s="1220"/>
      <c r="J49" s="1221"/>
      <c r="K49" s="63">
        <v>78</v>
      </c>
      <c r="L49" s="64">
        <v>22</v>
      </c>
      <c r="M49" s="64">
        <v>22</v>
      </c>
      <c r="N49" s="64">
        <v>22</v>
      </c>
      <c r="O49" s="65">
        <v>20</v>
      </c>
      <c r="P49" s="48"/>
      <c r="Q49" s="48"/>
      <c r="R49" s="48"/>
      <c r="S49" s="48"/>
      <c r="T49" s="48"/>
      <c r="U49" s="48"/>
    </row>
    <row r="50" spans="1:21" ht="30.75" customHeight="1">
      <c r="A50" s="48"/>
      <c r="B50" s="1238"/>
      <c r="C50" s="1239"/>
      <c r="D50" s="62"/>
      <c r="E50" s="1220" t="s">
        <v>16</v>
      </c>
      <c r="F50" s="1220"/>
      <c r="G50" s="1220"/>
      <c r="H50" s="1220"/>
      <c r="I50" s="1220"/>
      <c r="J50" s="1221"/>
      <c r="K50" s="63" t="s">
        <v>516</v>
      </c>
      <c r="L50" s="64" t="s">
        <v>516</v>
      </c>
      <c r="M50" s="64" t="s">
        <v>516</v>
      </c>
      <c r="N50" s="64" t="s">
        <v>516</v>
      </c>
      <c r="O50" s="65" t="s">
        <v>516</v>
      </c>
      <c r="P50" s="48"/>
      <c r="Q50" s="48"/>
      <c r="R50" s="48"/>
      <c r="S50" s="48"/>
      <c r="T50" s="48"/>
      <c r="U50" s="48"/>
    </row>
    <row r="51" spans="1:21" ht="30.75" customHeight="1">
      <c r="A51" s="48"/>
      <c r="B51" s="1240"/>
      <c r="C51" s="1241"/>
      <c r="D51" s="66"/>
      <c r="E51" s="1220" t="s">
        <v>17</v>
      </c>
      <c r="F51" s="1220"/>
      <c r="G51" s="1220"/>
      <c r="H51" s="1220"/>
      <c r="I51" s="1220"/>
      <c r="J51" s="1221"/>
      <c r="K51" s="63">
        <v>0</v>
      </c>
      <c r="L51" s="64">
        <v>0</v>
      </c>
      <c r="M51" s="64">
        <v>0</v>
      </c>
      <c r="N51" s="64">
        <v>0</v>
      </c>
      <c r="O51" s="65">
        <v>0</v>
      </c>
      <c r="P51" s="48"/>
      <c r="Q51" s="48"/>
      <c r="R51" s="48"/>
      <c r="S51" s="48"/>
      <c r="T51" s="48"/>
      <c r="U51" s="48"/>
    </row>
    <row r="52" spans="1:21" ht="30.75" customHeight="1">
      <c r="A52" s="48"/>
      <c r="B52" s="1218" t="s">
        <v>18</v>
      </c>
      <c r="C52" s="1219"/>
      <c r="D52" s="66"/>
      <c r="E52" s="1220" t="s">
        <v>19</v>
      </c>
      <c r="F52" s="1220"/>
      <c r="G52" s="1220"/>
      <c r="H52" s="1220"/>
      <c r="I52" s="1220"/>
      <c r="J52" s="1221"/>
      <c r="K52" s="63">
        <v>573</v>
      </c>
      <c r="L52" s="64">
        <v>642</v>
      </c>
      <c r="M52" s="64">
        <v>642</v>
      </c>
      <c r="N52" s="64">
        <v>648</v>
      </c>
      <c r="O52" s="65">
        <v>608</v>
      </c>
      <c r="P52" s="48"/>
      <c r="Q52" s="48"/>
      <c r="R52" s="48"/>
      <c r="S52" s="48"/>
      <c r="T52" s="48"/>
      <c r="U52" s="48"/>
    </row>
    <row r="53" spans="1:21" ht="30.75" customHeight="1" thickBot="1">
      <c r="A53" s="48"/>
      <c r="B53" s="1222" t="s">
        <v>20</v>
      </c>
      <c r="C53" s="1223"/>
      <c r="D53" s="67"/>
      <c r="E53" s="1224" t="s">
        <v>21</v>
      </c>
      <c r="F53" s="1224"/>
      <c r="G53" s="1224"/>
      <c r="H53" s="1224"/>
      <c r="I53" s="1224"/>
      <c r="J53" s="1225"/>
      <c r="K53" s="68">
        <v>287</v>
      </c>
      <c r="L53" s="69">
        <v>176</v>
      </c>
      <c r="M53" s="69">
        <v>240</v>
      </c>
      <c r="N53" s="69">
        <v>205</v>
      </c>
      <c r="O53" s="70">
        <v>211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26" t="s">
        <v>24</v>
      </c>
      <c r="C57" s="1227"/>
      <c r="D57" s="1230" t="s">
        <v>25</v>
      </c>
      <c r="E57" s="1231"/>
      <c r="F57" s="1231"/>
      <c r="G57" s="1231"/>
      <c r="H57" s="1231"/>
      <c r="I57" s="1231"/>
      <c r="J57" s="1232"/>
      <c r="K57" s="83"/>
      <c r="L57" s="84"/>
      <c r="M57" s="84"/>
      <c r="N57" s="84"/>
      <c r="O57" s="85"/>
    </row>
    <row r="58" spans="1:21" ht="31.5" customHeight="1" thickBot="1">
      <c r="B58" s="1228"/>
      <c r="C58" s="1229"/>
      <c r="D58" s="1233" t="s">
        <v>26</v>
      </c>
      <c r="E58" s="1234"/>
      <c r="F58" s="1234"/>
      <c r="G58" s="1234"/>
      <c r="H58" s="1234"/>
      <c r="I58" s="1234"/>
      <c r="J58" s="1235"/>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fmn72u+6YByktEK+XL8XA17D/4epgx03xXv5Hzc6w/vX7a88T5UKvumye9gJ4c5Ph43193Wsd2kb1vlNx3nDg==" saltValue="UqlyuUkoJWo0RL45JIsu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557</v>
      </c>
      <c r="J40" s="100" t="s">
        <v>558</v>
      </c>
      <c r="K40" s="100" t="s">
        <v>559</v>
      </c>
      <c r="L40" s="100" t="s">
        <v>560</v>
      </c>
      <c r="M40" s="101" t="s">
        <v>561</v>
      </c>
    </row>
    <row r="41" spans="2:13" ht="27.75" customHeight="1">
      <c r="B41" s="1256" t="s">
        <v>29</v>
      </c>
      <c r="C41" s="1257"/>
      <c r="D41" s="102"/>
      <c r="E41" s="1258" t="s">
        <v>30</v>
      </c>
      <c r="F41" s="1258"/>
      <c r="G41" s="1258"/>
      <c r="H41" s="1259"/>
      <c r="I41" s="351">
        <v>7249</v>
      </c>
      <c r="J41" s="352">
        <v>7082</v>
      </c>
      <c r="K41" s="352">
        <v>6899</v>
      </c>
      <c r="L41" s="352">
        <v>6882</v>
      </c>
      <c r="M41" s="353">
        <v>6749</v>
      </c>
    </row>
    <row r="42" spans="2:13" ht="27.75" customHeight="1">
      <c r="B42" s="1246"/>
      <c r="C42" s="1247"/>
      <c r="D42" s="103"/>
      <c r="E42" s="1250" t="s">
        <v>31</v>
      </c>
      <c r="F42" s="1250"/>
      <c r="G42" s="1250"/>
      <c r="H42" s="1251"/>
      <c r="I42" s="354">
        <v>730</v>
      </c>
      <c r="J42" s="355">
        <v>362</v>
      </c>
      <c r="K42" s="355">
        <v>362</v>
      </c>
      <c r="L42" s="355">
        <v>363</v>
      </c>
      <c r="M42" s="356">
        <v>4</v>
      </c>
    </row>
    <row r="43" spans="2:13" ht="27.75" customHeight="1">
      <c r="B43" s="1246"/>
      <c r="C43" s="1247"/>
      <c r="D43" s="103"/>
      <c r="E43" s="1250" t="s">
        <v>32</v>
      </c>
      <c r="F43" s="1250"/>
      <c r="G43" s="1250"/>
      <c r="H43" s="1251"/>
      <c r="I43" s="354">
        <v>335</v>
      </c>
      <c r="J43" s="355">
        <v>384</v>
      </c>
      <c r="K43" s="355">
        <v>431</v>
      </c>
      <c r="L43" s="355">
        <v>464</v>
      </c>
      <c r="M43" s="356">
        <v>501</v>
      </c>
    </row>
    <row r="44" spans="2:13" ht="27.75" customHeight="1">
      <c r="B44" s="1246"/>
      <c r="C44" s="1247"/>
      <c r="D44" s="103"/>
      <c r="E44" s="1250" t="s">
        <v>33</v>
      </c>
      <c r="F44" s="1250"/>
      <c r="G44" s="1250"/>
      <c r="H44" s="1251"/>
      <c r="I44" s="354">
        <v>96</v>
      </c>
      <c r="J44" s="355">
        <v>77</v>
      </c>
      <c r="K44" s="355">
        <v>80</v>
      </c>
      <c r="L44" s="355">
        <v>58</v>
      </c>
      <c r="M44" s="356">
        <v>38</v>
      </c>
    </row>
    <row r="45" spans="2:13" ht="27.75" customHeight="1">
      <c r="B45" s="1246"/>
      <c r="C45" s="1247"/>
      <c r="D45" s="103"/>
      <c r="E45" s="1250" t="s">
        <v>34</v>
      </c>
      <c r="F45" s="1250"/>
      <c r="G45" s="1250"/>
      <c r="H45" s="1251"/>
      <c r="I45" s="354">
        <v>750</v>
      </c>
      <c r="J45" s="355">
        <v>698</v>
      </c>
      <c r="K45" s="355">
        <v>573</v>
      </c>
      <c r="L45" s="355">
        <v>508</v>
      </c>
      <c r="M45" s="356">
        <v>435</v>
      </c>
    </row>
    <row r="46" spans="2:13" ht="27.75" customHeight="1">
      <c r="B46" s="1246"/>
      <c r="C46" s="1247"/>
      <c r="D46" s="104"/>
      <c r="E46" s="1250" t="s">
        <v>35</v>
      </c>
      <c r="F46" s="1250"/>
      <c r="G46" s="1250"/>
      <c r="H46" s="1251"/>
      <c r="I46" s="354">
        <v>77</v>
      </c>
      <c r="J46" s="355">
        <v>76</v>
      </c>
      <c r="K46" s="355">
        <v>80</v>
      </c>
      <c r="L46" s="355">
        <v>93</v>
      </c>
      <c r="M46" s="356">
        <v>97</v>
      </c>
    </row>
    <row r="47" spans="2:13" ht="27.75" customHeight="1">
      <c r="B47" s="1246"/>
      <c r="C47" s="1247"/>
      <c r="D47" s="105"/>
      <c r="E47" s="1260" t="s">
        <v>36</v>
      </c>
      <c r="F47" s="1261"/>
      <c r="G47" s="1261"/>
      <c r="H47" s="1262"/>
      <c r="I47" s="354" t="s">
        <v>516</v>
      </c>
      <c r="J47" s="355" t="s">
        <v>516</v>
      </c>
      <c r="K47" s="355" t="s">
        <v>516</v>
      </c>
      <c r="L47" s="355" t="s">
        <v>516</v>
      </c>
      <c r="M47" s="356" t="s">
        <v>516</v>
      </c>
    </row>
    <row r="48" spans="2:13" ht="27.75" customHeight="1">
      <c r="B48" s="1246"/>
      <c r="C48" s="1247"/>
      <c r="D48" s="103"/>
      <c r="E48" s="1250" t="s">
        <v>37</v>
      </c>
      <c r="F48" s="1250"/>
      <c r="G48" s="1250"/>
      <c r="H48" s="1251"/>
      <c r="I48" s="354" t="s">
        <v>516</v>
      </c>
      <c r="J48" s="355" t="s">
        <v>516</v>
      </c>
      <c r="K48" s="355" t="s">
        <v>516</v>
      </c>
      <c r="L48" s="355" t="s">
        <v>516</v>
      </c>
      <c r="M48" s="356" t="s">
        <v>516</v>
      </c>
    </row>
    <row r="49" spans="2:13" ht="27.75" customHeight="1">
      <c r="B49" s="1248"/>
      <c r="C49" s="1249"/>
      <c r="D49" s="103"/>
      <c r="E49" s="1250" t="s">
        <v>38</v>
      </c>
      <c r="F49" s="1250"/>
      <c r="G49" s="1250"/>
      <c r="H49" s="1251"/>
      <c r="I49" s="354" t="s">
        <v>516</v>
      </c>
      <c r="J49" s="355" t="s">
        <v>516</v>
      </c>
      <c r="K49" s="355" t="s">
        <v>516</v>
      </c>
      <c r="L49" s="355" t="s">
        <v>516</v>
      </c>
      <c r="M49" s="356" t="s">
        <v>516</v>
      </c>
    </row>
    <row r="50" spans="2:13" ht="27.75" customHeight="1">
      <c r="B50" s="1244" t="s">
        <v>39</v>
      </c>
      <c r="C50" s="1245"/>
      <c r="D50" s="106"/>
      <c r="E50" s="1250" t="s">
        <v>40</v>
      </c>
      <c r="F50" s="1250"/>
      <c r="G50" s="1250"/>
      <c r="H50" s="1251"/>
      <c r="I50" s="354">
        <v>2086</v>
      </c>
      <c r="J50" s="355">
        <v>2073</v>
      </c>
      <c r="K50" s="355">
        <v>2246</v>
      </c>
      <c r="L50" s="355">
        <v>2305</v>
      </c>
      <c r="M50" s="356">
        <v>2273</v>
      </c>
    </row>
    <row r="51" spans="2:13" ht="27.75" customHeight="1">
      <c r="B51" s="1246"/>
      <c r="C51" s="1247"/>
      <c r="D51" s="103"/>
      <c r="E51" s="1250" t="s">
        <v>41</v>
      </c>
      <c r="F51" s="1250"/>
      <c r="G51" s="1250"/>
      <c r="H51" s="1251"/>
      <c r="I51" s="354">
        <v>602</v>
      </c>
      <c r="J51" s="355">
        <v>612</v>
      </c>
      <c r="K51" s="355">
        <v>690</v>
      </c>
      <c r="L51" s="355">
        <v>732</v>
      </c>
      <c r="M51" s="356">
        <v>780</v>
      </c>
    </row>
    <row r="52" spans="2:13" ht="27.75" customHeight="1">
      <c r="B52" s="1248"/>
      <c r="C52" s="1249"/>
      <c r="D52" s="103"/>
      <c r="E52" s="1250" t="s">
        <v>42</v>
      </c>
      <c r="F52" s="1250"/>
      <c r="G52" s="1250"/>
      <c r="H52" s="1251"/>
      <c r="I52" s="354">
        <v>5170</v>
      </c>
      <c r="J52" s="355">
        <v>5108</v>
      </c>
      <c r="K52" s="355">
        <v>4790</v>
      </c>
      <c r="L52" s="355">
        <v>4571</v>
      </c>
      <c r="M52" s="356">
        <v>4479</v>
      </c>
    </row>
    <row r="53" spans="2:13" ht="27.75" customHeight="1" thickBot="1">
      <c r="B53" s="1252" t="s">
        <v>43</v>
      </c>
      <c r="C53" s="1253"/>
      <c r="D53" s="107"/>
      <c r="E53" s="1254" t="s">
        <v>44</v>
      </c>
      <c r="F53" s="1254"/>
      <c r="G53" s="1254"/>
      <c r="H53" s="1255"/>
      <c r="I53" s="357">
        <v>1379</v>
      </c>
      <c r="J53" s="358">
        <v>885</v>
      </c>
      <c r="K53" s="358">
        <v>699</v>
      </c>
      <c r="L53" s="358">
        <v>759</v>
      </c>
      <c r="M53" s="359">
        <v>293</v>
      </c>
    </row>
    <row r="54" spans="2:13" ht="27.75" customHeight="1">
      <c r="B54" s="108" t="s">
        <v>45</v>
      </c>
      <c r="C54" s="109"/>
      <c r="D54" s="109"/>
      <c r="E54" s="110"/>
      <c r="F54" s="110"/>
      <c r="G54" s="110"/>
      <c r="H54" s="110"/>
      <c r="I54" s="111"/>
      <c r="J54" s="111"/>
      <c r="K54" s="111"/>
      <c r="L54" s="111"/>
      <c r="M54" s="111"/>
    </row>
    <row r="55" spans="2:13"/>
  </sheetData>
  <sheetProtection algorithmName="SHA-512" hashValue="Q4wFzHIU3RiVzu9WgBpbAGFNaV4Ovo6Dhmi7UsC+KHrf0bfEIX4tbOBlH65ZyAEzYZUEStBVcfUbbU0RiIF14Q==" saltValue="Mmrle/yGlxdDxkHEnH/l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559</v>
      </c>
      <c r="G54" s="116" t="s">
        <v>560</v>
      </c>
      <c r="H54" s="117" t="s">
        <v>561</v>
      </c>
    </row>
    <row r="55" spans="2:8" ht="52.5" customHeight="1">
      <c r="B55" s="118"/>
      <c r="C55" s="1271" t="s">
        <v>47</v>
      </c>
      <c r="D55" s="1271"/>
      <c r="E55" s="1272"/>
      <c r="F55" s="119">
        <v>1092</v>
      </c>
      <c r="G55" s="119">
        <v>1018</v>
      </c>
      <c r="H55" s="120">
        <v>1139</v>
      </c>
    </row>
    <row r="56" spans="2:8" ht="52.5" customHeight="1">
      <c r="B56" s="121"/>
      <c r="C56" s="1273" t="s">
        <v>48</v>
      </c>
      <c r="D56" s="1273"/>
      <c r="E56" s="1274"/>
      <c r="F56" s="122">
        <v>131</v>
      </c>
      <c r="G56" s="122">
        <v>131</v>
      </c>
      <c r="H56" s="123">
        <v>165</v>
      </c>
    </row>
    <row r="57" spans="2:8" ht="53.25" customHeight="1">
      <c r="B57" s="121"/>
      <c r="C57" s="1275" t="s">
        <v>49</v>
      </c>
      <c r="D57" s="1275"/>
      <c r="E57" s="1276"/>
      <c r="F57" s="124">
        <v>884</v>
      </c>
      <c r="G57" s="124">
        <v>1040</v>
      </c>
      <c r="H57" s="125">
        <v>893</v>
      </c>
    </row>
    <row r="58" spans="2:8" ht="45.75" customHeight="1">
      <c r="B58" s="126"/>
      <c r="C58" s="1263" t="s">
        <v>577</v>
      </c>
      <c r="D58" s="1264"/>
      <c r="E58" s="1265"/>
      <c r="F58" s="127">
        <v>324</v>
      </c>
      <c r="G58" s="127">
        <v>485</v>
      </c>
      <c r="H58" s="128">
        <v>774</v>
      </c>
    </row>
    <row r="59" spans="2:8" ht="45.75" customHeight="1">
      <c r="B59" s="126"/>
      <c r="C59" s="1263" t="s">
        <v>578</v>
      </c>
      <c r="D59" s="1264"/>
      <c r="E59" s="1265"/>
      <c r="F59" s="127">
        <v>55</v>
      </c>
      <c r="G59" s="127">
        <v>53</v>
      </c>
      <c r="H59" s="128">
        <v>75</v>
      </c>
    </row>
    <row r="60" spans="2:8" ht="45.75" customHeight="1">
      <c r="B60" s="126"/>
      <c r="C60" s="1263" t="s">
        <v>579</v>
      </c>
      <c r="D60" s="1264"/>
      <c r="E60" s="1265"/>
      <c r="F60" s="127">
        <v>18</v>
      </c>
      <c r="G60" s="127">
        <v>18</v>
      </c>
      <c r="H60" s="128">
        <v>18</v>
      </c>
    </row>
    <row r="61" spans="2:8" ht="45.75" customHeight="1">
      <c r="B61" s="126"/>
      <c r="C61" s="1263" t="s">
        <v>580</v>
      </c>
      <c r="D61" s="1264"/>
      <c r="E61" s="1265"/>
      <c r="F61" s="127">
        <v>19</v>
      </c>
      <c r="G61" s="127">
        <v>17</v>
      </c>
      <c r="H61" s="128">
        <v>16</v>
      </c>
    </row>
    <row r="62" spans="2:8" ht="45.75" customHeight="1" thickBot="1">
      <c r="B62" s="129"/>
      <c r="C62" s="1266" t="s">
        <v>581</v>
      </c>
      <c r="D62" s="1267"/>
      <c r="E62" s="1268"/>
      <c r="F62" s="130" t="s">
        <v>582</v>
      </c>
      <c r="G62" s="130">
        <v>19</v>
      </c>
      <c r="H62" s="131">
        <v>8</v>
      </c>
    </row>
    <row r="63" spans="2:8" ht="52.5" customHeight="1" thickBot="1">
      <c r="B63" s="132"/>
      <c r="C63" s="1269" t="s">
        <v>50</v>
      </c>
      <c r="D63" s="1269"/>
      <c r="E63" s="1270"/>
      <c r="F63" s="133">
        <v>2107</v>
      </c>
      <c r="G63" s="133">
        <v>2189</v>
      </c>
      <c r="H63" s="134">
        <v>2196</v>
      </c>
    </row>
    <row r="64" spans="2:8"/>
  </sheetData>
  <sheetProtection algorithmName="SHA-512" hashValue="lnn5OSntvh+XIoCsBPeses0AxMVD6c9Ouep09ljPRKmYQGZG5xpWuaMjF6fmB1bfBvaiQGi2Oyws1Ogc0lIfag==" saltValue="SexTWkX5Qip40LAod/+z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597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610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598</v>
      </c>
    </row>
    <row r="50" spans="1:109">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557</v>
      </c>
      <c r="BQ50" s="1283"/>
      <c r="BR50" s="1283"/>
      <c r="BS50" s="1283"/>
      <c r="BT50" s="1283"/>
      <c r="BU50" s="1283"/>
      <c r="BV50" s="1283"/>
      <c r="BW50" s="1283"/>
      <c r="BX50" s="1283" t="s">
        <v>558</v>
      </c>
      <c r="BY50" s="1283"/>
      <c r="BZ50" s="1283"/>
      <c r="CA50" s="1283"/>
      <c r="CB50" s="1283"/>
      <c r="CC50" s="1283"/>
      <c r="CD50" s="1283"/>
      <c r="CE50" s="1283"/>
      <c r="CF50" s="1283" t="s">
        <v>559</v>
      </c>
      <c r="CG50" s="1283"/>
      <c r="CH50" s="1283"/>
      <c r="CI50" s="1283"/>
      <c r="CJ50" s="1283"/>
      <c r="CK50" s="1283"/>
      <c r="CL50" s="1283"/>
      <c r="CM50" s="1283"/>
      <c r="CN50" s="1283" t="s">
        <v>560</v>
      </c>
      <c r="CO50" s="1283"/>
      <c r="CP50" s="1283"/>
      <c r="CQ50" s="1283"/>
      <c r="CR50" s="1283"/>
      <c r="CS50" s="1283"/>
      <c r="CT50" s="1283"/>
      <c r="CU50" s="1283"/>
      <c r="CV50" s="1283" t="s">
        <v>561</v>
      </c>
      <c r="CW50" s="1283"/>
      <c r="CX50" s="1283"/>
      <c r="CY50" s="1283"/>
      <c r="CZ50" s="1283"/>
      <c r="DA50" s="1283"/>
      <c r="DB50" s="1283"/>
      <c r="DC50" s="1283"/>
    </row>
    <row r="51" spans="1:109" ht="13.5" customHeight="1">
      <c r="B51" s="376"/>
      <c r="G51" s="1294"/>
      <c r="H51" s="1294"/>
      <c r="I51" s="1298"/>
      <c r="J51" s="1298"/>
      <c r="K51" s="1284"/>
      <c r="L51" s="1284"/>
      <c r="M51" s="1284"/>
      <c r="N51" s="1284"/>
      <c r="AM51" s="385"/>
      <c r="AN51" s="1282" t="s">
        <v>599</v>
      </c>
      <c r="AO51" s="1282"/>
      <c r="AP51" s="1282"/>
      <c r="AQ51" s="1282"/>
      <c r="AR51" s="1282"/>
      <c r="AS51" s="1282"/>
      <c r="AT51" s="1282"/>
      <c r="AU51" s="1282"/>
      <c r="AV51" s="1282"/>
      <c r="AW51" s="1282"/>
      <c r="AX51" s="1282"/>
      <c r="AY51" s="1282"/>
      <c r="AZ51" s="1282"/>
      <c r="BA51" s="1282"/>
      <c r="BB51" s="1282" t="s">
        <v>600</v>
      </c>
      <c r="BC51" s="1282"/>
      <c r="BD51" s="1282"/>
      <c r="BE51" s="1282"/>
      <c r="BF51" s="1282"/>
      <c r="BG51" s="1282"/>
      <c r="BH51" s="1282"/>
      <c r="BI51" s="1282"/>
      <c r="BJ51" s="1282"/>
      <c r="BK51" s="1282"/>
      <c r="BL51" s="1282"/>
      <c r="BM51" s="1282"/>
      <c r="BN51" s="1282"/>
      <c r="BO51" s="1282"/>
      <c r="BP51" s="1279">
        <v>46.5</v>
      </c>
      <c r="BQ51" s="1279"/>
      <c r="BR51" s="1279"/>
      <c r="BS51" s="1279"/>
      <c r="BT51" s="1279"/>
      <c r="BU51" s="1279"/>
      <c r="BV51" s="1279"/>
      <c r="BW51" s="1279"/>
      <c r="BX51" s="1279">
        <v>29.6</v>
      </c>
      <c r="BY51" s="1279"/>
      <c r="BZ51" s="1279"/>
      <c r="CA51" s="1279"/>
      <c r="CB51" s="1279"/>
      <c r="CC51" s="1279"/>
      <c r="CD51" s="1279"/>
      <c r="CE51" s="1279"/>
      <c r="CF51" s="1279">
        <v>23.4</v>
      </c>
      <c r="CG51" s="1279"/>
      <c r="CH51" s="1279"/>
      <c r="CI51" s="1279"/>
      <c r="CJ51" s="1279"/>
      <c r="CK51" s="1279"/>
      <c r="CL51" s="1279"/>
      <c r="CM51" s="1279"/>
      <c r="CN51" s="1279">
        <v>23.9</v>
      </c>
      <c r="CO51" s="1279"/>
      <c r="CP51" s="1279"/>
      <c r="CQ51" s="1279"/>
      <c r="CR51" s="1279"/>
      <c r="CS51" s="1279"/>
      <c r="CT51" s="1279"/>
      <c r="CU51" s="1279"/>
      <c r="CV51" s="1279">
        <v>8.6</v>
      </c>
      <c r="CW51" s="1279"/>
      <c r="CX51" s="1279"/>
      <c r="CY51" s="1279"/>
      <c r="CZ51" s="1279"/>
      <c r="DA51" s="1279"/>
      <c r="DB51" s="1279"/>
      <c r="DC51" s="1279"/>
    </row>
    <row r="52" spans="1:109">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601</v>
      </c>
      <c r="BC53" s="1282"/>
      <c r="BD53" s="1282"/>
      <c r="BE53" s="1282"/>
      <c r="BF53" s="1282"/>
      <c r="BG53" s="1282"/>
      <c r="BH53" s="1282"/>
      <c r="BI53" s="1282"/>
      <c r="BJ53" s="1282"/>
      <c r="BK53" s="1282"/>
      <c r="BL53" s="1282"/>
      <c r="BM53" s="1282"/>
      <c r="BN53" s="1282"/>
      <c r="BO53" s="1282"/>
      <c r="BP53" s="1279">
        <v>42.8</v>
      </c>
      <c r="BQ53" s="1279"/>
      <c r="BR53" s="1279"/>
      <c r="BS53" s="1279"/>
      <c r="BT53" s="1279"/>
      <c r="BU53" s="1279"/>
      <c r="BV53" s="1279"/>
      <c r="BW53" s="1279"/>
      <c r="BX53" s="1279">
        <v>44.7</v>
      </c>
      <c r="BY53" s="1279"/>
      <c r="BZ53" s="1279"/>
      <c r="CA53" s="1279"/>
      <c r="CB53" s="1279"/>
      <c r="CC53" s="1279"/>
      <c r="CD53" s="1279"/>
      <c r="CE53" s="1279"/>
      <c r="CF53" s="1279">
        <v>43.9</v>
      </c>
      <c r="CG53" s="1279"/>
      <c r="CH53" s="1279"/>
      <c r="CI53" s="1279"/>
      <c r="CJ53" s="1279"/>
      <c r="CK53" s="1279"/>
      <c r="CL53" s="1279"/>
      <c r="CM53" s="1279"/>
      <c r="CN53" s="1279">
        <v>44</v>
      </c>
      <c r="CO53" s="1279"/>
      <c r="CP53" s="1279"/>
      <c r="CQ53" s="1279"/>
      <c r="CR53" s="1279"/>
      <c r="CS53" s="1279"/>
      <c r="CT53" s="1279"/>
      <c r="CU53" s="1279"/>
      <c r="CV53" s="1279">
        <v>47.6</v>
      </c>
      <c r="CW53" s="1279"/>
      <c r="CX53" s="1279"/>
      <c r="CY53" s="1279"/>
      <c r="CZ53" s="1279"/>
      <c r="DA53" s="1279"/>
      <c r="DB53" s="1279"/>
      <c r="DC53" s="1279"/>
    </row>
    <row r="54" spans="1:109">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602</v>
      </c>
      <c r="AO55" s="1283"/>
      <c r="AP55" s="1283"/>
      <c r="AQ55" s="1283"/>
      <c r="AR55" s="1283"/>
      <c r="AS55" s="1283"/>
      <c r="AT55" s="1283"/>
      <c r="AU55" s="1283"/>
      <c r="AV55" s="1283"/>
      <c r="AW55" s="1283"/>
      <c r="AX55" s="1283"/>
      <c r="AY55" s="1283"/>
      <c r="AZ55" s="1283"/>
      <c r="BA55" s="1283"/>
      <c r="BB55" s="1282" t="s">
        <v>603</v>
      </c>
      <c r="BC55" s="1282"/>
      <c r="BD55" s="1282"/>
      <c r="BE55" s="1282"/>
      <c r="BF55" s="1282"/>
      <c r="BG55" s="1282"/>
      <c r="BH55" s="1282"/>
      <c r="BI55" s="1282"/>
      <c r="BJ55" s="1282"/>
      <c r="BK55" s="1282"/>
      <c r="BL55" s="1282"/>
      <c r="BM55" s="1282"/>
      <c r="BN55" s="1282"/>
      <c r="BO55" s="1282"/>
      <c r="BP55" s="1279">
        <v>0</v>
      </c>
      <c r="BQ55" s="1279"/>
      <c r="BR55" s="1279"/>
      <c r="BS55" s="1279"/>
      <c r="BT55" s="1279"/>
      <c r="BU55" s="1279"/>
      <c r="BV55" s="1279"/>
      <c r="BW55" s="1279"/>
      <c r="BX55" s="1279">
        <v>0</v>
      </c>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604</v>
      </c>
      <c r="BC57" s="1282"/>
      <c r="BD57" s="1282"/>
      <c r="BE57" s="1282"/>
      <c r="BF57" s="1282"/>
      <c r="BG57" s="1282"/>
      <c r="BH57" s="1282"/>
      <c r="BI57" s="1282"/>
      <c r="BJ57" s="1282"/>
      <c r="BK57" s="1282"/>
      <c r="BL57" s="1282"/>
      <c r="BM57" s="1282"/>
      <c r="BN57" s="1282"/>
      <c r="BO57" s="1282"/>
      <c r="BP57" s="1279">
        <v>58.2</v>
      </c>
      <c r="BQ57" s="1279"/>
      <c r="BR57" s="1279"/>
      <c r="BS57" s="1279"/>
      <c r="BT57" s="1279"/>
      <c r="BU57" s="1279"/>
      <c r="BV57" s="1279"/>
      <c r="BW57" s="1279"/>
      <c r="BX57" s="1279">
        <v>60.1</v>
      </c>
      <c r="BY57" s="1279"/>
      <c r="BZ57" s="1279"/>
      <c r="CA57" s="1279"/>
      <c r="CB57" s="1279"/>
      <c r="CC57" s="1279"/>
      <c r="CD57" s="1279"/>
      <c r="CE57" s="1279"/>
      <c r="CF57" s="1279">
        <v>61.6</v>
      </c>
      <c r="CG57" s="1279"/>
      <c r="CH57" s="1279"/>
      <c r="CI57" s="1279"/>
      <c r="CJ57" s="1279"/>
      <c r="CK57" s="1279"/>
      <c r="CL57" s="1279"/>
      <c r="CM57" s="1279"/>
      <c r="CN57" s="1279">
        <v>64</v>
      </c>
      <c r="CO57" s="1279"/>
      <c r="CP57" s="1279"/>
      <c r="CQ57" s="1279"/>
      <c r="CR57" s="1279"/>
      <c r="CS57" s="1279"/>
      <c r="CT57" s="1279"/>
      <c r="CU57" s="1279"/>
      <c r="CV57" s="1279">
        <v>64.900000000000006</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605</v>
      </c>
    </row>
    <row r="64" spans="1:109">
      <c r="B64" s="376"/>
      <c r="G64" s="383"/>
      <c r="I64" s="396"/>
      <c r="J64" s="396"/>
      <c r="K64" s="396"/>
      <c r="L64" s="396"/>
      <c r="M64" s="396"/>
      <c r="N64" s="397"/>
      <c r="AM64" s="383"/>
      <c r="AN64" s="383" t="s">
        <v>597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611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598</v>
      </c>
    </row>
    <row r="72" spans="2:107">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557</v>
      </c>
      <c r="BQ72" s="1283"/>
      <c r="BR72" s="1283"/>
      <c r="BS72" s="1283"/>
      <c r="BT72" s="1283"/>
      <c r="BU72" s="1283"/>
      <c r="BV72" s="1283"/>
      <c r="BW72" s="1283"/>
      <c r="BX72" s="1283" t="s">
        <v>558</v>
      </c>
      <c r="BY72" s="1283"/>
      <c r="BZ72" s="1283"/>
      <c r="CA72" s="1283"/>
      <c r="CB72" s="1283"/>
      <c r="CC72" s="1283"/>
      <c r="CD72" s="1283"/>
      <c r="CE72" s="1283"/>
      <c r="CF72" s="1283" t="s">
        <v>559</v>
      </c>
      <c r="CG72" s="1283"/>
      <c r="CH72" s="1283"/>
      <c r="CI72" s="1283"/>
      <c r="CJ72" s="1283"/>
      <c r="CK72" s="1283"/>
      <c r="CL72" s="1283"/>
      <c r="CM72" s="1283"/>
      <c r="CN72" s="1283" t="s">
        <v>560</v>
      </c>
      <c r="CO72" s="1283"/>
      <c r="CP72" s="1283"/>
      <c r="CQ72" s="1283"/>
      <c r="CR72" s="1283"/>
      <c r="CS72" s="1283"/>
      <c r="CT72" s="1283"/>
      <c r="CU72" s="1283"/>
      <c r="CV72" s="1283" t="s">
        <v>561</v>
      </c>
      <c r="CW72" s="1283"/>
      <c r="CX72" s="1283"/>
      <c r="CY72" s="1283"/>
      <c r="CZ72" s="1283"/>
      <c r="DA72" s="1283"/>
      <c r="DB72" s="1283"/>
      <c r="DC72" s="1283"/>
    </row>
    <row r="73" spans="2:107">
      <c r="B73" s="376"/>
      <c r="G73" s="1294"/>
      <c r="H73" s="1294"/>
      <c r="I73" s="1294"/>
      <c r="J73" s="1294"/>
      <c r="K73" s="1278"/>
      <c r="L73" s="1278"/>
      <c r="M73" s="1278"/>
      <c r="N73" s="1278"/>
      <c r="AM73" s="385"/>
      <c r="AN73" s="1282" t="s">
        <v>599</v>
      </c>
      <c r="AO73" s="1282"/>
      <c r="AP73" s="1282"/>
      <c r="AQ73" s="1282"/>
      <c r="AR73" s="1282"/>
      <c r="AS73" s="1282"/>
      <c r="AT73" s="1282"/>
      <c r="AU73" s="1282"/>
      <c r="AV73" s="1282"/>
      <c r="AW73" s="1282"/>
      <c r="AX73" s="1282"/>
      <c r="AY73" s="1282"/>
      <c r="AZ73" s="1282"/>
      <c r="BA73" s="1282"/>
      <c r="BB73" s="1282" t="s">
        <v>600</v>
      </c>
      <c r="BC73" s="1282"/>
      <c r="BD73" s="1282"/>
      <c r="BE73" s="1282"/>
      <c r="BF73" s="1282"/>
      <c r="BG73" s="1282"/>
      <c r="BH73" s="1282"/>
      <c r="BI73" s="1282"/>
      <c r="BJ73" s="1282"/>
      <c r="BK73" s="1282"/>
      <c r="BL73" s="1282"/>
      <c r="BM73" s="1282"/>
      <c r="BN73" s="1282"/>
      <c r="BO73" s="1282"/>
      <c r="BP73" s="1279">
        <v>46.5</v>
      </c>
      <c r="BQ73" s="1279"/>
      <c r="BR73" s="1279"/>
      <c r="BS73" s="1279"/>
      <c r="BT73" s="1279"/>
      <c r="BU73" s="1279"/>
      <c r="BV73" s="1279"/>
      <c r="BW73" s="1279"/>
      <c r="BX73" s="1279">
        <v>29.6</v>
      </c>
      <c r="BY73" s="1279"/>
      <c r="BZ73" s="1279"/>
      <c r="CA73" s="1279"/>
      <c r="CB73" s="1279"/>
      <c r="CC73" s="1279"/>
      <c r="CD73" s="1279"/>
      <c r="CE73" s="1279"/>
      <c r="CF73" s="1279">
        <v>23.4</v>
      </c>
      <c r="CG73" s="1279"/>
      <c r="CH73" s="1279"/>
      <c r="CI73" s="1279"/>
      <c r="CJ73" s="1279"/>
      <c r="CK73" s="1279"/>
      <c r="CL73" s="1279"/>
      <c r="CM73" s="1279"/>
      <c r="CN73" s="1279">
        <v>23.9</v>
      </c>
      <c r="CO73" s="1279"/>
      <c r="CP73" s="1279"/>
      <c r="CQ73" s="1279"/>
      <c r="CR73" s="1279"/>
      <c r="CS73" s="1279"/>
      <c r="CT73" s="1279"/>
      <c r="CU73" s="1279"/>
      <c r="CV73" s="1279">
        <v>8.6</v>
      </c>
      <c r="CW73" s="1279"/>
      <c r="CX73" s="1279"/>
      <c r="CY73" s="1279"/>
      <c r="CZ73" s="1279"/>
      <c r="DA73" s="1279"/>
      <c r="DB73" s="1279"/>
      <c r="DC73" s="1279"/>
    </row>
    <row r="74" spans="2:107">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607</v>
      </c>
      <c r="BC75" s="1282"/>
      <c r="BD75" s="1282"/>
      <c r="BE75" s="1282"/>
      <c r="BF75" s="1282"/>
      <c r="BG75" s="1282"/>
      <c r="BH75" s="1282"/>
      <c r="BI75" s="1282"/>
      <c r="BJ75" s="1282"/>
      <c r="BK75" s="1282"/>
      <c r="BL75" s="1282"/>
      <c r="BM75" s="1282"/>
      <c r="BN75" s="1282"/>
      <c r="BO75" s="1282"/>
      <c r="BP75" s="1279">
        <v>10.6</v>
      </c>
      <c r="BQ75" s="1279"/>
      <c r="BR75" s="1279"/>
      <c r="BS75" s="1279"/>
      <c r="BT75" s="1279"/>
      <c r="BU75" s="1279"/>
      <c r="BV75" s="1279"/>
      <c r="BW75" s="1279"/>
      <c r="BX75" s="1279">
        <v>8.9</v>
      </c>
      <c r="BY75" s="1279"/>
      <c r="BZ75" s="1279"/>
      <c r="CA75" s="1279"/>
      <c r="CB75" s="1279"/>
      <c r="CC75" s="1279"/>
      <c r="CD75" s="1279"/>
      <c r="CE75" s="1279"/>
      <c r="CF75" s="1279">
        <v>7.8</v>
      </c>
      <c r="CG75" s="1279"/>
      <c r="CH75" s="1279"/>
      <c r="CI75" s="1279"/>
      <c r="CJ75" s="1279"/>
      <c r="CK75" s="1279"/>
      <c r="CL75" s="1279"/>
      <c r="CM75" s="1279"/>
      <c r="CN75" s="1279">
        <v>6.8</v>
      </c>
      <c r="CO75" s="1279"/>
      <c r="CP75" s="1279"/>
      <c r="CQ75" s="1279"/>
      <c r="CR75" s="1279"/>
      <c r="CS75" s="1279"/>
      <c r="CT75" s="1279"/>
      <c r="CU75" s="1279"/>
      <c r="CV75" s="1279">
        <v>6.9</v>
      </c>
      <c r="CW75" s="1279"/>
      <c r="CX75" s="1279"/>
      <c r="CY75" s="1279"/>
      <c r="CZ75" s="1279"/>
      <c r="DA75" s="1279"/>
      <c r="DB75" s="1279"/>
      <c r="DC75" s="1279"/>
    </row>
    <row r="76" spans="2:107">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602</v>
      </c>
      <c r="AO77" s="1283"/>
      <c r="AP77" s="1283"/>
      <c r="AQ77" s="1283"/>
      <c r="AR77" s="1283"/>
      <c r="AS77" s="1283"/>
      <c r="AT77" s="1283"/>
      <c r="AU77" s="1283"/>
      <c r="AV77" s="1283"/>
      <c r="AW77" s="1283"/>
      <c r="AX77" s="1283"/>
      <c r="AY77" s="1283"/>
      <c r="AZ77" s="1283"/>
      <c r="BA77" s="1283"/>
      <c r="BB77" s="1282" t="s">
        <v>600</v>
      </c>
      <c r="BC77" s="1282"/>
      <c r="BD77" s="1282"/>
      <c r="BE77" s="1282"/>
      <c r="BF77" s="1282"/>
      <c r="BG77" s="1282"/>
      <c r="BH77" s="1282"/>
      <c r="BI77" s="1282"/>
      <c r="BJ77" s="1282"/>
      <c r="BK77" s="1282"/>
      <c r="BL77" s="1282"/>
      <c r="BM77" s="1282"/>
      <c r="BN77" s="1282"/>
      <c r="BO77" s="1282"/>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606</v>
      </c>
      <c r="BC79" s="1282"/>
      <c r="BD79" s="1282"/>
      <c r="BE79" s="1282"/>
      <c r="BF79" s="1282"/>
      <c r="BG79" s="1282"/>
      <c r="BH79" s="1282"/>
      <c r="BI79" s="1282"/>
      <c r="BJ79" s="1282"/>
      <c r="BK79" s="1282"/>
      <c r="BL79" s="1282"/>
      <c r="BM79" s="1282"/>
      <c r="BN79" s="1282"/>
      <c r="BO79" s="1282"/>
      <c r="BP79" s="1279">
        <v>8.5</v>
      </c>
      <c r="BQ79" s="1279"/>
      <c r="BR79" s="1279"/>
      <c r="BS79" s="1279"/>
      <c r="BT79" s="1279"/>
      <c r="BU79" s="1279"/>
      <c r="BV79" s="1279"/>
      <c r="BW79" s="1279"/>
      <c r="BX79" s="1279">
        <v>8.6</v>
      </c>
      <c r="BY79" s="1279"/>
      <c r="BZ79" s="1279"/>
      <c r="CA79" s="1279"/>
      <c r="CB79" s="1279"/>
      <c r="CC79" s="1279"/>
      <c r="CD79" s="1279"/>
      <c r="CE79" s="1279"/>
      <c r="CF79" s="1279">
        <v>8.6</v>
      </c>
      <c r="CG79" s="1279"/>
      <c r="CH79" s="1279"/>
      <c r="CI79" s="1279"/>
      <c r="CJ79" s="1279"/>
      <c r="CK79" s="1279"/>
      <c r="CL79" s="1279"/>
      <c r="CM79" s="1279"/>
      <c r="CN79" s="1279">
        <v>8.9</v>
      </c>
      <c r="CO79" s="1279"/>
      <c r="CP79" s="1279"/>
      <c r="CQ79" s="1279"/>
      <c r="CR79" s="1279"/>
      <c r="CS79" s="1279"/>
      <c r="CT79" s="1279"/>
      <c r="CU79" s="1279"/>
      <c r="CV79" s="1279">
        <v>8.9</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zoBdtnEcHYhD4cUda0sqJrPQnEn0PSiGuSAYx0qDr6XDBh7LTiLkw5RSnde0PcLamTzqc4wvb0RJBuNrJ3ntmg==" saltValue="+jfM+niY6SUQiuRcyvnI+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608</v>
      </c>
    </row>
  </sheetData>
  <sheetProtection algorithmName="SHA-512" hashValue="er4UhcFmJxz3OYYZP2cSN6lR+3qhbXugfUTS/7D8+ZgHmNvEqQf8mw/F8a2w6mX6y1U+j42tTPdyCtdKWkbrKA==" saltValue="8uBFA5kLKZMhrPlma9ZO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609</v>
      </c>
    </row>
  </sheetData>
  <sheetProtection algorithmName="SHA-512" hashValue="UmdtEH5OzzkIZoxSD+WvY5pbc7nOtxi2eHlW371zYlMpZ6hyqtXkhLV+H7CWNnPAwWAJjo3Cg86im4lnwProXw==" saltValue="wRvu/BE90kPaaLyRO2e6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554</v>
      </c>
      <c r="G2" s="148"/>
      <c r="H2" s="149"/>
    </row>
    <row r="3" spans="1:8">
      <c r="A3" s="145" t="s">
        <v>547</v>
      </c>
      <c r="B3" s="150"/>
      <c r="C3" s="151"/>
      <c r="D3" s="152">
        <v>210023</v>
      </c>
      <c r="E3" s="153"/>
      <c r="F3" s="154">
        <v>202870</v>
      </c>
      <c r="G3" s="155"/>
      <c r="H3" s="156"/>
    </row>
    <row r="4" spans="1:8">
      <c r="A4" s="157"/>
      <c r="B4" s="158"/>
      <c r="C4" s="159"/>
      <c r="D4" s="160">
        <v>36591</v>
      </c>
      <c r="E4" s="161"/>
      <c r="F4" s="162">
        <v>79735</v>
      </c>
      <c r="G4" s="163"/>
      <c r="H4" s="164"/>
    </row>
    <row r="5" spans="1:8">
      <c r="A5" s="145" t="s">
        <v>549</v>
      </c>
      <c r="B5" s="150"/>
      <c r="C5" s="151"/>
      <c r="D5" s="152">
        <v>116604</v>
      </c>
      <c r="E5" s="153"/>
      <c r="F5" s="154">
        <v>167497</v>
      </c>
      <c r="G5" s="155"/>
      <c r="H5" s="156"/>
    </row>
    <row r="6" spans="1:8">
      <c r="A6" s="157"/>
      <c r="B6" s="158"/>
      <c r="C6" s="159"/>
      <c r="D6" s="160">
        <v>31917</v>
      </c>
      <c r="E6" s="161"/>
      <c r="F6" s="162">
        <v>82571</v>
      </c>
      <c r="G6" s="163"/>
      <c r="H6" s="164"/>
    </row>
    <row r="7" spans="1:8">
      <c r="A7" s="145" t="s">
        <v>550</v>
      </c>
      <c r="B7" s="150"/>
      <c r="C7" s="151"/>
      <c r="D7" s="152">
        <v>164532</v>
      </c>
      <c r="E7" s="153"/>
      <c r="F7" s="154">
        <v>190274</v>
      </c>
      <c r="G7" s="155"/>
      <c r="H7" s="156"/>
    </row>
    <row r="8" spans="1:8">
      <c r="A8" s="157"/>
      <c r="B8" s="158"/>
      <c r="C8" s="159"/>
      <c r="D8" s="160">
        <v>31961</v>
      </c>
      <c r="E8" s="161"/>
      <c r="F8" s="162">
        <v>88584</v>
      </c>
      <c r="G8" s="163"/>
      <c r="H8" s="164"/>
    </row>
    <row r="9" spans="1:8">
      <c r="A9" s="145" t="s">
        <v>551</v>
      </c>
      <c r="B9" s="150"/>
      <c r="C9" s="151"/>
      <c r="D9" s="152">
        <v>165111</v>
      </c>
      <c r="E9" s="153"/>
      <c r="F9" s="154">
        <v>200194</v>
      </c>
      <c r="G9" s="155"/>
      <c r="H9" s="156"/>
    </row>
    <row r="10" spans="1:8">
      <c r="A10" s="157"/>
      <c r="B10" s="158"/>
      <c r="C10" s="159"/>
      <c r="D10" s="160">
        <v>40346</v>
      </c>
      <c r="E10" s="161"/>
      <c r="F10" s="162">
        <v>106422</v>
      </c>
      <c r="G10" s="163"/>
      <c r="H10" s="164"/>
    </row>
    <row r="11" spans="1:8">
      <c r="A11" s="145" t="s">
        <v>552</v>
      </c>
      <c r="B11" s="150"/>
      <c r="C11" s="151"/>
      <c r="D11" s="152">
        <v>182608</v>
      </c>
      <c r="E11" s="153"/>
      <c r="F11" s="154">
        <v>196914</v>
      </c>
      <c r="G11" s="155"/>
      <c r="H11" s="156"/>
    </row>
    <row r="12" spans="1:8">
      <c r="A12" s="157"/>
      <c r="B12" s="158"/>
      <c r="C12" s="165"/>
      <c r="D12" s="160">
        <v>47122</v>
      </c>
      <c r="E12" s="161"/>
      <c r="F12" s="162">
        <v>98966</v>
      </c>
      <c r="G12" s="163"/>
      <c r="H12" s="164"/>
    </row>
    <row r="13" spans="1:8">
      <c r="A13" s="145"/>
      <c r="B13" s="150"/>
      <c r="C13" s="166"/>
      <c r="D13" s="167">
        <v>167776</v>
      </c>
      <c r="E13" s="168"/>
      <c r="F13" s="169">
        <v>191550</v>
      </c>
      <c r="G13" s="170"/>
      <c r="H13" s="156"/>
    </row>
    <row r="14" spans="1:8">
      <c r="A14" s="157"/>
      <c r="B14" s="158"/>
      <c r="C14" s="159"/>
      <c r="D14" s="160">
        <v>37587</v>
      </c>
      <c r="E14" s="161"/>
      <c r="F14" s="162">
        <v>91256</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5.7</v>
      </c>
      <c r="C19" s="171">
        <f>ROUND(VALUE(SUBSTITUTE(実質収支比率等に係る経年分析!G$48,"▲","-")),2)</f>
        <v>6.9</v>
      </c>
      <c r="D19" s="171">
        <f>ROUND(VALUE(SUBSTITUTE(実質収支比率等に係る経年分析!H$48,"▲","-")),2)</f>
        <v>6.73</v>
      </c>
      <c r="E19" s="171">
        <f>ROUND(VALUE(SUBSTITUTE(実質収支比率等に係る経年分析!I$48,"▲","-")),2)</f>
        <v>7.16</v>
      </c>
      <c r="F19" s="171">
        <f>ROUND(VALUE(SUBSTITUTE(実質収支比率等に係る経年分析!J$48,"▲","-")),2)</f>
        <v>7.5</v>
      </c>
    </row>
    <row r="20" spans="1:11">
      <c r="A20" s="171" t="s">
        <v>54</v>
      </c>
      <c r="B20" s="171">
        <f>ROUND(VALUE(SUBSTITUTE(実質収支比率等に係る経年分析!F$47,"▲","-")),2)</f>
        <v>27.81</v>
      </c>
      <c r="C20" s="171">
        <f>ROUND(VALUE(SUBSTITUTE(実質収支比率等に係る経年分析!G$47,"▲","-")),2)</f>
        <v>27.46</v>
      </c>
      <c r="D20" s="171">
        <f>ROUND(VALUE(SUBSTITUTE(実質収支比率等に係る経年分析!H$47,"▲","-")),2)</f>
        <v>30.42</v>
      </c>
      <c r="E20" s="171">
        <f>ROUND(VALUE(SUBSTITUTE(実質収支比率等に係る経年分析!I$47,"▲","-")),2)</f>
        <v>26.93</v>
      </c>
      <c r="F20" s="171">
        <f>ROUND(VALUE(SUBSTITUTE(実質収支比率等に係る経年分析!J$47,"▲","-")),2)</f>
        <v>28.79</v>
      </c>
    </row>
    <row r="21" spans="1:11">
      <c r="A21" s="171" t="s">
        <v>55</v>
      </c>
      <c r="B21" s="171">
        <f>IF(ISNUMBER(VALUE(SUBSTITUTE(実質収支比率等に係る経年分析!F$49,"▲","-"))),ROUND(VALUE(SUBSTITUTE(実質収支比率等に係る経年分析!F$49,"▲","-")),2),NA())</f>
        <v>0.48</v>
      </c>
      <c r="C21" s="171">
        <f>IF(ISNUMBER(VALUE(SUBSTITUTE(実質収支比率等に係る経年分析!G$49,"▲","-"))),ROUND(VALUE(SUBSTITUTE(実質収支比率等に係る経年分析!G$49,"▲","-")),2),NA())</f>
        <v>1.68</v>
      </c>
      <c r="D21" s="171">
        <f>IF(ISNUMBER(VALUE(SUBSTITUTE(実質収支比率等に係る経年分析!H$49,"▲","-"))),ROUND(VALUE(SUBSTITUTE(実質収支比率等に係る経年分析!H$49,"▲","-")),2),NA())</f>
        <v>2.72</v>
      </c>
      <c r="E21" s="171">
        <f>IF(ISNUMBER(VALUE(SUBSTITUTE(実質収支比率等に係る経年分析!I$49,"▲","-"))),ROUND(VALUE(SUBSTITUTE(実質収支比率等に係る経年分析!I$49,"▲","-")),2),NA())</f>
        <v>-1.19</v>
      </c>
      <c r="F21" s="171">
        <f>IF(ISNUMBER(VALUE(SUBSTITUTE(実質収支比率等に係る経年分析!J$49,"▲","-"))),ROUND(VALUE(SUBSTITUTE(実質収支比率等に係る経年分析!J$49,"▲","-")),2),NA())</f>
        <v>3.94</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7.0000000000000007E-2</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c r="A32" s="172" t="str">
        <f>IF(連結実質赤字比率に係る赤字・黒字の構成分析!C$38="",NA(),連結実質赤字比率に係る赤字・黒字の構成分析!C$38)</f>
        <v>徳之島ダム小水力発電特別会計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0.15</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0.83</v>
      </c>
    </row>
    <row r="34" spans="1:16">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4.74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2.59</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2.77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4.28</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5.69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6.73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7.15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7.5</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573</v>
      </c>
      <c r="E42" s="173"/>
      <c r="F42" s="173"/>
      <c r="G42" s="173">
        <f>'実質公債費比率（分子）の構造'!L$52</f>
        <v>642</v>
      </c>
      <c r="H42" s="173"/>
      <c r="I42" s="173"/>
      <c r="J42" s="173">
        <f>'実質公債費比率（分子）の構造'!M$52</f>
        <v>642</v>
      </c>
      <c r="K42" s="173"/>
      <c r="L42" s="173"/>
      <c r="M42" s="173">
        <f>'実質公債費比率（分子）の構造'!N$52</f>
        <v>648</v>
      </c>
      <c r="N42" s="173"/>
      <c r="O42" s="173"/>
      <c r="P42" s="173">
        <f>'実質公債費比率（分子）の構造'!O$52</f>
        <v>608</v>
      </c>
    </row>
    <row r="43" spans="1:16">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65</v>
      </c>
      <c r="B45" s="173">
        <f>'実質公債費比率（分子）の構造'!K$49</f>
        <v>78</v>
      </c>
      <c r="C45" s="173"/>
      <c r="D45" s="173"/>
      <c r="E45" s="173">
        <f>'実質公債費比率（分子）の構造'!L$49</f>
        <v>22</v>
      </c>
      <c r="F45" s="173"/>
      <c r="G45" s="173"/>
      <c r="H45" s="173">
        <f>'実質公債費比率（分子）の構造'!M$49</f>
        <v>22</v>
      </c>
      <c r="I45" s="173"/>
      <c r="J45" s="173"/>
      <c r="K45" s="173">
        <f>'実質公債費比率（分子）の構造'!N$49</f>
        <v>22</v>
      </c>
      <c r="L45" s="173"/>
      <c r="M45" s="173"/>
      <c r="N45" s="173">
        <f>'実質公債費比率（分子）の構造'!O$49</f>
        <v>20</v>
      </c>
      <c r="O45" s="173"/>
      <c r="P45" s="173"/>
    </row>
    <row r="46" spans="1:16">
      <c r="A46" s="173" t="s">
        <v>66</v>
      </c>
      <c r="B46" s="173">
        <f>'実質公債費比率（分子）の構造'!K$48</f>
        <v>29</v>
      </c>
      <c r="C46" s="173"/>
      <c r="D46" s="173"/>
      <c r="E46" s="173">
        <f>'実質公債費比率（分子）の構造'!L$48</f>
        <v>31</v>
      </c>
      <c r="F46" s="173"/>
      <c r="G46" s="173"/>
      <c r="H46" s="173">
        <f>'実質公債費比率（分子）の構造'!M$48</f>
        <v>30</v>
      </c>
      <c r="I46" s="173"/>
      <c r="J46" s="173"/>
      <c r="K46" s="173">
        <f>'実質公債費比率（分子）の構造'!N$48</f>
        <v>50</v>
      </c>
      <c r="L46" s="173"/>
      <c r="M46" s="173"/>
      <c r="N46" s="173">
        <f>'実質公債費比率（分子）の構造'!O$48</f>
        <v>46</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753</v>
      </c>
      <c r="C49" s="173"/>
      <c r="D49" s="173"/>
      <c r="E49" s="173">
        <f>'実質公債費比率（分子）の構造'!L$45</f>
        <v>765</v>
      </c>
      <c r="F49" s="173"/>
      <c r="G49" s="173"/>
      <c r="H49" s="173">
        <f>'実質公債費比率（分子）の構造'!M$45</f>
        <v>830</v>
      </c>
      <c r="I49" s="173"/>
      <c r="J49" s="173"/>
      <c r="K49" s="173">
        <f>'実質公債費比率（分子）の構造'!N$45</f>
        <v>781</v>
      </c>
      <c r="L49" s="173"/>
      <c r="M49" s="173"/>
      <c r="N49" s="173">
        <f>'実質公債費比率（分子）の構造'!O$45</f>
        <v>753</v>
      </c>
      <c r="O49" s="173"/>
      <c r="P49" s="173"/>
    </row>
    <row r="50" spans="1:16">
      <c r="A50" s="173" t="s">
        <v>70</v>
      </c>
      <c r="B50" s="173" t="e">
        <f>NA()</f>
        <v>#N/A</v>
      </c>
      <c r="C50" s="173">
        <f>IF(ISNUMBER('実質公債費比率（分子）の構造'!K$53),'実質公債費比率（分子）の構造'!K$53,NA())</f>
        <v>287</v>
      </c>
      <c r="D50" s="173" t="e">
        <f>NA()</f>
        <v>#N/A</v>
      </c>
      <c r="E50" s="173" t="e">
        <f>NA()</f>
        <v>#N/A</v>
      </c>
      <c r="F50" s="173">
        <f>IF(ISNUMBER('実質公債費比率（分子）の構造'!L$53),'実質公債費比率（分子）の構造'!L$53,NA())</f>
        <v>176</v>
      </c>
      <c r="G50" s="173" t="e">
        <f>NA()</f>
        <v>#N/A</v>
      </c>
      <c r="H50" s="173" t="e">
        <f>NA()</f>
        <v>#N/A</v>
      </c>
      <c r="I50" s="173">
        <f>IF(ISNUMBER('実質公債費比率（分子）の構造'!M$53),'実質公債費比率（分子）の構造'!M$53,NA())</f>
        <v>240</v>
      </c>
      <c r="J50" s="173" t="e">
        <f>NA()</f>
        <v>#N/A</v>
      </c>
      <c r="K50" s="173" t="e">
        <f>NA()</f>
        <v>#N/A</v>
      </c>
      <c r="L50" s="173">
        <f>IF(ISNUMBER('実質公債費比率（分子）の構造'!N$53),'実質公債費比率（分子）の構造'!N$53,NA())</f>
        <v>205</v>
      </c>
      <c r="M50" s="173" t="e">
        <f>NA()</f>
        <v>#N/A</v>
      </c>
      <c r="N50" s="173" t="e">
        <f>NA()</f>
        <v>#N/A</v>
      </c>
      <c r="O50" s="173">
        <f>IF(ISNUMBER('実質公債費比率（分子）の構造'!O$53),'実質公債費比率（分子）の構造'!O$53,NA())</f>
        <v>211</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5170</v>
      </c>
      <c r="E56" s="172"/>
      <c r="F56" s="172"/>
      <c r="G56" s="172">
        <f>'将来負担比率（分子）の構造'!J$52</f>
        <v>5108</v>
      </c>
      <c r="H56" s="172"/>
      <c r="I56" s="172"/>
      <c r="J56" s="172">
        <f>'将来負担比率（分子）の構造'!K$52</f>
        <v>4790</v>
      </c>
      <c r="K56" s="172"/>
      <c r="L56" s="172"/>
      <c r="M56" s="172">
        <f>'将来負担比率（分子）の構造'!L$52</f>
        <v>4571</v>
      </c>
      <c r="N56" s="172"/>
      <c r="O56" s="172"/>
      <c r="P56" s="172">
        <f>'将来負担比率（分子）の構造'!M$52</f>
        <v>4479</v>
      </c>
    </row>
    <row r="57" spans="1:16">
      <c r="A57" s="172" t="s">
        <v>41</v>
      </c>
      <c r="B57" s="172"/>
      <c r="C57" s="172"/>
      <c r="D57" s="172">
        <f>'将来負担比率（分子）の構造'!I$51</f>
        <v>602</v>
      </c>
      <c r="E57" s="172"/>
      <c r="F57" s="172"/>
      <c r="G57" s="172">
        <f>'将来負担比率（分子）の構造'!J$51</f>
        <v>612</v>
      </c>
      <c r="H57" s="172"/>
      <c r="I57" s="172"/>
      <c r="J57" s="172">
        <f>'将来負担比率（分子）の構造'!K$51</f>
        <v>690</v>
      </c>
      <c r="K57" s="172"/>
      <c r="L57" s="172"/>
      <c r="M57" s="172">
        <f>'将来負担比率（分子）の構造'!L$51</f>
        <v>732</v>
      </c>
      <c r="N57" s="172"/>
      <c r="O57" s="172"/>
      <c r="P57" s="172">
        <f>'将来負担比率（分子）の構造'!M$51</f>
        <v>780</v>
      </c>
    </row>
    <row r="58" spans="1:16">
      <c r="A58" s="172" t="s">
        <v>40</v>
      </c>
      <c r="B58" s="172"/>
      <c r="C58" s="172"/>
      <c r="D58" s="172">
        <f>'将来負担比率（分子）の構造'!I$50</f>
        <v>2086</v>
      </c>
      <c r="E58" s="172"/>
      <c r="F58" s="172"/>
      <c r="G58" s="172">
        <f>'将来負担比率（分子）の構造'!J$50</f>
        <v>2073</v>
      </c>
      <c r="H58" s="172"/>
      <c r="I58" s="172"/>
      <c r="J58" s="172">
        <f>'将来負担比率（分子）の構造'!K$50</f>
        <v>2246</v>
      </c>
      <c r="K58" s="172"/>
      <c r="L58" s="172"/>
      <c r="M58" s="172">
        <f>'将来負担比率（分子）の構造'!L$50</f>
        <v>2305</v>
      </c>
      <c r="N58" s="172"/>
      <c r="O58" s="172"/>
      <c r="P58" s="172">
        <f>'将来負担比率（分子）の構造'!M$50</f>
        <v>2273</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f>'将来負担比率（分子）の構造'!I$46</f>
        <v>77</v>
      </c>
      <c r="C61" s="172"/>
      <c r="D61" s="172"/>
      <c r="E61" s="172">
        <f>'将来負担比率（分子）の構造'!J$46</f>
        <v>76</v>
      </c>
      <c r="F61" s="172"/>
      <c r="G61" s="172"/>
      <c r="H61" s="172">
        <f>'将来負担比率（分子）の構造'!K$46</f>
        <v>80</v>
      </c>
      <c r="I61" s="172"/>
      <c r="J61" s="172"/>
      <c r="K61" s="172">
        <f>'将来負担比率（分子）の構造'!L$46</f>
        <v>93</v>
      </c>
      <c r="L61" s="172"/>
      <c r="M61" s="172"/>
      <c r="N61" s="172">
        <f>'将来負担比率（分子）の構造'!M$46</f>
        <v>97</v>
      </c>
      <c r="O61" s="172"/>
      <c r="P61" s="172"/>
    </row>
    <row r="62" spans="1:16">
      <c r="A62" s="172" t="s">
        <v>34</v>
      </c>
      <c r="B62" s="172">
        <f>'将来負担比率（分子）の構造'!I$45</f>
        <v>750</v>
      </c>
      <c r="C62" s="172"/>
      <c r="D62" s="172"/>
      <c r="E62" s="172">
        <f>'将来負担比率（分子）の構造'!J$45</f>
        <v>698</v>
      </c>
      <c r="F62" s="172"/>
      <c r="G62" s="172"/>
      <c r="H62" s="172">
        <f>'将来負担比率（分子）の構造'!K$45</f>
        <v>573</v>
      </c>
      <c r="I62" s="172"/>
      <c r="J62" s="172"/>
      <c r="K62" s="172">
        <f>'将来負担比率（分子）の構造'!L$45</f>
        <v>508</v>
      </c>
      <c r="L62" s="172"/>
      <c r="M62" s="172"/>
      <c r="N62" s="172">
        <f>'将来負担比率（分子）の構造'!M$45</f>
        <v>435</v>
      </c>
      <c r="O62" s="172"/>
      <c r="P62" s="172"/>
    </row>
    <row r="63" spans="1:16">
      <c r="A63" s="172" t="s">
        <v>33</v>
      </c>
      <c r="B63" s="172">
        <f>'将来負担比率（分子）の構造'!I$44</f>
        <v>96</v>
      </c>
      <c r="C63" s="172"/>
      <c r="D63" s="172"/>
      <c r="E63" s="172">
        <f>'将来負担比率（分子）の構造'!J$44</f>
        <v>77</v>
      </c>
      <c r="F63" s="172"/>
      <c r="G63" s="172"/>
      <c r="H63" s="172">
        <f>'将来負担比率（分子）の構造'!K$44</f>
        <v>80</v>
      </c>
      <c r="I63" s="172"/>
      <c r="J63" s="172"/>
      <c r="K63" s="172">
        <f>'将来負担比率（分子）の構造'!L$44</f>
        <v>58</v>
      </c>
      <c r="L63" s="172"/>
      <c r="M63" s="172"/>
      <c r="N63" s="172">
        <f>'将来負担比率（分子）の構造'!M$44</f>
        <v>38</v>
      </c>
      <c r="O63" s="172"/>
      <c r="P63" s="172"/>
    </row>
    <row r="64" spans="1:16">
      <c r="A64" s="172" t="s">
        <v>32</v>
      </c>
      <c r="B64" s="172">
        <f>'将来負担比率（分子）の構造'!I$43</f>
        <v>335</v>
      </c>
      <c r="C64" s="172"/>
      <c r="D64" s="172"/>
      <c r="E64" s="172">
        <f>'将来負担比率（分子）の構造'!J$43</f>
        <v>384</v>
      </c>
      <c r="F64" s="172"/>
      <c r="G64" s="172"/>
      <c r="H64" s="172">
        <f>'将来負担比率（分子）の構造'!K$43</f>
        <v>431</v>
      </c>
      <c r="I64" s="172"/>
      <c r="J64" s="172"/>
      <c r="K64" s="172">
        <f>'将来負担比率（分子）の構造'!L$43</f>
        <v>464</v>
      </c>
      <c r="L64" s="172"/>
      <c r="M64" s="172"/>
      <c r="N64" s="172">
        <f>'将来負担比率（分子）の構造'!M$43</f>
        <v>501</v>
      </c>
      <c r="O64" s="172"/>
      <c r="P64" s="172"/>
    </row>
    <row r="65" spans="1:16">
      <c r="A65" s="172" t="s">
        <v>31</v>
      </c>
      <c r="B65" s="172">
        <f>'将来負担比率（分子）の構造'!I$42</f>
        <v>730</v>
      </c>
      <c r="C65" s="172"/>
      <c r="D65" s="172"/>
      <c r="E65" s="172">
        <f>'将来負担比率（分子）の構造'!J$42</f>
        <v>362</v>
      </c>
      <c r="F65" s="172"/>
      <c r="G65" s="172"/>
      <c r="H65" s="172">
        <f>'将来負担比率（分子）の構造'!K$42</f>
        <v>362</v>
      </c>
      <c r="I65" s="172"/>
      <c r="J65" s="172"/>
      <c r="K65" s="172">
        <f>'将来負担比率（分子）の構造'!L$42</f>
        <v>363</v>
      </c>
      <c r="L65" s="172"/>
      <c r="M65" s="172"/>
      <c r="N65" s="172">
        <f>'将来負担比率（分子）の構造'!M$42</f>
        <v>4</v>
      </c>
      <c r="O65" s="172"/>
      <c r="P65" s="172"/>
    </row>
    <row r="66" spans="1:16">
      <c r="A66" s="172" t="s">
        <v>30</v>
      </c>
      <c r="B66" s="172">
        <f>'将来負担比率（分子）の構造'!I$41</f>
        <v>7249</v>
      </c>
      <c r="C66" s="172"/>
      <c r="D66" s="172"/>
      <c r="E66" s="172">
        <f>'将来負担比率（分子）の構造'!J$41</f>
        <v>7082</v>
      </c>
      <c r="F66" s="172"/>
      <c r="G66" s="172"/>
      <c r="H66" s="172">
        <f>'将来負担比率（分子）の構造'!K$41</f>
        <v>6899</v>
      </c>
      <c r="I66" s="172"/>
      <c r="J66" s="172"/>
      <c r="K66" s="172">
        <f>'将来負担比率（分子）の構造'!L$41</f>
        <v>6882</v>
      </c>
      <c r="L66" s="172"/>
      <c r="M66" s="172"/>
      <c r="N66" s="172">
        <f>'将来負担比率（分子）の構造'!M$41</f>
        <v>6749</v>
      </c>
      <c r="O66" s="172"/>
      <c r="P66" s="172"/>
    </row>
    <row r="67" spans="1:16">
      <c r="A67" s="172" t="s">
        <v>74</v>
      </c>
      <c r="B67" s="172" t="e">
        <f>NA()</f>
        <v>#N/A</v>
      </c>
      <c r="C67" s="172">
        <f>IF(ISNUMBER('将来負担比率（分子）の構造'!I$53), IF('将来負担比率（分子）の構造'!I$53 &lt; 0, 0, '将来負担比率（分子）の構造'!I$53), NA())</f>
        <v>1379</v>
      </c>
      <c r="D67" s="172" t="e">
        <f>NA()</f>
        <v>#N/A</v>
      </c>
      <c r="E67" s="172" t="e">
        <f>NA()</f>
        <v>#N/A</v>
      </c>
      <c r="F67" s="172">
        <f>IF(ISNUMBER('将来負担比率（分子）の構造'!J$53), IF('将来負担比率（分子）の構造'!J$53 &lt; 0, 0, '将来負担比率（分子）の構造'!J$53), NA())</f>
        <v>885</v>
      </c>
      <c r="G67" s="172" t="e">
        <f>NA()</f>
        <v>#N/A</v>
      </c>
      <c r="H67" s="172" t="e">
        <f>NA()</f>
        <v>#N/A</v>
      </c>
      <c r="I67" s="172">
        <f>IF(ISNUMBER('将来負担比率（分子）の構造'!K$53), IF('将来負担比率（分子）の構造'!K$53 &lt; 0, 0, '将来負担比率（分子）の構造'!K$53), NA())</f>
        <v>699</v>
      </c>
      <c r="J67" s="172" t="e">
        <f>NA()</f>
        <v>#N/A</v>
      </c>
      <c r="K67" s="172" t="e">
        <f>NA()</f>
        <v>#N/A</v>
      </c>
      <c r="L67" s="172">
        <f>IF(ISNUMBER('将来負担比率（分子）の構造'!L$53), IF('将来負担比率（分子）の構造'!L$53 &lt; 0, 0, '将来負担比率（分子）の構造'!L$53), NA())</f>
        <v>759</v>
      </c>
      <c r="M67" s="172" t="e">
        <f>NA()</f>
        <v>#N/A</v>
      </c>
      <c r="N67" s="172" t="e">
        <f>NA()</f>
        <v>#N/A</v>
      </c>
      <c r="O67" s="172">
        <f>IF(ISNUMBER('将来負担比率（分子）の構造'!M$53), IF('将来負担比率（分子）の構造'!M$53 &lt; 0, 0, '将来負担比率（分子）の構造'!M$53), NA())</f>
        <v>293</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1092</v>
      </c>
      <c r="C72" s="176">
        <f>基金残高に係る経年分析!G55</f>
        <v>1018</v>
      </c>
      <c r="D72" s="176">
        <f>基金残高に係る経年分析!H55</f>
        <v>1139</v>
      </c>
    </row>
    <row r="73" spans="1:16">
      <c r="A73" s="175" t="s">
        <v>77</v>
      </c>
      <c r="B73" s="176">
        <f>基金残高に係る経年分析!F56</f>
        <v>131</v>
      </c>
      <c r="C73" s="176">
        <f>基金残高に係る経年分析!G56</f>
        <v>131</v>
      </c>
      <c r="D73" s="176">
        <f>基金残高に係る経年分析!H56</f>
        <v>165</v>
      </c>
    </row>
    <row r="74" spans="1:16">
      <c r="A74" s="175" t="s">
        <v>78</v>
      </c>
      <c r="B74" s="176">
        <f>基金残高に係る経年分析!F57</f>
        <v>884</v>
      </c>
      <c r="C74" s="176">
        <f>基金残高に係る経年分析!G57</f>
        <v>1040</v>
      </c>
      <c r="D74" s="176">
        <f>基金残高に係る経年分析!H57</f>
        <v>893</v>
      </c>
    </row>
  </sheetData>
  <sheetProtection algorithmName="SHA-512" hashValue="QVzQOOqHeumQSsPb40CQi5sEP7I/EiU4XfTOJN/RHxkXKhB7gXQjK12JwvCwOsI9TKcF9z5Srkk2o16eU46ncw==" saltValue="vXw/H3ePkBJRUp+8qhTg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216</v>
      </c>
      <c r="DI1" s="643"/>
      <c r="DJ1" s="643"/>
      <c r="DK1" s="643"/>
      <c r="DL1" s="643"/>
      <c r="DM1" s="643"/>
      <c r="DN1" s="644"/>
      <c r="DO1" s="212"/>
      <c r="DP1" s="642" t="s">
        <v>217</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219</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220</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221</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222</v>
      </c>
      <c r="S4" s="646"/>
      <c r="T4" s="646"/>
      <c r="U4" s="646"/>
      <c r="V4" s="646"/>
      <c r="W4" s="646"/>
      <c r="X4" s="646"/>
      <c r="Y4" s="647"/>
      <c r="Z4" s="645" t="s">
        <v>223</v>
      </c>
      <c r="AA4" s="646"/>
      <c r="AB4" s="646"/>
      <c r="AC4" s="647"/>
      <c r="AD4" s="645" t="s">
        <v>224</v>
      </c>
      <c r="AE4" s="646"/>
      <c r="AF4" s="646"/>
      <c r="AG4" s="646"/>
      <c r="AH4" s="646"/>
      <c r="AI4" s="646"/>
      <c r="AJ4" s="646"/>
      <c r="AK4" s="647"/>
      <c r="AL4" s="645" t="s">
        <v>223</v>
      </c>
      <c r="AM4" s="646"/>
      <c r="AN4" s="646"/>
      <c r="AO4" s="647"/>
      <c r="AP4" s="651" t="s">
        <v>225</v>
      </c>
      <c r="AQ4" s="651"/>
      <c r="AR4" s="651"/>
      <c r="AS4" s="651"/>
      <c r="AT4" s="651"/>
      <c r="AU4" s="651"/>
      <c r="AV4" s="651"/>
      <c r="AW4" s="651"/>
      <c r="AX4" s="651"/>
      <c r="AY4" s="651"/>
      <c r="AZ4" s="651"/>
      <c r="BA4" s="651"/>
      <c r="BB4" s="651"/>
      <c r="BC4" s="651"/>
      <c r="BD4" s="651"/>
      <c r="BE4" s="651"/>
      <c r="BF4" s="651"/>
      <c r="BG4" s="651" t="s">
        <v>226</v>
      </c>
      <c r="BH4" s="651"/>
      <c r="BI4" s="651"/>
      <c r="BJ4" s="651"/>
      <c r="BK4" s="651"/>
      <c r="BL4" s="651"/>
      <c r="BM4" s="651"/>
      <c r="BN4" s="651"/>
      <c r="BO4" s="651" t="s">
        <v>223</v>
      </c>
      <c r="BP4" s="651"/>
      <c r="BQ4" s="651"/>
      <c r="BR4" s="651"/>
      <c r="BS4" s="651" t="s">
        <v>227</v>
      </c>
      <c r="BT4" s="651"/>
      <c r="BU4" s="651"/>
      <c r="BV4" s="651"/>
      <c r="BW4" s="651"/>
      <c r="BX4" s="651"/>
      <c r="BY4" s="651"/>
      <c r="BZ4" s="651"/>
      <c r="CA4" s="651"/>
      <c r="CB4" s="651"/>
      <c r="CD4" s="648" t="s">
        <v>228</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229</v>
      </c>
      <c r="C5" s="653"/>
      <c r="D5" s="653"/>
      <c r="E5" s="653"/>
      <c r="F5" s="653"/>
      <c r="G5" s="653"/>
      <c r="H5" s="653"/>
      <c r="I5" s="653"/>
      <c r="J5" s="653"/>
      <c r="K5" s="653"/>
      <c r="L5" s="653"/>
      <c r="M5" s="653"/>
      <c r="N5" s="653"/>
      <c r="O5" s="653"/>
      <c r="P5" s="653"/>
      <c r="Q5" s="654"/>
      <c r="R5" s="655">
        <v>436440</v>
      </c>
      <c r="S5" s="656"/>
      <c r="T5" s="656"/>
      <c r="U5" s="656"/>
      <c r="V5" s="656"/>
      <c r="W5" s="656"/>
      <c r="X5" s="656"/>
      <c r="Y5" s="657"/>
      <c r="Z5" s="658">
        <v>5.4</v>
      </c>
      <c r="AA5" s="658"/>
      <c r="AB5" s="658"/>
      <c r="AC5" s="658"/>
      <c r="AD5" s="659">
        <v>436440</v>
      </c>
      <c r="AE5" s="659"/>
      <c r="AF5" s="659"/>
      <c r="AG5" s="659"/>
      <c r="AH5" s="659"/>
      <c r="AI5" s="659"/>
      <c r="AJ5" s="659"/>
      <c r="AK5" s="659"/>
      <c r="AL5" s="660">
        <v>11.2</v>
      </c>
      <c r="AM5" s="661"/>
      <c r="AN5" s="661"/>
      <c r="AO5" s="662"/>
      <c r="AP5" s="652" t="s">
        <v>230</v>
      </c>
      <c r="AQ5" s="653"/>
      <c r="AR5" s="653"/>
      <c r="AS5" s="653"/>
      <c r="AT5" s="653"/>
      <c r="AU5" s="653"/>
      <c r="AV5" s="653"/>
      <c r="AW5" s="653"/>
      <c r="AX5" s="653"/>
      <c r="AY5" s="653"/>
      <c r="AZ5" s="653"/>
      <c r="BA5" s="653"/>
      <c r="BB5" s="653"/>
      <c r="BC5" s="653"/>
      <c r="BD5" s="653"/>
      <c r="BE5" s="653"/>
      <c r="BF5" s="654"/>
      <c r="BG5" s="666">
        <v>436440</v>
      </c>
      <c r="BH5" s="667"/>
      <c r="BI5" s="667"/>
      <c r="BJ5" s="667"/>
      <c r="BK5" s="667"/>
      <c r="BL5" s="667"/>
      <c r="BM5" s="667"/>
      <c r="BN5" s="668"/>
      <c r="BO5" s="669">
        <v>100</v>
      </c>
      <c r="BP5" s="669"/>
      <c r="BQ5" s="669"/>
      <c r="BR5" s="669"/>
      <c r="BS5" s="670" t="s">
        <v>127</v>
      </c>
      <c r="BT5" s="670"/>
      <c r="BU5" s="670"/>
      <c r="BV5" s="670"/>
      <c r="BW5" s="670"/>
      <c r="BX5" s="670"/>
      <c r="BY5" s="670"/>
      <c r="BZ5" s="670"/>
      <c r="CA5" s="670"/>
      <c r="CB5" s="674"/>
      <c r="CD5" s="648" t="s">
        <v>225</v>
      </c>
      <c r="CE5" s="649"/>
      <c r="CF5" s="649"/>
      <c r="CG5" s="649"/>
      <c r="CH5" s="649"/>
      <c r="CI5" s="649"/>
      <c r="CJ5" s="649"/>
      <c r="CK5" s="649"/>
      <c r="CL5" s="649"/>
      <c r="CM5" s="649"/>
      <c r="CN5" s="649"/>
      <c r="CO5" s="649"/>
      <c r="CP5" s="649"/>
      <c r="CQ5" s="650"/>
      <c r="CR5" s="648" t="s">
        <v>231</v>
      </c>
      <c r="CS5" s="649"/>
      <c r="CT5" s="649"/>
      <c r="CU5" s="649"/>
      <c r="CV5" s="649"/>
      <c r="CW5" s="649"/>
      <c r="CX5" s="649"/>
      <c r="CY5" s="650"/>
      <c r="CZ5" s="648" t="s">
        <v>223</v>
      </c>
      <c r="DA5" s="649"/>
      <c r="DB5" s="649"/>
      <c r="DC5" s="650"/>
      <c r="DD5" s="648" t="s">
        <v>232</v>
      </c>
      <c r="DE5" s="649"/>
      <c r="DF5" s="649"/>
      <c r="DG5" s="649"/>
      <c r="DH5" s="649"/>
      <c r="DI5" s="649"/>
      <c r="DJ5" s="649"/>
      <c r="DK5" s="649"/>
      <c r="DL5" s="649"/>
      <c r="DM5" s="649"/>
      <c r="DN5" s="649"/>
      <c r="DO5" s="649"/>
      <c r="DP5" s="650"/>
      <c r="DQ5" s="648" t="s">
        <v>233</v>
      </c>
      <c r="DR5" s="649"/>
      <c r="DS5" s="649"/>
      <c r="DT5" s="649"/>
      <c r="DU5" s="649"/>
      <c r="DV5" s="649"/>
      <c r="DW5" s="649"/>
      <c r="DX5" s="649"/>
      <c r="DY5" s="649"/>
      <c r="DZ5" s="649"/>
      <c r="EA5" s="649"/>
      <c r="EB5" s="649"/>
      <c r="EC5" s="650"/>
    </row>
    <row r="6" spans="2:143" ht="11.25" customHeight="1">
      <c r="B6" s="663" t="s">
        <v>234</v>
      </c>
      <c r="C6" s="664"/>
      <c r="D6" s="664"/>
      <c r="E6" s="664"/>
      <c r="F6" s="664"/>
      <c r="G6" s="664"/>
      <c r="H6" s="664"/>
      <c r="I6" s="664"/>
      <c r="J6" s="664"/>
      <c r="K6" s="664"/>
      <c r="L6" s="664"/>
      <c r="M6" s="664"/>
      <c r="N6" s="664"/>
      <c r="O6" s="664"/>
      <c r="P6" s="664"/>
      <c r="Q6" s="665"/>
      <c r="R6" s="666">
        <v>86477</v>
      </c>
      <c r="S6" s="667"/>
      <c r="T6" s="667"/>
      <c r="U6" s="667"/>
      <c r="V6" s="667"/>
      <c r="W6" s="667"/>
      <c r="X6" s="667"/>
      <c r="Y6" s="668"/>
      <c r="Z6" s="669">
        <v>1.1000000000000001</v>
      </c>
      <c r="AA6" s="669"/>
      <c r="AB6" s="669"/>
      <c r="AC6" s="669"/>
      <c r="AD6" s="670">
        <v>86477</v>
      </c>
      <c r="AE6" s="670"/>
      <c r="AF6" s="670"/>
      <c r="AG6" s="670"/>
      <c r="AH6" s="670"/>
      <c r="AI6" s="670"/>
      <c r="AJ6" s="670"/>
      <c r="AK6" s="670"/>
      <c r="AL6" s="671">
        <v>2.2000000000000002</v>
      </c>
      <c r="AM6" s="672"/>
      <c r="AN6" s="672"/>
      <c r="AO6" s="673"/>
      <c r="AP6" s="663" t="s">
        <v>235</v>
      </c>
      <c r="AQ6" s="664"/>
      <c r="AR6" s="664"/>
      <c r="AS6" s="664"/>
      <c r="AT6" s="664"/>
      <c r="AU6" s="664"/>
      <c r="AV6" s="664"/>
      <c r="AW6" s="664"/>
      <c r="AX6" s="664"/>
      <c r="AY6" s="664"/>
      <c r="AZ6" s="664"/>
      <c r="BA6" s="664"/>
      <c r="BB6" s="664"/>
      <c r="BC6" s="664"/>
      <c r="BD6" s="664"/>
      <c r="BE6" s="664"/>
      <c r="BF6" s="665"/>
      <c r="BG6" s="666">
        <v>436440</v>
      </c>
      <c r="BH6" s="667"/>
      <c r="BI6" s="667"/>
      <c r="BJ6" s="667"/>
      <c r="BK6" s="667"/>
      <c r="BL6" s="667"/>
      <c r="BM6" s="667"/>
      <c r="BN6" s="668"/>
      <c r="BO6" s="669">
        <v>100</v>
      </c>
      <c r="BP6" s="669"/>
      <c r="BQ6" s="669"/>
      <c r="BR6" s="669"/>
      <c r="BS6" s="670" t="s">
        <v>127</v>
      </c>
      <c r="BT6" s="670"/>
      <c r="BU6" s="670"/>
      <c r="BV6" s="670"/>
      <c r="BW6" s="670"/>
      <c r="BX6" s="670"/>
      <c r="BY6" s="670"/>
      <c r="BZ6" s="670"/>
      <c r="CA6" s="670"/>
      <c r="CB6" s="674"/>
      <c r="CD6" s="677" t="s">
        <v>236</v>
      </c>
      <c r="CE6" s="678"/>
      <c r="CF6" s="678"/>
      <c r="CG6" s="678"/>
      <c r="CH6" s="678"/>
      <c r="CI6" s="678"/>
      <c r="CJ6" s="678"/>
      <c r="CK6" s="678"/>
      <c r="CL6" s="678"/>
      <c r="CM6" s="678"/>
      <c r="CN6" s="678"/>
      <c r="CO6" s="678"/>
      <c r="CP6" s="678"/>
      <c r="CQ6" s="679"/>
      <c r="CR6" s="666">
        <v>83407</v>
      </c>
      <c r="CS6" s="667"/>
      <c r="CT6" s="667"/>
      <c r="CU6" s="667"/>
      <c r="CV6" s="667"/>
      <c r="CW6" s="667"/>
      <c r="CX6" s="667"/>
      <c r="CY6" s="668"/>
      <c r="CZ6" s="660">
        <v>1.1000000000000001</v>
      </c>
      <c r="DA6" s="661"/>
      <c r="DB6" s="661"/>
      <c r="DC6" s="680"/>
      <c r="DD6" s="675" t="s">
        <v>127</v>
      </c>
      <c r="DE6" s="667"/>
      <c r="DF6" s="667"/>
      <c r="DG6" s="667"/>
      <c r="DH6" s="667"/>
      <c r="DI6" s="667"/>
      <c r="DJ6" s="667"/>
      <c r="DK6" s="667"/>
      <c r="DL6" s="667"/>
      <c r="DM6" s="667"/>
      <c r="DN6" s="667"/>
      <c r="DO6" s="667"/>
      <c r="DP6" s="668"/>
      <c r="DQ6" s="675">
        <v>83347</v>
      </c>
      <c r="DR6" s="667"/>
      <c r="DS6" s="667"/>
      <c r="DT6" s="667"/>
      <c r="DU6" s="667"/>
      <c r="DV6" s="667"/>
      <c r="DW6" s="667"/>
      <c r="DX6" s="667"/>
      <c r="DY6" s="667"/>
      <c r="DZ6" s="667"/>
      <c r="EA6" s="667"/>
      <c r="EB6" s="667"/>
      <c r="EC6" s="676"/>
    </row>
    <row r="7" spans="2:143" ht="11.25" customHeight="1">
      <c r="B7" s="663" t="s">
        <v>237</v>
      </c>
      <c r="C7" s="664"/>
      <c r="D7" s="664"/>
      <c r="E7" s="664"/>
      <c r="F7" s="664"/>
      <c r="G7" s="664"/>
      <c r="H7" s="664"/>
      <c r="I7" s="664"/>
      <c r="J7" s="664"/>
      <c r="K7" s="664"/>
      <c r="L7" s="664"/>
      <c r="M7" s="664"/>
      <c r="N7" s="664"/>
      <c r="O7" s="664"/>
      <c r="P7" s="664"/>
      <c r="Q7" s="665"/>
      <c r="R7" s="666">
        <v>200</v>
      </c>
      <c r="S7" s="667"/>
      <c r="T7" s="667"/>
      <c r="U7" s="667"/>
      <c r="V7" s="667"/>
      <c r="W7" s="667"/>
      <c r="X7" s="667"/>
      <c r="Y7" s="668"/>
      <c r="Z7" s="669">
        <v>0</v>
      </c>
      <c r="AA7" s="669"/>
      <c r="AB7" s="669"/>
      <c r="AC7" s="669"/>
      <c r="AD7" s="670">
        <v>200</v>
      </c>
      <c r="AE7" s="670"/>
      <c r="AF7" s="670"/>
      <c r="AG7" s="670"/>
      <c r="AH7" s="670"/>
      <c r="AI7" s="670"/>
      <c r="AJ7" s="670"/>
      <c r="AK7" s="670"/>
      <c r="AL7" s="671">
        <v>0</v>
      </c>
      <c r="AM7" s="672"/>
      <c r="AN7" s="672"/>
      <c r="AO7" s="673"/>
      <c r="AP7" s="663" t="s">
        <v>238</v>
      </c>
      <c r="AQ7" s="664"/>
      <c r="AR7" s="664"/>
      <c r="AS7" s="664"/>
      <c r="AT7" s="664"/>
      <c r="AU7" s="664"/>
      <c r="AV7" s="664"/>
      <c r="AW7" s="664"/>
      <c r="AX7" s="664"/>
      <c r="AY7" s="664"/>
      <c r="AZ7" s="664"/>
      <c r="BA7" s="664"/>
      <c r="BB7" s="664"/>
      <c r="BC7" s="664"/>
      <c r="BD7" s="664"/>
      <c r="BE7" s="664"/>
      <c r="BF7" s="665"/>
      <c r="BG7" s="666">
        <v>147632</v>
      </c>
      <c r="BH7" s="667"/>
      <c r="BI7" s="667"/>
      <c r="BJ7" s="667"/>
      <c r="BK7" s="667"/>
      <c r="BL7" s="667"/>
      <c r="BM7" s="667"/>
      <c r="BN7" s="668"/>
      <c r="BO7" s="669">
        <v>33.799999999999997</v>
      </c>
      <c r="BP7" s="669"/>
      <c r="BQ7" s="669"/>
      <c r="BR7" s="669"/>
      <c r="BS7" s="670" t="s">
        <v>127</v>
      </c>
      <c r="BT7" s="670"/>
      <c r="BU7" s="670"/>
      <c r="BV7" s="670"/>
      <c r="BW7" s="670"/>
      <c r="BX7" s="670"/>
      <c r="BY7" s="670"/>
      <c r="BZ7" s="670"/>
      <c r="CA7" s="670"/>
      <c r="CB7" s="674"/>
      <c r="CD7" s="681" t="s">
        <v>239</v>
      </c>
      <c r="CE7" s="682"/>
      <c r="CF7" s="682"/>
      <c r="CG7" s="682"/>
      <c r="CH7" s="682"/>
      <c r="CI7" s="682"/>
      <c r="CJ7" s="682"/>
      <c r="CK7" s="682"/>
      <c r="CL7" s="682"/>
      <c r="CM7" s="682"/>
      <c r="CN7" s="682"/>
      <c r="CO7" s="682"/>
      <c r="CP7" s="682"/>
      <c r="CQ7" s="683"/>
      <c r="CR7" s="666">
        <v>1968592</v>
      </c>
      <c r="CS7" s="667"/>
      <c r="CT7" s="667"/>
      <c r="CU7" s="667"/>
      <c r="CV7" s="667"/>
      <c r="CW7" s="667"/>
      <c r="CX7" s="667"/>
      <c r="CY7" s="668"/>
      <c r="CZ7" s="669">
        <v>25.6</v>
      </c>
      <c r="DA7" s="669"/>
      <c r="DB7" s="669"/>
      <c r="DC7" s="669"/>
      <c r="DD7" s="675">
        <v>67725</v>
      </c>
      <c r="DE7" s="667"/>
      <c r="DF7" s="667"/>
      <c r="DG7" s="667"/>
      <c r="DH7" s="667"/>
      <c r="DI7" s="667"/>
      <c r="DJ7" s="667"/>
      <c r="DK7" s="667"/>
      <c r="DL7" s="667"/>
      <c r="DM7" s="667"/>
      <c r="DN7" s="667"/>
      <c r="DO7" s="667"/>
      <c r="DP7" s="668"/>
      <c r="DQ7" s="675">
        <v>1661220</v>
      </c>
      <c r="DR7" s="667"/>
      <c r="DS7" s="667"/>
      <c r="DT7" s="667"/>
      <c r="DU7" s="667"/>
      <c r="DV7" s="667"/>
      <c r="DW7" s="667"/>
      <c r="DX7" s="667"/>
      <c r="DY7" s="667"/>
      <c r="DZ7" s="667"/>
      <c r="EA7" s="667"/>
      <c r="EB7" s="667"/>
      <c r="EC7" s="676"/>
    </row>
    <row r="8" spans="2:143" ht="11.25" customHeight="1">
      <c r="B8" s="663" t="s">
        <v>240</v>
      </c>
      <c r="C8" s="664"/>
      <c r="D8" s="664"/>
      <c r="E8" s="664"/>
      <c r="F8" s="664"/>
      <c r="G8" s="664"/>
      <c r="H8" s="664"/>
      <c r="I8" s="664"/>
      <c r="J8" s="664"/>
      <c r="K8" s="664"/>
      <c r="L8" s="664"/>
      <c r="M8" s="664"/>
      <c r="N8" s="664"/>
      <c r="O8" s="664"/>
      <c r="P8" s="664"/>
      <c r="Q8" s="665"/>
      <c r="R8" s="666">
        <v>838</v>
      </c>
      <c r="S8" s="667"/>
      <c r="T8" s="667"/>
      <c r="U8" s="667"/>
      <c r="V8" s="667"/>
      <c r="W8" s="667"/>
      <c r="X8" s="667"/>
      <c r="Y8" s="668"/>
      <c r="Z8" s="669">
        <v>0</v>
      </c>
      <c r="AA8" s="669"/>
      <c r="AB8" s="669"/>
      <c r="AC8" s="669"/>
      <c r="AD8" s="670">
        <v>838</v>
      </c>
      <c r="AE8" s="670"/>
      <c r="AF8" s="670"/>
      <c r="AG8" s="670"/>
      <c r="AH8" s="670"/>
      <c r="AI8" s="670"/>
      <c r="AJ8" s="670"/>
      <c r="AK8" s="670"/>
      <c r="AL8" s="671">
        <v>0</v>
      </c>
      <c r="AM8" s="672"/>
      <c r="AN8" s="672"/>
      <c r="AO8" s="673"/>
      <c r="AP8" s="663" t="s">
        <v>241</v>
      </c>
      <c r="AQ8" s="664"/>
      <c r="AR8" s="664"/>
      <c r="AS8" s="664"/>
      <c r="AT8" s="664"/>
      <c r="AU8" s="664"/>
      <c r="AV8" s="664"/>
      <c r="AW8" s="664"/>
      <c r="AX8" s="664"/>
      <c r="AY8" s="664"/>
      <c r="AZ8" s="664"/>
      <c r="BA8" s="664"/>
      <c r="BB8" s="664"/>
      <c r="BC8" s="664"/>
      <c r="BD8" s="664"/>
      <c r="BE8" s="664"/>
      <c r="BF8" s="665"/>
      <c r="BG8" s="666">
        <v>6698</v>
      </c>
      <c r="BH8" s="667"/>
      <c r="BI8" s="667"/>
      <c r="BJ8" s="667"/>
      <c r="BK8" s="667"/>
      <c r="BL8" s="667"/>
      <c r="BM8" s="667"/>
      <c r="BN8" s="668"/>
      <c r="BO8" s="669">
        <v>1.5</v>
      </c>
      <c r="BP8" s="669"/>
      <c r="BQ8" s="669"/>
      <c r="BR8" s="669"/>
      <c r="BS8" s="670" t="s">
        <v>127</v>
      </c>
      <c r="BT8" s="670"/>
      <c r="BU8" s="670"/>
      <c r="BV8" s="670"/>
      <c r="BW8" s="670"/>
      <c r="BX8" s="670"/>
      <c r="BY8" s="670"/>
      <c r="BZ8" s="670"/>
      <c r="CA8" s="670"/>
      <c r="CB8" s="674"/>
      <c r="CD8" s="681" t="s">
        <v>242</v>
      </c>
      <c r="CE8" s="682"/>
      <c r="CF8" s="682"/>
      <c r="CG8" s="682"/>
      <c r="CH8" s="682"/>
      <c r="CI8" s="682"/>
      <c r="CJ8" s="682"/>
      <c r="CK8" s="682"/>
      <c r="CL8" s="682"/>
      <c r="CM8" s="682"/>
      <c r="CN8" s="682"/>
      <c r="CO8" s="682"/>
      <c r="CP8" s="682"/>
      <c r="CQ8" s="683"/>
      <c r="CR8" s="666">
        <v>1449075</v>
      </c>
      <c r="CS8" s="667"/>
      <c r="CT8" s="667"/>
      <c r="CU8" s="667"/>
      <c r="CV8" s="667"/>
      <c r="CW8" s="667"/>
      <c r="CX8" s="667"/>
      <c r="CY8" s="668"/>
      <c r="CZ8" s="669">
        <v>18.8</v>
      </c>
      <c r="DA8" s="669"/>
      <c r="DB8" s="669"/>
      <c r="DC8" s="669"/>
      <c r="DD8" s="675">
        <v>19892</v>
      </c>
      <c r="DE8" s="667"/>
      <c r="DF8" s="667"/>
      <c r="DG8" s="667"/>
      <c r="DH8" s="667"/>
      <c r="DI8" s="667"/>
      <c r="DJ8" s="667"/>
      <c r="DK8" s="667"/>
      <c r="DL8" s="667"/>
      <c r="DM8" s="667"/>
      <c r="DN8" s="667"/>
      <c r="DO8" s="667"/>
      <c r="DP8" s="668"/>
      <c r="DQ8" s="675">
        <v>679779</v>
      </c>
      <c r="DR8" s="667"/>
      <c r="DS8" s="667"/>
      <c r="DT8" s="667"/>
      <c r="DU8" s="667"/>
      <c r="DV8" s="667"/>
      <c r="DW8" s="667"/>
      <c r="DX8" s="667"/>
      <c r="DY8" s="667"/>
      <c r="DZ8" s="667"/>
      <c r="EA8" s="667"/>
      <c r="EB8" s="667"/>
      <c r="EC8" s="676"/>
    </row>
    <row r="9" spans="2:143" ht="11.25" customHeight="1">
      <c r="B9" s="663" t="s">
        <v>243</v>
      </c>
      <c r="C9" s="664"/>
      <c r="D9" s="664"/>
      <c r="E9" s="664"/>
      <c r="F9" s="664"/>
      <c r="G9" s="664"/>
      <c r="H9" s="664"/>
      <c r="I9" s="664"/>
      <c r="J9" s="664"/>
      <c r="K9" s="664"/>
      <c r="L9" s="664"/>
      <c r="M9" s="664"/>
      <c r="N9" s="664"/>
      <c r="O9" s="664"/>
      <c r="P9" s="664"/>
      <c r="Q9" s="665"/>
      <c r="R9" s="666">
        <v>1165</v>
      </c>
      <c r="S9" s="667"/>
      <c r="T9" s="667"/>
      <c r="U9" s="667"/>
      <c r="V9" s="667"/>
      <c r="W9" s="667"/>
      <c r="X9" s="667"/>
      <c r="Y9" s="668"/>
      <c r="Z9" s="669">
        <v>0</v>
      </c>
      <c r="AA9" s="669"/>
      <c r="AB9" s="669"/>
      <c r="AC9" s="669"/>
      <c r="AD9" s="670">
        <v>1165</v>
      </c>
      <c r="AE9" s="670"/>
      <c r="AF9" s="670"/>
      <c r="AG9" s="670"/>
      <c r="AH9" s="670"/>
      <c r="AI9" s="670"/>
      <c r="AJ9" s="670"/>
      <c r="AK9" s="670"/>
      <c r="AL9" s="671">
        <v>0</v>
      </c>
      <c r="AM9" s="672"/>
      <c r="AN9" s="672"/>
      <c r="AO9" s="673"/>
      <c r="AP9" s="663" t="s">
        <v>244</v>
      </c>
      <c r="AQ9" s="664"/>
      <c r="AR9" s="664"/>
      <c r="AS9" s="664"/>
      <c r="AT9" s="664"/>
      <c r="AU9" s="664"/>
      <c r="AV9" s="664"/>
      <c r="AW9" s="664"/>
      <c r="AX9" s="664"/>
      <c r="AY9" s="664"/>
      <c r="AZ9" s="664"/>
      <c r="BA9" s="664"/>
      <c r="BB9" s="664"/>
      <c r="BC9" s="664"/>
      <c r="BD9" s="664"/>
      <c r="BE9" s="664"/>
      <c r="BF9" s="665"/>
      <c r="BG9" s="666">
        <v>120039</v>
      </c>
      <c r="BH9" s="667"/>
      <c r="BI9" s="667"/>
      <c r="BJ9" s="667"/>
      <c r="BK9" s="667"/>
      <c r="BL9" s="667"/>
      <c r="BM9" s="667"/>
      <c r="BN9" s="668"/>
      <c r="BO9" s="669">
        <v>27.5</v>
      </c>
      <c r="BP9" s="669"/>
      <c r="BQ9" s="669"/>
      <c r="BR9" s="669"/>
      <c r="BS9" s="670" t="s">
        <v>127</v>
      </c>
      <c r="BT9" s="670"/>
      <c r="BU9" s="670"/>
      <c r="BV9" s="670"/>
      <c r="BW9" s="670"/>
      <c r="BX9" s="670"/>
      <c r="BY9" s="670"/>
      <c r="BZ9" s="670"/>
      <c r="CA9" s="670"/>
      <c r="CB9" s="674"/>
      <c r="CD9" s="681" t="s">
        <v>245</v>
      </c>
      <c r="CE9" s="682"/>
      <c r="CF9" s="682"/>
      <c r="CG9" s="682"/>
      <c r="CH9" s="682"/>
      <c r="CI9" s="682"/>
      <c r="CJ9" s="682"/>
      <c r="CK9" s="682"/>
      <c r="CL9" s="682"/>
      <c r="CM9" s="682"/>
      <c r="CN9" s="682"/>
      <c r="CO9" s="682"/>
      <c r="CP9" s="682"/>
      <c r="CQ9" s="683"/>
      <c r="CR9" s="666">
        <v>560686</v>
      </c>
      <c r="CS9" s="667"/>
      <c r="CT9" s="667"/>
      <c r="CU9" s="667"/>
      <c r="CV9" s="667"/>
      <c r="CW9" s="667"/>
      <c r="CX9" s="667"/>
      <c r="CY9" s="668"/>
      <c r="CZ9" s="669">
        <v>7.3</v>
      </c>
      <c r="DA9" s="669"/>
      <c r="DB9" s="669"/>
      <c r="DC9" s="669"/>
      <c r="DD9" s="675" t="s">
        <v>127</v>
      </c>
      <c r="DE9" s="667"/>
      <c r="DF9" s="667"/>
      <c r="DG9" s="667"/>
      <c r="DH9" s="667"/>
      <c r="DI9" s="667"/>
      <c r="DJ9" s="667"/>
      <c r="DK9" s="667"/>
      <c r="DL9" s="667"/>
      <c r="DM9" s="667"/>
      <c r="DN9" s="667"/>
      <c r="DO9" s="667"/>
      <c r="DP9" s="668"/>
      <c r="DQ9" s="675">
        <v>448867</v>
      </c>
      <c r="DR9" s="667"/>
      <c r="DS9" s="667"/>
      <c r="DT9" s="667"/>
      <c r="DU9" s="667"/>
      <c r="DV9" s="667"/>
      <c r="DW9" s="667"/>
      <c r="DX9" s="667"/>
      <c r="DY9" s="667"/>
      <c r="DZ9" s="667"/>
      <c r="EA9" s="667"/>
      <c r="EB9" s="667"/>
      <c r="EC9" s="676"/>
    </row>
    <row r="10" spans="2:143" ht="11.25" customHeight="1">
      <c r="B10" s="663" t="s">
        <v>246</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247</v>
      </c>
      <c r="AQ10" s="664"/>
      <c r="AR10" s="664"/>
      <c r="AS10" s="664"/>
      <c r="AT10" s="664"/>
      <c r="AU10" s="664"/>
      <c r="AV10" s="664"/>
      <c r="AW10" s="664"/>
      <c r="AX10" s="664"/>
      <c r="AY10" s="664"/>
      <c r="AZ10" s="664"/>
      <c r="BA10" s="664"/>
      <c r="BB10" s="664"/>
      <c r="BC10" s="664"/>
      <c r="BD10" s="664"/>
      <c r="BE10" s="664"/>
      <c r="BF10" s="665"/>
      <c r="BG10" s="666">
        <v>12568</v>
      </c>
      <c r="BH10" s="667"/>
      <c r="BI10" s="667"/>
      <c r="BJ10" s="667"/>
      <c r="BK10" s="667"/>
      <c r="BL10" s="667"/>
      <c r="BM10" s="667"/>
      <c r="BN10" s="668"/>
      <c r="BO10" s="669">
        <v>2.9</v>
      </c>
      <c r="BP10" s="669"/>
      <c r="BQ10" s="669"/>
      <c r="BR10" s="669"/>
      <c r="BS10" s="670" t="s">
        <v>127</v>
      </c>
      <c r="BT10" s="670"/>
      <c r="BU10" s="670"/>
      <c r="BV10" s="670"/>
      <c r="BW10" s="670"/>
      <c r="BX10" s="670"/>
      <c r="BY10" s="670"/>
      <c r="BZ10" s="670"/>
      <c r="CA10" s="670"/>
      <c r="CB10" s="674"/>
      <c r="CD10" s="681" t="s">
        <v>248</v>
      </c>
      <c r="CE10" s="682"/>
      <c r="CF10" s="682"/>
      <c r="CG10" s="682"/>
      <c r="CH10" s="682"/>
      <c r="CI10" s="682"/>
      <c r="CJ10" s="682"/>
      <c r="CK10" s="682"/>
      <c r="CL10" s="682"/>
      <c r="CM10" s="682"/>
      <c r="CN10" s="682"/>
      <c r="CO10" s="682"/>
      <c r="CP10" s="682"/>
      <c r="CQ10" s="683"/>
      <c r="CR10" s="666" t="s">
        <v>127</v>
      </c>
      <c r="CS10" s="667"/>
      <c r="CT10" s="667"/>
      <c r="CU10" s="667"/>
      <c r="CV10" s="667"/>
      <c r="CW10" s="667"/>
      <c r="CX10" s="667"/>
      <c r="CY10" s="668"/>
      <c r="CZ10" s="669" t="s">
        <v>127</v>
      </c>
      <c r="DA10" s="669"/>
      <c r="DB10" s="669"/>
      <c r="DC10" s="669"/>
      <c r="DD10" s="675" t="s">
        <v>127</v>
      </c>
      <c r="DE10" s="667"/>
      <c r="DF10" s="667"/>
      <c r="DG10" s="667"/>
      <c r="DH10" s="667"/>
      <c r="DI10" s="667"/>
      <c r="DJ10" s="667"/>
      <c r="DK10" s="667"/>
      <c r="DL10" s="667"/>
      <c r="DM10" s="667"/>
      <c r="DN10" s="667"/>
      <c r="DO10" s="667"/>
      <c r="DP10" s="668"/>
      <c r="DQ10" s="675" t="s">
        <v>127</v>
      </c>
      <c r="DR10" s="667"/>
      <c r="DS10" s="667"/>
      <c r="DT10" s="667"/>
      <c r="DU10" s="667"/>
      <c r="DV10" s="667"/>
      <c r="DW10" s="667"/>
      <c r="DX10" s="667"/>
      <c r="DY10" s="667"/>
      <c r="DZ10" s="667"/>
      <c r="EA10" s="667"/>
      <c r="EB10" s="667"/>
      <c r="EC10" s="676"/>
    </row>
    <row r="11" spans="2:143" ht="11.25" customHeight="1">
      <c r="B11" s="663" t="s">
        <v>249</v>
      </c>
      <c r="C11" s="664"/>
      <c r="D11" s="664"/>
      <c r="E11" s="664"/>
      <c r="F11" s="664"/>
      <c r="G11" s="664"/>
      <c r="H11" s="664"/>
      <c r="I11" s="664"/>
      <c r="J11" s="664"/>
      <c r="K11" s="664"/>
      <c r="L11" s="664"/>
      <c r="M11" s="664"/>
      <c r="N11" s="664"/>
      <c r="O11" s="664"/>
      <c r="P11" s="664"/>
      <c r="Q11" s="665"/>
      <c r="R11" s="666">
        <v>131702</v>
      </c>
      <c r="S11" s="667"/>
      <c r="T11" s="667"/>
      <c r="U11" s="667"/>
      <c r="V11" s="667"/>
      <c r="W11" s="667"/>
      <c r="X11" s="667"/>
      <c r="Y11" s="668"/>
      <c r="Z11" s="671">
        <v>1.6</v>
      </c>
      <c r="AA11" s="672"/>
      <c r="AB11" s="672"/>
      <c r="AC11" s="684"/>
      <c r="AD11" s="675">
        <v>131702</v>
      </c>
      <c r="AE11" s="667"/>
      <c r="AF11" s="667"/>
      <c r="AG11" s="667"/>
      <c r="AH11" s="667"/>
      <c r="AI11" s="667"/>
      <c r="AJ11" s="667"/>
      <c r="AK11" s="668"/>
      <c r="AL11" s="671">
        <v>3.4</v>
      </c>
      <c r="AM11" s="672"/>
      <c r="AN11" s="672"/>
      <c r="AO11" s="673"/>
      <c r="AP11" s="663" t="s">
        <v>250</v>
      </c>
      <c r="AQ11" s="664"/>
      <c r="AR11" s="664"/>
      <c r="AS11" s="664"/>
      <c r="AT11" s="664"/>
      <c r="AU11" s="664"/>
      <c r="AV11" s="664"/>
      <c r="AW11" s="664"/>
      <c r="AX11" s="664"/>
      <c r="AY11" s="664"/>
      <c r="AZ11" s="664"/>
      <c r="BA11" s="664"/>
      <c r="BB11" s="664"/>
      <c r="BC11" s="664"/>
      <c r="BD11" s="664"/>
      <c r="BE11" s="664"/>
      <c r="BF11" s="665"/>
      <c r="BG11" s="666">
        <v>8327</v>
      </c>
      <c r="BH11" s="667"/>
      <c r="BI11" s="667"/>
      <c r="BJ11" s="667"/>
      <c r="BK11" s="667"/>
      <c r="BL11" s="667"/>
      <c r="BM11" s="667"/>
      <c r="BN11" s="668"/>
      <c r="BO11" s="669">
        <v>1.9</v>
      </c>
      <c r="BP11" s="669"/>
      <c r="BQ11" s="669"/>
      <c r="BR11" s="669"/>
      <c r="BS11" s="670" t="s">
        <v>127</v>
      </c>
      <c r="BT11" s="670"/>
      <c r="BU11" s="670"/>
      <c r="BV11" s="670"/>
      <c r="BW11" s="670"/>
      <c r="BX11" s="670"/>
      <c r="BY11" s="670"/>
      <c r="BZ11" s="670"/>
      <c r="CA11" s="670"/>
      <c r="CB11" s="674"/>
      <c r="CD11" s="681" t="s">
        <v>251</v>
      </c>
      <c r="CE11" s="682"/>
      <c r="CF11" s="682"/>
      <c r="CG11" s="682"/>
      <c r="CH11" s="682"/>
      <c r="CI11" s="682"/>
      <c r="CJ11" s="682"/>
      <c r="CK11" s="682"/>
      <c r="CL11" s="682"/>
      <c r="CM11" s="682"/>
      <c r="CN11" s="682"/>
      <c r="CO11" s="682"/>
      <c r="CP11" s="682"/>
      <c r="CQ11" s="683"/>
      <c r="CR11" s="666">
        <v>1110524</v>
      </c>
      <c r="CS11" s="667"/>
      <c r="CT11" s="667"/>
      <c r="CU11" s="667"/>
      <c r="CV11" s="667"/>
      <c r="CW11" s="667"/>
      <c r="CX11" s="667"/>
      <c r="CY11" s="668"/>
      <c r="CZ11" s="669">
        <v>14.4</v>
      </c>
      <c r="DA11" s="669"/>
      <c r="DB11" s="669"/>
      <c r="DC11" s="669"/>
      <c r="DD11" s="675">
        <v>263047</v>
      </c>
      <c r="DE11" s="667"/>
      <c r="DF11" s="667"/>
      <c r="DG11" s="667"/>
      <c r="DH11" s="667"/>
      <c r="DI11" s="667"/>
      <c r="DJ11" s="667"/>
      <c r="DK11" s="667"/>
      <c r="DL11" s="667"/>
      <c r="DM11" s="667"/>
      <c r="DN11" s="667"/>
      <c r="DO11" s="667"/>
      <c r="DP11" s="668"/>
      <c r="DQ11" s="675">
        <v>392683</v>
      </c>
      <c r="DR11" s="667"/>
      <c r="DS11" s="667"/>
      <c r="DT11" s="667"/>
      <c r="DU11" s="667"/>
      <c r="DV11" s="667"/>
      <c r="DW11" s="667"/>
      <c r="DX11" s="667"/>
      <c r="DY11" s="667"/>
      <c r="DZ11" s="667"/>
      <c r="EA11" s="667"/>
      <c r="EB11" s="667"/>
      <c r="EC11" s="676"/>
    </row>
    <row r="12" spans="2:143" ht="11.25" customHeight="1">
      <c r="B12" s="663" t="s">
        <v>252</v>
      </c>
      <c r="C12" s="664"/>
      <c r="D12" s="664"/>
      <c r="E12" s="664"/>
      <c r="F12" s="664"/>
      <c r="G12" s="664"/>
      <c r="H12" s="664"/>
      <c r="I12" s="664"/>
      <c r="J12" s="664"/>
      <c r="K12" s="664"/>
      <c r="L12" s="664"/>
      <c r="M12" s="664"/>
      <c r="N12" s="664"/>
      <c r="O12" s="664"/>
      <c r="P12" s="664"/>
      <c r="Q12" s="665"/>
      <c r="R12" s="666" t="s">
        <v>127</v>
      </c>
      <c r="S12" s="667"/>
      <c r="T12" s="667"/>
      <c r="U12" s="667"/>
      <c r="V12" s="667"/>
      <c r="W12" s="667"/>
      <c r="X12" s="667"/>
      <c r="Y12" s="668"/>
      <c r="Z12" s="669" t="s">
        <v>127</v>
      </c>
      <c r="AA12" s="669"/>
      <c r="AB12" s="669"/>
      <c r="AC12" s="669"/>
      <c r="AD12" s="670" t="s">
        <v>127</v>
      </c>
      <c r="AE12" s="670"/>
      <c r="AF12" s="670"/>
      <c r="AG12" s="670"/>
      <c r="AH12" s="670"/>
      <c r="AI12" s="670"/>
      <c r="AJ12" s="670"/>
      <c r="AK12" s="670"/>
      <c r="AL12" s="671" t="s">
        <v>127</v>
      </c>
      <c r="AM12" s="672"/>
      <c r="AN12" s="672"/>
      <c r="AO12" s="673"/>
      <c r="AP12" s="663" t="s">
        <v>253</v>
      </c>
      <c r="AQ12" s="664"/>
      <c r="AR12" s="664"/>
      <c r="AS12" s="664"/>
      <c r="AT12" s="664"/>
      <c r="AU12" s="664"/>
      <c r="AV12" s="664"/>
      <c r="AW12" s="664"/>
      <c r="AX12" s="664"/>
      <c r="AY12" s="664"/>
      <c r="AZ12" s="664"/>
      <c r="BA12" s="664"/>
      <c r="BB12" s="664"/>
      <c r="BC12" s="664"/>
      <c r="BD12" s="664"/>
      <c r="BE12" s="664"/>
      <c r="BF12" s="665"/>
      <c r="BG12" s="666">
        <v>192295</v>
      </c>
      <c r="BH12" s="667"/>
      <c r="BI12" s="667"/>
      <c r="BJ12" s="667"/>
      <c r="BK12" s="667"/>
      <c r="BL12" s="667"/>
      <c r="BM12" s="667"/>
      <c r="BN12" s="668"/>
      <c r="BO12" s="669">
        <v>44.1</v>
      </c>
      <c r="BP12" s="669"/>
      <c r="BQ12" s="669"/>
      <c r="BR12" s="669"/>
      <c r="BS12" s="670" t="s">
        <v>127</v>
      </c>
      <c r="BT12" s="670"/>
      <c r="BU12" s="670"/>
      <c r="BV12" s="670"/>
      <c r="BW12" s="670"/>
      <c r="BX12" s="670"/>
      <c r="BY12" s="670"/>
      <c r="BZ12" s="670"/>
      <c r="CA12" s="670"/>
      <c r="CB12" s="674"/>
      <c r="CD12" s="681" t="s">
        <v>254</v>
      </c>
      <c r="CE12" s="682"/>
      <c r="CF12" s="682"/>
      <c r="CG12" s="682"/>
      <c r="CH12" s="682"/>
      <c r="CI12" s="682"/>
      <c r="CJ12" s="682"/>
      <c r="CK12" s="682"/>
      <c r="CL12" s="682"/>
      <c r="CM12" s="682"/>
      <c r="CN12" s="682"/>
      <c r="CO12" s="682"/>
      <c r="CP12" s="682"/>
      <c r="CQ12" s="683"/>
      <c r="CR12" s="666">
        <v>292161</v>
      </c>
      <c r="CS12" s="667"/>
      <c r="CT12" s="667"/>
      <c r="CU12" s="667"/>
      <c r="CV12" s="667"/>
      <c r="CW12" s="667"/>
      <c r="CX12" s="667"/>
      <c r="CY12" s="668"/>
      <c r="CZ12" s="669">
        <v>3.8</v>
      </c>
      <c r="DA12" s="669"/>
      <c r="DB12" s="669"/>
      <c r="DC12" s="669"/>
      <c r="DD12" s="675">
        <v>82112</v>
      </c>
      <c r="DE12" s="667"/>
      <c r="DF12" s="667"/>
      <c r="DG12" s="667"/>
      <c r="DH12" s="667"/>
      <c r="DI12" s="667"/>
      <c r="DJ12" s="667"/>
      <c r="DK12" s="667"/>
      <c r="DL12" s="667"/>
      <c r="DM12" s="667"/>
      <c r="DN12" s="667"/>
      <c r="DO12" s="667"/>
      <c r="DP12" s="668"/>
      <c r="DQ12" s="675">
        <v>136816</v>
      </c>
      <c r="DR12" s="667"/>
      <c r="DS12" s="667"/>
      <c r="DT12" s="667"/>
      <c r="DU12" s="667"/>
      <c r="DV12" s="667"/>
      <c r="DW12" s="667"/>
      <c r="DX12" s="667"/>
      <c r="DY12" s="667"/>
      <c r="DZ12" s="667"/>
      <c r="EA12" s="667"/>
      <c r="EB12" s="667"/>
      <c r="EC12" s="676"/>
    </row>
    <row r="13" spans="2:143" ht="11.25" customHeight="1">
      <c r="B13" s="663" t="s">
        <v>255</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256</v>
      </c>
      <c r="AQ13" s="664"/>
      <c r="AR13" s="664"/>
      <c r="AS13" s="664"/>
      <c r="AT13" s="664"/>
      <c r="AU13" s="664"/>
      <c r="AV13" s="664"/>
      <c r="AW13" s="664"/>
      <c r="AX13" s="664"/>
      <c r="AY13" s="664"/>
      <c r="AZ13" s="664"/>
      <c r="BA13" s="664"/>
      <c r="BB13" s="664"/>
      <c r="BC13" s="664"/>
      <c r="BD13" s="664"/>
      <c r="BE13" s="664"/>
      <c r="BF13" s="665"/>
      <c r="BG13" s="666">
        <v>186267</v>
      </c>
      <c r="BH13" s="667"/>
      <c r="BI13" s="667"/>
      <c r="BJ13" s="667"/>
      <c r="BK13" s="667"/>
      <c r="BL13" s="667"/>
      <c r="BM13" s="667"/>
      <c r="BN13" s="668"/>
      <c r="BO13" s="669">
        <v>42.7</v>
      </c>
      <c r="BP13" s="669"/>
      <c r="BQ13" s="669"/>
      <c r="BR13" s="669"/>
      <c r="BS13" s="670" t="s">
        <v>127</v>
      </c>
      <c r="BT13" s="670"/>
      <c r="BU13" s="670"/>
      <c r="BV13" s="670"/>
      <c r="BW13" s="670"/>
      <c r="BX13" s="670"/>
      <c r="BY13" s="670"/>
      <c r="BZ13" s="670"/>
      <c r="CA13" s="670"/>
      <c r="CB13" s="674"/>
      <c r="CD13" s="681" t="s">
        <v>257</v>
      </c>
      <c r="CE13" s="682"/>
      <c r="CF13" s="682"/>
      <c r="CG13" s="682"/>
      <c r="CH13" s="682"/>
      <c r="CI13" s="682"/>
      <c r="CJ13" s="682"/>
      <c r="CK13" s="682"/>
      <c r="CL13" s="682"/>
      <c r="CM13" s="682"/>
      <c r="CN13" s="682"/>
      <c r="CO13" s="682"/>
      <c r="CP13" s="682"/>
      <c r="CQ13" s="683"/>
      <c r="CR13" s="666">
        <v>719957</v>
      </c>
      <c r="CS13" s="667"/>
      <c r="CT13" s="667"/>
      <c r="CU13" s="667"/>
      <c r="CV13" s="667"/>
      <c r="CW13" s="667"/>
      <c r="CX13" s="667"/>
      <c r="CY13" s="668"/>
      <c r="CZ13" s="669">
        <v>9.4</v>
      </c>
      <c r="DA13" s="669"/>
      <c r="DB13" s="669"/>
      <c r="DC13" s="669"/>
      <c r="DD13" s="675">
        <v>501049</v>
      </c>
      <c r="DE13" s="667"/>
      <c r="DF13" s="667"/>
      <c r="DG13" s="667"/>
      <c r="DH13" s="667"/>
      <c r="DI13" s="667"/>
      <c r="DJ13" s="667"/>
      <c r="DK13" s="667"/>
      <c r="DL13" s="667"/>
      <c r="DM13" s="667"/>
      <c r="DN13" s="667"/>
      <c r="DO13" s="667"/>
      <c r="DP13" s="668"/>
      <c r="DQ13" s="675">
        <v>162869</v>
      </c>
      <c r="DR13" s="667"/>
      <c r="DS13" s="667"/>
      <c r="DT13" s="667"/>
      <c r="DU13" s="667"/>
      <c r="DV13" s="667"/>
      <c r="DW13" s="667"/>
      <c r="DX13" s="667"/>
      <c r="DY13" s="667"/>
      <c r="DZ13" s="667"/>
      <c r="EA13" s="667"/>
      <c r="EB13" s="667"/>
      <c r="EC13" s="676"/>
    </row>
    <row r="14" spans="2:143" ht="11.25" customHeight="1">
      <c r="B14" s="663" t="s">
        <v>258</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259</v>
      </c>
      <c r="AQ14" s="664"/>
      <c r="AR14" s="664"/>
      <c r="AS14" s="664"/>
      <c r="AT14" s="664"/>
      <c r="AU14" s="664"/>
      <c r="AV14" s="664"/>
      <c r="AW14" s="664"/>
      <c r="AX14" s="664"/>
      <c r="AY14" s="664"/>
      <c r="AZ14" s="664"/>
      <c r="BA14" s="664"/>
      <c r="BB14" s="664"/>
      <c r="BC14" s="664"/>
      <c r="BD14" s="664"/>
      <c r="BE14" s="664"/>
      <c r="BF14" s="665"/>
      <c r="BG14" s="666">
        <v>31115</v>
      </c>
      <c r="BH14" s="667"/>
      <c r="BI14" s="667"/>
      <c r="BJ14" s="667"/>
      <c r="BK14" s="667"/>
      <c r="BL14" s="667"/>
      <c r="BM14" s="667"/>
      <c r="BN14" s="668"/>
      <c r="BO14" s="669">
        <v>7.1</v>
      </c>
      <c r="BP14" s="669"/>
      <c r="BQ14" s="669"/>
      <c r="BR14" s="669"/>
      <c r="BS14" s="670" t="s">
        <v>127</v>
      </c>
      <c r="BT14" s="670"/>
      <c r="BU14" s="670"/>
      <c r="BV14" s="670"/>
      <c r="BW14" s="670"/>
      <c r="BX14" s="670"/>
      <c r="BY14" s="670"/>
      <c r="BZ14" s="670"/>
      <c r="CA14" s="670"/>
      <c r="CB14" s="674"/>
      <c r="CD14" s="681" t="s">
        <v>260</v>
      </c>
      <c r="CE14" s="682"/>
      <c r="CF14" s="682"/>
      <c r="CG14" s="682"/>
      <c r="CH14" s="682"/>
      <c r="CI14" s="682"/>
      <c r="CJ14" s="682"/>
      <c r="CK14" s="682"/>
      <c r="CL14" s="682"/>
      <c r="CM14" s="682"/>
      <c r="CN14" s="682"/>
      <c r="CO14" s="682"/>
      <c r="CP14" s="682"/>
      <c r="CQ14" s="683"/>
      <c r="CR14" s="666">
        <v>227852</v>
      </c>
      <c r="CS14" s="667"/>
      <c r="CT14" s="667"/>
      <c r="CU14" s="667"/>
      <c r="CV14" s="667"/>
      <c r="CW14" s="667"/>
      <c r="CX14" s="667"/>
      <c r="CY14" s="668"/>
      <c r="CZ14" s="669">
        <v>3</v>
      </c>
      <c r="DA14" s="669"/>
      <c r="DB14" s="669"/>
      <c r="DC14" s="669"/>
      <c r="DD14" s="675">
        <v>57837</v>
      </c>
      <c r="DE14" s="667"/>
      <c r="DF14" s="667"/>
      <c r="DG14" s="667"/>
      <c r="DH14" s="667"/>
      <c r="DI14" s="667"/>
      <c r="DJ14" s="667"/>
      <c r="DK14" s="667"/>
      <c r="DL14" s="667"/>
      <c r="DM14" s="667"/>
      <c r="DN14" s="667"/>
      <c r="DO14" s="667"/>
      <c r="DP14" s="668"/>
      <c r="DQ14" s="675">
        <v>180409</v>
      </c>
      <c r="DR14" s="667"/>
      <c r="DS14" s="667"/>
      <c r="DT14" s="667"/>
      <c r="DU14" s="667"/>
      <c r="DV14" s="667"/>
      <c r="DW14" s="667"/>
      <c r="DX14" s="667"/>
      <c r="DY14" s="667"/>
      <c r="DZ14" s="667"/>
      <c r="EA14" s="667"/>
      <c r="EB14" s="667"/>
      <c r="EC14" s="676"/>
    </row>
    <row r="15" spans="2:143" ht="11.25" customHeight="1">
      <c r="B15" s="663" t="s">
        <v>261</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262</v>
      </c>
      <c r="AQ15" s="664"/>
      <c r="AR15" s="664"/>
      <c r="AS15" s="664"/>
      <c r="AT15" s="664"/>
      <c r="AU15" s="664"/>
      <c r="AV15" s="664"/>
      <c r="AW15" s="664"/>
      <c r="AX15" s="664"/>
      <c r="AY15" s="664"/>
      <c r="AZ15" s="664"/>
      <c r="BA15" s="664"/>
      <c r="BB15" s="664"/>
      <c r="BC15" s="664"/>
      <c r="BD15" s="664"/>
      <c r="BE15" s="664"/>
      <c r="BF15" s="665"/>
      <c r="BG15" s="666">
        <v>65381</v>
      </c>
      <c r="BH15" s="667"/>
      <c r="BI15" s="667"/>
      <c r="BJ15" s="667"/>
      <c r="BK15" s="667"/>
      <c r="BL15" s="667"/>
      <c r="BM15" s="667"/>
      <c r="BN15" s="668"/>
      <c r="BO15" s="669">
        <v>15</v>
      </c>
      <c r="BP15" s="669"/>
      <c r="BQ15" s="669"/>
      <c r="BR15" s="669"/>
      <c r="BS15" s="670" t="s">
        <v>127</v>
      </c>
      <c r="BT15" s="670"/>
      <c r="BU15" s="670"/>
      <c r="BV15" s="670"/>
      <c r="BW15" s="670"/>
      <c r="BX15" s="670"/>
      <c r="BY15" s="670"/>
      <c r="BZ15" s="670"/>
      <c r="CA15" s="670"/>
      <c r="CB15" s="674"/>
      <c r="CD15" s="681" t="s">
        <v>263</v>
      </c>
      <c r="CE15" s="682"/>
      <c r="CF15" s="682"/>
      <c r="CG15" s="682"/>
      <c r="CH15" s="682"/>
      <c r="CI15" s="682"/>
      <c r="CJ15" s="682"/>
      <c r="CK15" s="682"/>
      <c r="CL15" s="682"/>
      <c r="CM15" s="682"/>
      <c r="CN15" s="682"/>
      <c r="CO15" s="682"/>
      <c r="CP15" s="682"/>
      <c r="CQ15" s="683"/>
      <c r="CR15" s="666">
        <v>495784</v>
      </c>
      <c r="CS15" s="667"/>
      <c r="CT15" s="667"/>
      <c r="CU15" s="667"/>
      <c r="CV15" s="667"/>
      <c r="CW15" s="667"/>
      <c r="CX15" s="667"/>
      <c r="CY15" s="668"/>
      <c r="CZ15" s="669">
        <v>6.4</v>
      </c>
      <c r="DA15" s="669"/>
      <c r="DB15" s="669"/>
      <c r="DC15" s="669"/>
      <c r="DD15" s="675">
        <v>48108</v>
      </c>
      <c r="DE15" s="667"/>
      <c r="DF15" s="667"/>
      <c r="DG15" s="667"/>
      <c r="DH15" s="667"/>
      <c r="DI15" s="667"/>
      <c r="DJ15" s="667"/>
      <c r="DK15" s="667"/>
      <c r="DL15" s="667"/>
      <c r="DM15" s="667"/>
      <c r="DN15" s="667"/>
      <c r="DO15" s="667"/>
      <c r="DP15" s="668"/>
      <c r="DQ15" s="675">
        <v>400630</v>
      </c>
      <c r="DR15" s="667"/>
      <c r="DS15" s="667"/>
      <c r="DT15" s="667"/>
      <c r="DU15" s="667"/>
      <c r="DV15" s="667"/>
      <c r="DW15" s="667"/>
      <c r="DX15" s="667"/>
      <c r="DY15" s="667"/>
      <c r="DZ15" s="667"/>
      <c r="EA15" s="667"/>
      <c r="EB15" s="667"/>
      <c r="EC15" s="676"/>
    </row>
    <row r="16" spans="2:143" ht="11.25" customHeight="1">
      <c r="B16" s="663" t="s">
        <v>264</v>
      </c>
      <c r="C16" s="664"/>
      <c r="D16" s="664"/>
      <c r="E16" s="664"/>
      <c r="F16" s="664"/>
      <c r="G16" s="664"/>
      <c r="H16" s="664"/>
      <c r="I16" s="664"/>
      <c r="J16" s="664"/>
      <c r="K16" s="664"/>
      <c r="L16" s="664"/>
      <c r="M16" s="664"/>
      <c r="N16" s="664"/>
      <c r="O16" s="664"/>
      <c r="P16" s="664"/>
      <c r="Q16" s="665"/>
      <c r="R16" s="666">
        <v>4555</v>
      </c>
      <c r="S16" s="667"/>
      <c r="T16" s="667"/>
      <c r="U16" s="667"/>
      <c r="V16" s="667"/>
      <c r="W16" s="667"/>
      <c r="X16" s="667"/>
      <c r="Y16" s="668"/>
      <c r="Z16" s="669">
        <v>0.1</v>
      </c>
      <c r="AA16" s="669"/>
      <c r="AB16" s="669"/>
      <c r="AC16" s="669"/>
      <c r="AD16" s="670">
        <v>4555</v>
      </c>
      <c r="AE16" s="670"/>
      <c r="AF16" s="670"/>
      <c r="AG16" s="670"/>
      <c r="AH16" s="670"/>
      <c r="AI16" s="670"/>
      <c r="AJ16" s="670"/>
      <c r="AK16" s="670"/>
      <c r="AL16" s="671">
        <v>0.1</v>
      </c>
      <c r="AM16" s="672"/>
      <c r="AN16" s="672"/>
      <c r="AO16" s="673"/>
      <c r="AP16" s="663" t="s">
        <v>265</v>
      </c>
      <c r="AQ16" s="664"/>
      <c r="AR16" s="664"/>
      <c r="AS16" s="664"/>
      <c r="AT16" s="664"/>
      <c r="AU16" s="664"/>
      <c r="AV16" s="664"/>
      <c r="AW16" s="664"/>
      <c r="AX16" s="664"/>
      <c r="AY16" s="664"/>
      <c r="AZ16" s="664"/>
      <c r="BA16" s="664"/>
      <c r="BB16" s="664"/>
      <c r="BC16" s="664"/>
      <c r="BD16" s="664"/>
      <c r="BE16" s="664"/>
      <c r="BF16" s="665"/>
      <c r="BG16" s="666">
        <v>17</v>
      </c>
      <c r="BH16" s="667"/>
      <c r="BI16" s="667"/>
      <c r="BJ16" s="667"/>
      <c r="BK16" s="667"/>
      <c r="BL16" s="667"/>
      <c r="BM16" s="667"/>
      <c r="BN16" s="668"/>
      <c r="BO16" s="669">
        <v>0</v>
      </c>
      <c r="BP16" s="669"/>
      <c r="BQ16" s="669"/>
      <c r="BR16" s="669"/>
      <c r="BS16" s="670" t="s">
        <v>127</v>
      </c>
      <c r="BT16" s="670"/>
      <c r="BU16" s="670"/>
      <c r="BV16" s="670"/>
      <c r="BW16" s="670"/>
      <c r="BX16" s="670"/>
      <c r="BY16" s="670"/>
      <c r="BZ16" s="670"/>
      <c r="CA16" s="670"/>
      <c r="CB16" s="674"/>
      <c r="CD16" s="681" t="s">
        <v>266</v>
      </c>
      <c r="CE16" s="682"/>
      <c r="CF16" s="682"/>
      <c r="CG16" s="682"/>
      <c r="CH16" s="682"/>
      <c r="CI16" s="682"/>
      <c r="CJ16" s="682"/>
      <c r="CK16" s="682"/>
      <c r="CL16" s="682"/>
      <c r="CM16" s="682"/>
      <c r="CN16" s="682"/>
      <c r="CO16" s="682"/>
      <c r="CP16" s="682"/>
      <c r="CQ16" s="683"/>
      <c r="CR16" s="666">
        <v>24581</v>
      </c>
      <c r="CS16" s="667"/>
      <c r="CT16" s="667"/>
      <c r="CU16" s="667"/>
      <c r="CV16" s="667"/>
      <c r="CW16" s="667"/>
      <c r="CX16" s="667"/>
      <c r="CY16" s="668"/>
      <c r="CZ16" s="669">
        <v>0.3</v>
      </c>
      <c r="DA16" s="669"/>
      <c r="DB16" s="669"/>
      <c r="DC16" s="669"/>
      <c r="DD16" s="675" t="s">
        <v>127</v>
      </c>
      <c r="DE16" s="667"/>
      <c r="DF16" s="667"/>
      <c r="DG16" s="667"/>
      <c r="DH16" s="667"/>
      <c r="DI16" s="667"/>
      <c r="DJ16" s="667"/>
      <c r="DK16" s="667"/>
      <c r="DL16" s="667"/>
      <c r="DM16" s="667"/>
      <c r="DN16" s="667"/>
      <c r="DO16" s="667"/>
      <c r="DP16" s="668"/>
      <c r="DQ16" s="675">
        <v>11426</v>
      </c>
      <c r="DR16" s="667"/>
      <c r="DS16" s="667"/>
      <c r="DT16" s="667"/>
      <c r="DU16" s="667"/>
      <c r="DV16" s="667"/>
      <c r="DW16" s="667"/>
      <c r="DX16" s="667"/>
      <c r="DY16" s="667"/>
      <c r="DZ16" s="667"/>
      <c r="EA16" s="667"/>
      <c r="EB16" s="667"/>
      <c r="EC16" s="676"/>
    </row>
    <row r="17" spans="2:133" ht="11.25" customHeight="1">
      <c r="B17" s="663" t="s">
        <v>267</v>
      </c>
      <c r="C17" s="664"/>
      <c r="D17" s="664"/>
      <c r="E17" s="664"/>
      <c r="F17" s="664"/>
      <c r="G17" s="664"/>
      <c r="H17" s="664"/>
      <c r="I17" s="664"/>
      <c r="J17" s="664"/>
      <c r="K17" s="664"/>
      <c r="L17" s="664"/>
      <c r="M17" s="664"/>
      <c r="N17" s="664"/>
      <c r="O17" s="664"/>
      <c r="P17" s="664"/>
      <c r="Q17" s="665"/>
      <c r="R17" s="666">
        <v>4051</v>
      </c>
      <c r="S17" s="667"/>
      <c r="T17" s="667"/>
      <c r="U17" s="667"/>
      <c r="V17" s="667"/>
      <c r="W17" s="667"/>
      <c r="X17" s="667"/>
      <c r="Y17" s="668"/>
      <c r="Z17" s="669">
        <v>0.1</v>
      </c>
      <c r="AA17" s="669"/>
      <c r="AB17" s="669"/>
      <c r="AC17" s="669"/>
      <c r="AD17" s="670">
        <v>4051</v>
      </c>
      <c r="AE17" s="670"/>
      <c r="AF17" s="670"/>
      <c r="AG17" s="670"/>
      <c r="AH17" s="670"/>
      <c r="AI17" s="670"/>
      <c r="AJ17" s="670"/>
      <c r="AK17" s="670"/>
      <c r="AL17" s="671">
        <v>0.1</v>
      </c>
      <c r="AM17" s="672"/>
      <c r="AN17" s="672"/>
      <c r="AO17" s="673"/>
      <c r="AP17" s="663" t="s">
        <v>268</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269</v>
      </c>
      <c r="CE17" s="682"/>
      <c r="CF17" s="682"/>
      <c r="CG17" s="682"/>
      <c r="CH17" s="682"/>
      <c r="CI17" s="682"/>
      <c r="CJ17" s="682"/>
      <c r="CK17" s="682"/>
      <c r="CL17" s="682"/>
      <c r="CM17" s="682"/>
      <c r="CN17" s="682"/>
      <c r="CO17" s="682"/>
      <c r="CP17" s="682"/>
      <c r="CQ17" s="683"/>
      <c r="CR17" s="666">
        <v>761560</v>
      </c>
      <c r="CS17" s="667"/>
      <c r="CT17" s="667"/>
      <c r="CU17" s="667"/>
      <c r="CV17" s="667"/>
      <c r="CW17" s="667"/>
      <c r="CX17" s="667"/>
      <c r="CY17" s="668"/>
      <c r="CZ17" s="669">
        <v>9.9</v>
      </c>
      <c r="DA17" s="669"/>
      <c r="DB17" s="669"/>
      <c r="DC17" s="669"/>
      <c r="DD17" s="675" t="s">
        <v>127</v>
      </c>
      <c r="DE17" s="667"/>
      <c r="DF17" s="667"/>
      <c r="DG17" s="667"/>
      <c r="DH17" s="667"/>
      <c r="DI17" s="667"/>
      <c r="DJ17" s="667"/>
      <c r="DK17" s="667"/>
      <c r="DL17" s="667"/>
      <c r="DM17" s="667"/>
      <c r="DN17" s="667"/>
      <c r="DO17" s="667"/>
      <c r="DP17" s="668"/>
      <c r="DQ17" s="675">
        <v>722276</v>
      </c>
      <c r="DR17" s="667"/>
      <c r="DS17" s="667"/>
      <c r="DT17" s="667"/>
      <c r="DU17" s="667"/>
      <c r="DV17" s="667"/>
      <c r="DW17" s="667"/>
      <c r="DX17" s="667"/>
      <c r="DY17" s="667"/>
      <c r="DZ17" s="667"/>
      <c r="EA17" s="667"/>
      <c r="EB17" s="667"/>
      <c r="EC17" s="676"/>
    </row>
    <row r="18" spans="2:133" ht="11.25" customHeight="1">
      <c r="B18" s="663" t="s">
        <v>270</v>
      </c>
      <c r="C18" s="664"/>
      <c r="D18" s="664"/>
      <c r="E18" s="664"/>
      <c r="F18" s="664"/>
      <c r="G18" s="664"/>
      <c r="H18" s="664"/>
      <c r="I18" s="664"/>
      <c r="J18" s="664"/>
      <c r="K18" s="664"/>
      <c r="L18" s="664"/>
      <c r="M18" s="664"/>
      <c r="N18" s="664"/>
      <c r="O18" s="664"/>
      <c r="P18" s="664"/>
      <c r="Q18" s="665"/>
      <c r="R18" s="666">
        <v>4972</v>
      </c>
      <c r="S18" s="667"/>
      <c r="T18" s="667"/>
      <c r="U18" s="667"/>
      <c r="V18" s="667"/>
      <c r="W18" s="667"/>
      <c r="X18" s="667"/>
      <c r="Y18" s="668"/>
      <c r="Z18" s="669">
        <v>0.1</v>
      </c>
      <c r="AA18" s="669"/>
      <c r="AB18" s="669"/>
      <c r="AC18" s="669"/>
      <c r="AD18" s="670">
        <v>4972</v>
      </c>
      <c r="AE18" s="670"/>
      <c r="AF18" s="670"/>
      <c r="AG18" s="670"/>
      <c r="AH18" s="670"/>
      <c r="AI18" s="670"/>
      <c r="AJ18" s="670"/>
      <c r="AK18" s="670"/>
      <c r="AL18" s="671">
        <v>0.10000000149011612</v>
      </c>
      <c r="AM18" s="672"/>
      <c r="AN18" s="672"/>
      <c r="AO18" s="673"/>
      <c r="AP18" s="663" t="s">
        <v>271</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272</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c r="B19" s="663" t="s">
        <v>273</v>
      </c>
      <c r="C19" s="664"/>
      <c r="D19" s="664"/>
      <c r="E19" s="664"/>
      <c r="F19" s="664"/>
      <c r="G19" s="664"/>
      <c r="H19" s="664"/>
      <c r="I19" s="664"/>
      <c r="J19" s="664"/>
      <c r="K19" s="664"/>
      <c r="L19" s="664"/>
      <c r="M19" s="664"/>
      <c r="N19" s="664"/>
      <c r="O19" s="664"/>
      <c r="P19" s="664"/>
      <c r="Q19" s="665"/>
      <c r="R19" s="666">
        <v>670</v>
      </c>
      <c r="S19" s="667"/>
      <c r="T19" s="667"/>
      <c r="U19" s="667"/>
      <c r="V19" s="667"/>
      <c r="W19" s="667"/>
      <c r="X19" s="667"/>
      <c r="Y19" s="668"/>
      <c r="Z19" s="669">
        <v>0</v>
      </c>
      <c r="AA19" s="669"/>
      <c r="AB19" s="669"/>
      <c r="AC19" s="669"/>
      <c r="AD19" s="670">
        <v>670</v>
      </c>
      <c r="AE19" s="670"/>
      <c r="AF19" s="670"/>
      <c r="AG19" s="670"/>
      <c r="AH19" s="670"/>
      <c r="AI19" s="670"/>
      <c r="AJ19" s="670"/>
      <c r="AK19" s="670"/>
      <c r="AL19" s="671">
        <v>0</v>
      </c>
      <c r="AM19" s="672"/>
      <c r="AN19" s="672"/>
      <c r="AO19" s="673"/>
      <c r="AP19" s="663" t="s">
        <v>274</v>
      </c>
      <c r="AQ19" s="664"/>
      <c r="AR19" s="664"/>
      <c r="AS19" s="664"/>
      <c r="AT19" s="664"/>
      <c r="AU19" s="664"/>
      <c r="AV19" s="664"/>
      <c r="AW19" s="664"/>
      <c r="AX19" s="664"/>
      <c r="AY19" s="664"/>
      <c r="AZ19" s="664"/>
      <c r="BA19" s="664"/>
      <c r="BB19" s="664"/>
      <c r="BC19" s="664"/>
      <c r="BD19" s="664"/>
      <c r="BE19" s="664"/>
      <c r="BF19" s="665"/>
      <c r="BG19" s="666" t="s">
        <v>127</v>
      </c>
      <c r="BH19" s="667"/>
      <c r="BI19" s="667"/>
      <c r="BJ19" s="667"/>
      <c r="BK19" s="667"/>
      <c r="BL19" s="667"/>
      <c r="BM19" s="667"/>
      <c r="BN19" s="668"/>
      <c r="BO19" s="669" t="s">
        <v>127</v>
      </c>
      <c r="BP19" s="669"/>
      <c r="BQ19" s="669"/>
      <c r="BR19" s="669"/>
      <c r="BS19" s="670" t="s">
        <v>127</v>
      </c>
      <c r="BT19" s="670"/>
      <c r="BU19" s="670"/>
      <c r="BV19" s="670"/>
      <c r="BW19" s="670"/>
      <c r="BX19" s="670"/>
      <c r="BY19" s="670"/>
      <c r="BZ19" s="670"/>
      <c r="CA19" s="670"/>
      <c r="CB19" s="674"/>
      <c r="CD19" s="681" t="s">
        <v>275</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c r="B20" s="663" t="s">
        <v>276</v>
      </c>
      <c r="C20" s="664"/>
      <c r="D20" s="664"/>
      <c r="E20" s="664"/>
      <c r="F20" s="664"/>
      <c r="G20" s="664"/>
      <c r="H20" s="664"/>
      <c r="I20" s="664"/>
      <c r="J20" s="664"/>
      <c r="K20" s="664"/>
      <c r="L20" s="664"/>
      <c r="M20" s="664"/>
      <c r="N20" s="664"/>
      <c r="O20" s="664"/>
      <c r="P20" s="664"/>
      <c r="Q20" s="665"/>
      <c r="R20" s="666">
        <v>1277</v>
      </c>
      <c r="S20" s="667"/>
      <c r="T20" s="667"/>
      <c r="U20" s="667"/>
      <c r="V20" s="667"/>
      <c r="W20" s="667"/>
      <c r="X20" s="667"/>
      <c r="Y20" s="668"/>
      <c r="Z20" s="669">
        <v>0</v>
      </c>
      <c r="AA20" s="669"/>
      <c r="AB20" s="669"/>
      <c r="AC20" s="669"/>
      <c r="AD20" s="670">
        <v>1277</v>
      </c>
      <c r="AE20" s="670"/>
      <c r="AF20" s="670"/>
      <c r="AG20" s="670"/>
      <c r="AH20" s="670"/>
      <c r="AI20" s="670"/>
      <c r="AJ20" s="670"/>
      <c r="AK20" s="670"/>
      <c r="AL20" s="671">
        <v>0</v>
      </c>
      <c r="AM20" s="672"/>
      <c r="AN20" s="672"/>
      <c r="AO20" s="673"/>
      <c r="AP20" s="663" t="s">
        <v>277</v>
      </c>
      <c r="AQ20" s="664"/>
      <c r="AR20" s="664"/>
      <c r="AS20" s="664"/>
      <c r="AT20" s="664"/>
      <c r="AU20" s="664"/>
      <c r="AV20" s="664"/>
      <c r="AW20" s="664"/>
      <c r="AX20" s="664"/>
      <c r="AY20" s="664"/>
      <c r="AZ20" s="664"/>
      <c r="BA20" s="664"/>
      <c r="BB20" s="664"/>
      <c r="BC20" s="664"/>
      <c r="BD20" s="664"/>
      <c r="BE20" s="664"/>
      <c r="BF20" s="665"/>
      <c r="BG20" s="666" t="s">
        <v>127</v>
      </c>
      <c r="BH20" s="667"/>
      <c r="BI20" s="667"/>
      <c r="BJ20" s="667"/>
      <c r="BK20" s="667"/>
      <c r="BL20" s="667"/>
      <c r="BM20" s="667"/>
      <c r="BN20" s="668"/>
      <c r="BO20" s="669" t="s">
        <v>127</v>
      </c>
      <c r="BP20" s="669"/>
      <c r="BQ20" s="669"/>
      <c r="BR20" s="669"/>
      <c r="BS20" s="670" t="s">
        <v>127</v>
      </c>
      <c r="BT20" s="670"/>
      <c r="BU20" s="670"/>
      <c r="BV20" s="670"/>
      <c r="BW20" s="670"/>
      <c r="BX20" s="670"/>
      <c r="BY20" s="670"/>
      <c r="BZ20" s="670"/>
      <c r="CA20" s="670"/>
      <c r="CB20" s="674"/>
      <c r="CD20" s="681" t="s">
        <v>278</v>
      </c>
      <c r="CE20" s="682"/>
      <c r="CF20" s="682"/>
      <c r="CG20" s="682"/>
      <c r="CH20" s="682"/>
      <c r="CI20" s="682"/>
      <c r="CJ20" s="682"/>
      <c r="CK20" s="682"/>
      <c r="CL20" s="682"/>
      <c r="CM20" s="682"/>
      <c r="CN20" s="682"/>
      <c r="CO20" s="682"/>
      <c r="CP20" s="682"/>
      <c r="CQ20" s="683"/>
      <c r="CR20" s="666">
        <v>7694179</v>
      </c>
      <c r="CS20" s="667"/>
      <c r="CT20" s="667"/>
      <c r="CU20" s="667"/>
      <c r="CV20" s="667"/>
      <c r="CW20" s="667"/>
      <c r="CX20" s="667"/>
      <c r="CY20" s="668"/>
      <c r="CZ20" s="669">
        <v>100</v>
      </c>
      <c r="DA20" s="669"/>
      <c r="DB20" s="669"/>
      <c r="DC20" s="669"/>
      <c r="DD20" s="675">
        <v>1039770</v>
      </c>
      <c r="DE20" s="667"/>
      <c r="DF20" s="667"/>
      <c r="DG20" s="667"/>
      <c r="DH20" s="667"/>
      <c r="DI20" s="667"/>
      <c r="DJ20" s="667"/>
      <c r="DK20" s="667"/>
      <c r="DL20" s="667"/>
      <c r="DM20" s="667"/>
      <c r="DN20" s="667"/>
      <c r="DO20" s="667"/>
      <c r="DP20" s="668"/>
      <c r="DQ20" s="675">
        <v>4880322</v>
      </c>
      <c r="DR20" s="667"/>
      <c r="DS20" s="667"/>
      <c r="DT20" s="667"/>
      <c r="DU20" s="667"/>
      <c r="DV20" s="667"/>
      <c r="DW20" s="667"/>
      <c r="DX20" s="667"/>
      <c r="DY20" s="667"/>
      <c r="DZ20" s="667"/>
      <c r="EA20" s="667"/>
      <c r="EB20" s="667"/>
      <c r="EC20" s="676"/>
    </row>
    <row r="21" spans="2:133" ht="11.25" customHeight="1">
      <c r="B21" s="663" t="s">
        <v>279</v>
      </c>
      <c r="C21" s="664"/>
      <c r="D21" s="664"/>
      <c r="E21" s="664"/>
      <c r="F21" s="664"/>
      <c r="G21" s="664"/>
      <c r="H21" s="664"/>
      <c r="I21" s="664"/>
      <c r="J21" s="664"/>
      <c r="K21" s="664"/>
      <c r="L21" s="664"/>
      <c r="M21" s="664"/>
      <c r="N21" s="664"/>
      <c r="O21" s="664"/>
      <c r="P21" s="664"/>
      <c r="Q21" s="665"/>
      <c r="R21" s="666">
        <v>268</v>
      </c>
      <c r="S21" s="667"/>
      <c r="T21" s="667"/>
      <c r="U21" s="667"/>
      <c r="V21" s="667"/>
      <c r="W21" s="667"/>
      <c r="X21" s="667"/>
      <c r="Y21" s="668"/>
      <c r="Z21" s="669">
        <v>0</v>
      </c>
      <c r="AA21" s="669"/>
      <c r="AB21" s="669"/>
      <c r="AC21" s="669"/>
      <c r="AD21" s="670">
        <v>268</v>
      </c>
      <c r="AE21" s="670"/>
      <c r="AF21" s="670"/>
      <c r="AG21" s="670"/>
      <c r="AH21" s="670"/>
      <c r="AI21" s="670"/>
      <c r="AJ21" s="670"/>
      <c r="AK21" s="670"/>
      <c r="AL21" s="671">
        <v>0</v>
      </c>
      <c r="AM21" s="672"/>
      <c r="AN21" s="672"/>
      <c r="AO21" s="673"/>
      <c r="AP21" s="685" t="s">
        <v>280</v>
      </c>
      <c r="AQ21" s="686"/>
      <c r="AR21" s="686"/>
      <c r="AS21" s="686"/>
      <c r="AT21" s="686"/>
      <c r="AU21" s="686"/>
      <c r="AV21" s="686"/>
      <c r="AW21" s="686"/>
      <c r="AX21" s="686"/>
      <c r="AY21" s="686"/>
      <c r="AZ21" s="686"/>
      <c r="BA21" s="686"/>
      <c r="BB21" s="686"/>
      <c r="BC21" s="686"/>
      <c r="BD21" s="686"/>
      <c r="BE21" s="686"/>
      <c r="BF21" s="687"/>
      <c r="BG21" s="666" t="s">
        <v>127</v>
      </c>
      <c r="BH21" s="667"/>
      <c r="BI21" s="667"/>
      <c r="BJ21" s="667"/>
      <c r="BK21" s="667"/>
      <c r="BL21" s="667"/>
      <c r="BM21" s="667"/>
      <c r="BN21" s="668"/>
      <c r="BO21" s="669" t="s">
        <v>127</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704" t="s">
        <v>281</v>
      </c>
      <c r="C22" s="705"/>
      <c r="D22" s="705"/>
      <c r="E22" s="705"/>
      <c r="F22" s="705"/>
      <c r="G22" s="705"/>
      <c r="H22" s="705"/>
      <c r="I22" s="705"/>
      <c r="J22" s="705"/>
      <c r="K22" s="705"/>
      <c r="L22" s="705"/>
      <c r="M22" s="705"/>
      <c r="N22" s="705"/>
      <c r="O22" s="705"/>
      <c r="P22" s="705"/>
      <c r="Q22" s="706"/>
      <c r="R22" s="666">
        <v>2757</v>
      </c>
      <c r="S22" s="667"/>
      <c r="T22" s="667"/>
      <c r="U22" s="667"/>
      <c r="V22" s="667"/>
      <c r="W22" s="667"/>
      <c r="X22" s="667"/>
      <c r="Y22" s="668"/>
      <c r="Z22" s="669">
        <v>0</v>
      </c>
      <c r="AA22" s="669"/>
      <c r="AB22" s="669"/>
      <c r="AC22" s="669"/>
      <c r="AD22" s="670">
        <v>2757</v>
      </c>
      <c r="AE22" s="670"/>
      <c r="AF22" s="670"/>
      <c r="AG22" s="670"/>
      <c r="AH22" s="670"/>
      <c r="AI22" s="670"/>
      <c r="AJ22" s="670"/>
      <c r="AK22" s="670"/>
      <c r="AL22" s="671">
        <v>0.10000000149011612</v>
      </c>
      <c r="AM22" s="672"/>
      <c r="AN22" s="672"/>
      <c r="AO22" s="673"/>
      <c r="AP22" s="685" t="s">
        <v>282</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283</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284</v>
      </c>
      <c r="C23" s="664"/>
      <c r="D23" s="664"/>
      <c r="E23" s="664"/>
      <c r="F23" s="664"/>
      <c r="G23" s="664"/>
      <c r="H23" s="664"/>
      <c r="I23" s="664"/>
      <c r="J23" s="664"/>
      <c r="K23" s="664"/>
      <c r="L23" s="664"/>
      <c r="M23" s="664"/>
      <c r="N23" s="664"/>
      <c r="O23" s="664"/>
      <c r="P23" s="664"/>
      <c r="Q23" s="665"/>
      <c r="R23" s="666">
        <v>3394133</v>
      </c>
      <c r="S23" s="667"/>
      <c r="T23" s="667"/>
      <c r="U23" s="667"/>
      <c r="V23" s="667"/>
      <c r="W23" s="667"/>
      <c r="X23" s="667"/>
      <c r="Y23" s="668"/>
      <c r="Z23" s="669">
        <v>41.9</v>
      </c>
      <c r="AA23" s="669"/>
      <c r="AB23" s="669"/>
      <c r="AC23" s="669"/>
      <c r="AD23" s="670">
        <v>3221729</v>
      </c>
      <c r="AE23" s="670"/>
      <c r="AF23" s="670"/>
      <c r="AG23" s="670"/>
      <c r="AH23" s="670"/>
      <c r="AI23" s="670"/>
      <c r="AJ23" s="670"/>
      <c r="AK23" s="670"/>
      <c r="AL23" s="671">
        <v>82.3</v>
      </c>
      <c r="AM23" s="672"/>
      <c r="AN23" s="672"/>
      <c r="AO23" s="673"/>
      <c r="AP23" s="685" t="s">
        <v>285</v>
      </c>
      <c r="AQ23" s="686"/>
      <c r="AR23" s="686"/>
      <c r="AS23" s="686"/>
      <c r="AT23" s="686"/>
      <c r="AU23" s="686"/>
      <c r="AV23" s="686"/>
      <c r="AW23" s="686"/>
      <c r="AX23" s="686"/>
      <c r="AY23" s="686"/>
      <c r="AZ23" s="686"/>
      <c r="BA23" s="686"/>
      <c r="BB23" s="686"/>
      <c r="BC23" s="686"/>
      <c r="BD23" s="686"/>
      <c r="BE23" s="686"/>
      <c r="BF23" s="687"/>
      <c r="BG23" s="666" t="s">
        <v>127</v>
      </c>
      <c r="BH23" s="667"/>
      <c r="BI23" s="667"/>
      <c r="BJ23" s="667"/>
      <c r="BK23" s="667"/>
      <c r="BL23" s="667"/>
      <c r="BM23" s="667"/>
      <c r="BN23" s="668"/>
      <c r="BO23" s="669" t="s">
        <v>127</v>
      </c>
      <c r="BP23" s="669"/>
      <c r="BQ23" s="669"/>
      <c r="BR23" s="669"/>
      <c r="BS23" s="670" t="s">
        <v>127</v>
      </c>
      <c r="BT23" s="670"/>
      <c r="BU23" s="670"/>
      <c r="BV23" s="670"/>
      <c r="BW23" s="670"/>
      <c r="BX23" s="670"/>
      <c r="BY23" s="670"/>
      <c r="BZ23" s="670"/>
      <c r="CA23" s="670"/>
      <c r="CB23" s="674"/>
      <c r="CD23" s="648" t="s">
        <v>225</v>
      </c>
      <c r="CE23" s="649"/>
      <c r="CF23" s="649"/>
      <c r="CG23" s="649"/>
      <c r="CH23" s="649"/>
      <c r="CI23" s="649"/>
      <c r="CJ23" s="649"/>
      <c r="CK23" s="649"/>
      <c r="CL23" s="649"/>
      <c r="CM23" s="649"/>
      <c r="CN23" s="649"/>
      <c r="CO23" s="649"/>
      <c r="CP23" s="649"/>
      <c r="CQ23" s="650"/>
      <c r="CR23" s="648" t="s">
        <v>286</v>
      </c>
      <c r="CS23" s="649"/>
      <c r="CT23" s="649"/>
      <c r="CU23" s="649"/>
      <c r="CV23" s="649"/>
      <c r="CW23" s="649"/>
      <c r="CX23" s="649"/>
      <c r="CY23" s="650"/>
      <c r="CZ23" s="648" t="s">
        <v>287</v>
      </c>
      <c r="DA23" s="649"/>
      <c r="DB23" s="649"/>
      <c r="DC23" s="650"/>
      <c r="DD23" s="648" t="s">
        <v>288</v>
      </c>
      <c r="DE23" s="649"/>
      <c r="DF23" s="649"/>
      <c r="DG23" s="649"/>
      <c r="DH23" s="649"/>
      <c r="DI23" s="649"/>
      <c r="DJ23" s="649"/>
      <c r="DK23" s="650"/>
      <c r="DL23" s="697" t="s">
        <v>289</v>
      </c>
      <c r="DM23" s="698"/>
      <c r="DN23" s="698"/>
      <c r="DO23" s="698"/>
      <c r="DP23" s="698"/>
      <c r="DQ23" s="698"/>
      <c r="DR23" s="698"/>
      <c r="DS23" s="698"/>
      <c r="DT23" s="698"/>
      <c r="DU23" s="698"/>
      <c r="DV23" s="699"/>
      <c r="DW23" s="648" t="s">
        <v>290</v>
      </c>
      <c r="DX23" s="649"/>
      <c r="DY23" s="649"/>
      <c r="DZ23" s="649"/>
      <c r="EA23" s="649"/>
      <c r="EB23" s="649"/>
      <c r="EC23" s="650"/>
    </row>
    <row r="24" spans="2:133" ht="11.25" customHeight="1">
      <c r="B24" s="663" t="s">
        <v>291</v>
      </c>
      <c r="C24" s="664"/>
      <c r="D24" s="664"/>
      <c r="E24" s="664"/>
      <c r="F24" s="664"/>
      <c r="G24" s="664"/>
      <c r="H24" s="664"/>
      <c r="I24" s="664"/>
      <c r="J24" s="664"/>
      <c r="K24" s="664"/>
      <c r="L24" s="664"/>
      <c r="M24" s="664"/>
      <c r="N24" s="664"/>
      <c r="O24" s="664"/>
      <c r="P24" s="664"/>
      <c r="Q24" s="665"/>
      <c r="R24" s="666">
        <v>3221729</v>
      </c>
      <c r="S24" s="667"/>
      <c r="T24" s="667"/>
      <c r="U24" s="667"/>
      <c r="V24" s="667"/>
      <c r="W24" s="667"/>
      <c r="X24" s="667"/>
      <c r="Y24" s="668"/>
      <c r="Z24" s="669">
        <v>39.799999999999997</v>
      </c>
      <c r="AA24" s="669"/>
      <c r="AB24" s="669"/>
      <c r="AC24" s="669"/>
      <c r="AD24" s="670">
        <v>3221729</v>
      </c>
      <c r="AE24" s="670"/>
      <c r="AF24" s="670"/>
      <c r="AG24" s="670"/>
      <c r="AH24" s="670"/>
      <c r="AI24" s="670"/>
      <c r="AJ24" s="670"/>
      <c r="AK24" s="670"/>
      <c r="AL24" s="671">
        <v>82.3</v>
      </c>
      <c r="AM24" s="672"/>
      <c r="AN24" s="672"/>
      <c r="AO24" s="673"/>
      <c r="AP24" s="685" t="s">
        <v>292</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293</v>
      </c>
      <c r="CE24" s="678"/>
      <c r="CF24" s="678"/>
      <c r="CG24" s="678"/>
      <c r="CH24" s="678"/>
      <c r="CI24" s="678"/>
      <c r="CJ24" s="678"/>
      <c r="CK24" s="678"/>
      <c r="CL24" s="678"/>
      <c r="CM24" s="678"/>
      <c r="CN24" s="678"/>
      <c r="CO24" s="678"/>
      <c r="CP24" s="678"/>
      <c r="CQ24" s="679"/>
      <c r="CR24" s="655">
        <v>2762972</v>
      </c>
      <c r="CS24" s="656"/>
      <c r="CT24" s="656"/>
      <c r="CU24" s="656"/>
      <c r="CV24" s="656"/>
      <c r="CW24" s="656"/>
      <c r="CX24" s="656"/>
      <c r="CY24" s="657"/>
      <c r="CZ24" s="660">
        <v>35.9</v>
      </c>
      <c r="DA24" s="661"/>
      <c r="DB24" s="661"/>
      <c r="DC24" s="680"/>
      <c r="DD24" s="707">
        <v>2093453</v>
      </c>
      <c r="DE24" s="656"/>
      <c r="DF24" s="656"/>
      <c r="DG24" s="656"/>
      <c r="DH24" s="656"/>
      <c r="DI24" s="656"/>
      <c r="DJ24" s="656"/>
      <c r="DK24" s="657"/>
      <c r="DL24" s="707">
        <v>2067538</v>
      </c>
      <c r="DM24" s="656"/>
      <c r="DN24" s="656"/>
      <c r="DO24" s="656"/>
      <c r="DP24" s="656"/>
      <c r="DQ24" s="656"/>
      <c r="DR24" s="656"/>
      <c r="DS24" s="656"/>
      <c r="DT24" s="656"/>
      <c r="DU24" s="656"/>
      <c r="DV24" s="657"/>
      <c r="DW24" s="660">
        <v>51.2</v>
      </c>
      <c r="DX24" s="661"/>
      <c r="DY24" s="661"/>
      <c r="DZ24" s="661"/>
      <c r="EA24" s="661"/>
      <c r="EB24" s="661"/>
      <c r="EC24" s="662"/>
    </row>
    <row r="25" spans="2:133" ht="11.25" customHeight="1">
      <c r="B25" s="663" t="s">
        <v>294</v>
      </c>
      <c r="C25" s="664"/>
      <c r="D25" s="664"/>
      <c r="E25" s="664"/>
      <c r="F25" s="664"/>
      <c r="G25" s="664"/>
      <c r="H25" s="664"/>
      <c r="I25" s="664"/>
      <c r="J25" s="664"/>
      <c r="K25" s="664"/>
      <c r="L25" s="664"/>
      <c r="M25" s="664"/>
      <c r="N25" s="664"/>
      <c r="O25" s="664"/>
      <c r="P25" s="664"/>
      <c r="Q25" s="665"/>
      <c r="R25" s="666">
        <v>172404</v>
      </c>
      <c r="S25" s="667"/>
      <c r="T25" s="667"/>
      <c r="U25" s="667"/>
      <c r="V25" s="667"/>
      <c r="W25" s="667"/>
      <c r="X25" s="667"/>
      <c r="Y25" s="668"/>
      <c r="Z25" s="669">
        <v>2.1</v>
      </c>
      <c r="AA25" s="669"/>
      <c r="AB25" s="669"/>
      <c r="AC25" s="669"/>
      <c r="AD25" s="670" t="s">
        <v>127</v>
      </c>
      <c r="AE25" s="670"/>
      <c r="AF25" s="670"/>
      <c r="AG25" s="670"/>
      <c r="AH25" s="670"/>
      <c r="AI25" s="670"/>
      <c r="AJ25" s="670"/>
      <c r="AK25" s="670"/>
      <c r="AL25" s="671" t="s">
        <v>127</v>
      </c>
      <c r="AM25" s="672"/>
      <c r="AN25" s="672"/>
      <c r="AO25" s="673"/>
      <c r="AP25" s="685" t="s">
        <v>295</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296</v>
      </c>
      <c r="CE25" s="682"/>
      <c r="CF25" s="682"/>
      <c r="CG25" s="682"/>
      <c r="CH25" s="682"/>
      <c r="CI25" s="682"/>
      <c r="CJ25" s="682"/>
      <c r="CK25" s="682"/>
      <c r="CL25" s="682"/>
      <c r="CM25" s="682"/>
      <c r="CN25" s="682"/>
      <c r="CO25" s="682"/>
      <c r="CP25" s="682"/>
      <c r="CQ25" s="683"/>
      <c r="CR25" s="666">
        <v>1345521</v>
      </c>
      <c r="CS25" s="700"/>
      <c r="CT25" s="700"/>
      <c r="CU25" s="700"/>
      <c r="CV25" s="700"/>
      <c r="CW25" s="700"/>
      <c r="CX25" s="700"/>
      <c r="CY25" s="701"/>
      <c r="CZ25" s="671">
        <v>17.5</v>
      </c>
      <c r="DA25" s="702"/>
      <c r="DB25" s="702"/>
      <c r="DC25" s="708"/>
      <c r="DD25" s="675">
        <v>1221367</v>
      </c>
      <c r="DE25" s="700"/>
      <c r="DF25" s="700"/>
      <c r="DG25" s="700"/>
      <c r="DH25" s="700"/>
      <c r="DI25" s="700"/>
      <c r="DJ25" s="700"/>
      <c r="DK25" s="701"/>
      <c r="DL25" s="675">
        <v>1205083</v>
      </c>
      <c r="DM25" s="700"/>
      <c r="DN25" s="700"/>
      <c r="DO25" s="700"/>
      <c r="DP25" s="700"/>
      <c r="DQ25" s="700"/>
      <c r="DR25" s="700"/>
      <c r="DS25" s="700"/>
      <c r="DT25" s="700"/>
      <c r="DU25" s="700"/>
      <c r="DV25" s="701"/>
      <c r="DW25" s="671">
        <v>29.9</v>
      </c>
      <c r="DX25" s="702"/>
      <c r="DY25" s="702"/>
      <c r="DZ25" s="702"/>
      <c r="EA25" s="702"/>
      <c r="EB25" s="702"/>
      <c r="EC25" s="703"/>
    </row>
    <row r="26" spans="2:133" ht="11.25" customHeight="1">
      <c r="B26" s="663" t="s">
        <v>297</v>
      </c>
      <c r="C26" s="664"/>
      <c r="D26" s="664"/>
      <c r="E26" s="664"/>
      <c r="F26" s="664"/>
      <c r="G26" s="664"/>
      <c r="H26" s="664"/>
      <c r="I26" s="664"/>
      <c r="J26" s="664"/>
      <c r="K26" s="664"/>
      <c r="L26" s="664"/>
      <c r="M26" s="664"/>
      <c r="N26" s="664"/>
      <c r="O26" s="664"/>
      <c r="P26" s="664"/>
      <c r="Q26" s="665"/>
      <c r="R26" s="666" t="s">
        <v>127</v>
      </c>
      <c r="S26" s="667"/>
      <c r="T26" s="667"/>
      <c r="U26" s="667"/>
      <c r="V26" s="667"/>
      <c r="W26" s="667"/>
      <c r="X26" s="667"/>
      <c r="Y26" s="668"/>
      <c r="Z26" s="669" t="s">
        <v>127</v>
      </c>
      <c r="AA26" s="669"/>
      <c r="AB26" s="669"/>
      <c r="AC26" s="669"/>
      <c r="AD26" s="670" t="s">
        <v>127</v>
      </c>
      <c r="AE26" s="670"/>
      <c r="AF26" s="670"/>
      <c r="AG26" s="670"/>
      <c r="AH26" s="670"/>
      <c r="AI26" s="670"/>
      <c r="AJ26" s="670"/>
      <c r="AK26" s="670"/>
      <c r="AL26" s="671" t="s">
        <v>127</v>
      </c>
      <c r="AM26" s="672"/>
      <c r="AN26" s="672"/>
      <c r="AO26" s="673"/>
      <c r="AP26" s="685" t="s">
        <v>298</v>
      </c>
      <c r="AQ26" s="709"/>
      <c r="AR26" s="709"/>
      <c r="AS26" s="709"/>
      <c r="AT26" s="709"/>
      <c r="AU26" s="709"/>
      <c r="AV26" s="709"/>
      <c r="AW26" s="709"/>
      <c r="AX26" s="709"/>
      <c r="AY26" s="709"/>
      <c r="AZ26" s="709"/>
      <c r="BA26" s="709"/>
      <c r="BB26" s="709"/>
      <c r="BC26" s="709"/>
      <c r="BD26" s="709"/>
      <c r="BE26" s="709"/>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299</v>
      </c>
      <c r="CE26" s="682"/>
      <c r="CF26" s="682"/>
      <c r="CG26" s="682"/>
      <c r="CH26" s="682"/>
      <c r="CI26" s="682"/>
      <c r="CJ26" s="682"/>
      <c r="CK26" s="682"/>
      <c r="CL26" s="682"/>
      <c r="CM26" s="682"/>
      <c r="CN26" s="682"/>
      <c r="CO26" s="682"/>
      <c r="CP26" s="682"/>
      <c r="CQ26" s="683"/>
      <c r="CR26" s="666">
        <v>680839</v>
      </c>
      <c r="CS26" s="667"/>
      <c r="CT26" s="667"/>
      <c r="CU26" s="667"/>
      <c r="CV26" s="667"/>
      <c r="CW26" s="667"/>
      <c r="CX26" s="667"/>
      <c r="CY26" s="668"/>
      <c r="CZ26" s="671">
        <v>8.8000000000000007</v>
      </c>
      <c r="DA26" s="702"/>
      <c r="DB26" s="702"/>
      <c r="DC26" s="708"/>
      <c r="DD26" s="675">
        <v>629383</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2"/>
      <c r="DY26" s="702"/>
      <c r="DZ26" s="702"/>
      <c r="EA26" s="702"/>
      <c r="EB26" s="702"/>
      <c r="EC26" s="703"/>
    </row>
    <row r="27" spans="2:133" ht="11.25" customHeight="1">
      <c r="B27" s="663" t="s">
        <v>300</v>
      </c>
      <c r="C27" s="664"/>
      <c r="D27" s="664"/>
      <c r="E27" s="664"/>
      <c r="F27" s="664"/>
      <c r="G27" s="664"/>
      <c r="H27" s="664"/>
      <c r="I27" s="664"/>
      <c r="J27" s="664"/>
      <c r="K27" s="664"/>
      <c r="L27" s="664"/>
      <c r="M27" s="664"/>
      <c r="N27" s="664"/>
      <c r="O27" s="664"/>
      <c r="P27" s="664"/>
      <c r="Q27" s="665"/>
      <c r="R27" s="666">
        <v>4064533</v>
      </c>
      <c r="S27" s="667"/>
      <c r="T27" s="667"/>
      <c r="U27" s="667"/>
      <c r="V27" s="667"/>
      <c r="W27" s="667"/>
      <c r="X27" s="667"/>
      <c r="Y27" s="668"/>
      <c r="Z27" s="669">
        <v>50.2</v>
      </c>
      <c r="AA27" s="669"/>
      <c r="AB27" s="669"/>
      <c r="AC27" s="669"/>
      <c r="AD27" s="670">
        <v>3892129</v>
      </c>
      <c r="AE27" s="670"/>
      <c r="AF27" s="670"/>
      <c r="AG27" s="670"/>
      <c r="AH27" s="670"/>
      <c r="AI27" s="670"/>
      <c r="AJ27" s="670"/>
      <c r="AK27" s="670"/>
      <c r="AL27" s="671">
        <v>99.5</v>
      </c>
      <c r="AM27" s="672"/>
      <c r="AN27" s="672"/>
      <c r="AO27" s="673"/>
      <c r="AP27" s="663" t="s">
        <v>301</v>
      </c>
      <c r="AQ27" s="664"/>
      <c r="AR27" s="664"/>
      <c r="AS27" s="664"/>
      <c r="AT27" s="664"/>
      <c r="AU27" s="664"/>
      <c r="AV27" s="664"/>
      <c r="AW27" s="664"/>
      <c r="AX27" s="664"/>
      <c r="AY27" s="664"/>
      <c r="AZ27" s="664"/>
      <c r="BA27" s="664"/>
      <c r="BB27" s="664"/>
      <c r="BC27" s="664"/>
      <c r="BD27" s="664"/>
      <c r="BE27" s="664"/>
      <c r="BF27" s="665"/>
      <c r="BG27" s="666">
        <v>436440</v>
      </c>
      <c r="BH27" s="667"/>
      <c r="BI27" s="667"/>
      <c r="BJ27" s="667"/>
      <c r="BK27" s="667"/>
      <c r="BL27" s="667"/>
      <c r="BM27" s="667"/>
      <c r="BN27" s="668"/>
      <c r="BO27" s="669">
        <v>100</v>
      </c>
      <c r="BP27" s="669"/>
      <c r="BQ27" s="669"/>
      <c r="BR27" s="669"/>
      <c r="BS27" s="670" t="s">
        <v>127</v>
      </c>
      <c r="BT27" s="670"/>
      <c r="BU27" s="670"/>
      <c r="BV27" s="670"/>
      <c r="BW27" s="670"/>
      <c r="BX27" s="670"/>
      <c r="BY27" s="670"/>
      <c r="BZ27" s="670"/>
      <c r="CA27" s="670"/>
      <c r="CB27" s="674"/>
      <c r="CD27" s="681" t="s">
        <v>302</v>
      </c>
      <c r="CE27" s="682"/>
      <c r="CF27" s="682"/>
      <c r="CG27" s="682"/>
      <c r="CH27" s="682"/>
      <c r="CI27" s="682"/>
      <c r="CJ27" s="682"/>
      <c r="CK27" s="682"/>
      <c r="CL27" s="682"/>
      <c r="CM27" s="682"/>
      <c r="CN27" s="682"/>
      <c r="CO27" s="682"/>
      <c r="CP27" s="682"/>
      <c r="CQ27" s="683"/>
      <c r="CR27" s="666">
        <v>655891</v>
      </c>
      <c r="CS27" s="700"/>
      <c r="CT27" s="700"/>
      <c r="CU27" s="700"/>
      <c r="CV27" s="700"/>
      <c r="CW27" s="700"/>
      <c r="CX27" s="700"/>
      <c r="CY27" s="701"/>
      <c r="CZ27" s="671">
        <v>8.5</v>
      </c>
      <c r="DA27" s="702"/>
      <c r="DB27" s="702"/>
      <c r="DC27" s="708"/>
      <c r="DD27" s="675">
        <v>149810</v>
      </c>
      <c r="DE27" s="700"/>
      <c r="DF27" s="700"/>
      <c r="DG27" s="700"/>
      <c r="DH27" s="700"/>
      <c r="DI27" s="700"/>
      <c r="DJ27" s="700"/>
      <c r="DK27" s="701"/>
      <c r="DL27" s="675">
        <v>148660</v>
      </c>
      <c r="DM27" s="700"/>
      <c r="DN27" s="700"/>
      <c r="DO27" s="700"/>
      <c r="DP27" s="700"/>
      <c r="DQ27" s="700"/>
      <c r="DR27" s="700"/>
      <c r="DS27" s="700"/>
      <c r="DT27" s="700"/>
      <c r="DU27" s="700"/>
      <c r="DV27" s="701"/>
      <c r="DW27" s="671">
        <v>3.7</v>
      </c>
      <c r="DX27" s="702"/>
      <c r="DY27" s="702"/>
      <c r="DZ27" s="702"/>
      <c r="EA27" s="702"/>
      <c r="EB27" s="702"/>
      <c r="EC27" s="703"/>
    </row>
    <row r="28" spans="2:133" ht="11.25" customHeight="1">
      <c r="B28" s="663" t="s">
        <v>303</v>
      </c>
      <c r="C28" s="664"/>
      <c r="D28" s="664"/>
      <c r="E28" s="664"/>
      <c r="F28" s="664"/>
      <c r="G28" s="664"/>
      <c r="H28" s="664"/>
      <c r="I28" s="664"/>
      <c r="J28" s="664"/>
      <c r="K28" s="664"/>
      <c r="L28" s="664"/>
      <c r="M28" s="664"/>
      <c r="N28" s="664"/>
      <c r="O28" s="664"/>
      <c r="P28" s="664"/>
      <c r="Q28" s="665"/>
      <c r="R28" s="666">
        <v>599</v>
      </c>
      <c r="S28" s="667"/>
      <c r="T28" s="667"/>
      <c r="U28" s="667"/>
      <c r="V28" s="667"/>
      <c r="W28" s="667"/>
      <c r="X28" s="667"/>
      <c r="Y28" s="668"/>
      <c r="Z28" s="669">
        <v>0</v>
      </c>
      <c r="AA28" s="669"/>
      <c r="AB28" s="669"/>
      <c r="AC28" s="669"/>
      <c r="AD28" s="670">
        <v>599</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304</v>
      </c>
      <c r="CE28" s="682"/>
      <c r="CF28" s="682"/>
      <c r="CG28" s="682"/>
      <c r="CH28" s="682"/>
      <c r="CI28" s="682"/>
      <c r="CJ28" s="682"/>
      <c r="CK28" s="682"/>
      <c r="CL28" s="682"/>
      <c r="CM28" s="682"/>
      <c r="CN28" s="682"/>
      <c r="CO28" s="682"/>
      <c r="CP28" s="682"/>
      <c r="CQ28" s="683"/>
      <c r="CR28" s="666">
        <v>761560</v>
      </c>
      <c r="CS28" s="667"/>
      <c r="CT28" s="667"/>
      <c r="CU28" s="667"/>
      <c r="CV28" s="667"/>
      <c r="CW28" s="667"/>
      <c r="CX28" s="667"/>
      <c r="CY28" s="668"/>
      <c r="CZ28" s="671">
        <v>9.9</v>
      </c>
      <c r="DA28" s="702"/>
      <c r="DB28" s="702"/>
      <c r="DC28" s="708"/>
      <c r="DD28" s="675">
        <v>722276</v>
      </c>
      <c r="DE28" s="667"/>
      <c r="DF28" s="667"/>
      <c r="DG28" s="667"/>
      <c r="DH28" s="667"/>
      <c r="DI28" s="667"/>
      <c r="DJ28" s="667"/>
      <c r="DK28" s="668"/>
      <c r="DL28" s="675">
        <v>713795</v>
      </c>
      <c r="DM28" s="667"/>
      <c r="DN28" s="667"/>
      <c r="DO28" s="667"/>
      <c r="DP28" s="667"/>
      <c r="DQ28" s="667"/>
      <c r="DR28" s="667"/>
      <c r="DS28" s="667"/>
      <c r="DT28" s="667"/>
      <c r="DU28" s="667"/>
      <c r="DV28" s="668"/>
      <c r="DW28" s="671">
        <v>17.7</v>
      </c>
      <c r="DX28" s="702"/>
      <c r="DY28" s="702"/>
      <c r="DZ28" s="702"/>
      <c r="EA28" s="702"/>
      <c r="EB28" s="702"/>
      <c r="EC28" s="703"/>
    </row>
    <row r="29" spans="2:133" ht="11.25" customHeight="1">
      <c r="B29" s="663" t="s">
        <v>305</v>
      </c>
      <c r="C29" s="664"/>
      <c r="D29" s="664"/>
      <c r="E29" s="664"/>
      <c r="F29" s="664"/>
      <c r="G29" s="664"/>
      <c r="H29" s="664"/>
      <c r="I29" s="664"/>
      <c r="J29" s="664"/>
      <c r="K29" s="664"/>
      <c r="L29" s="664"/>
      <c r="M29" s="664"/>
      <c r="N29" s="664"/>
      <c r="O29" s="664"/>
      <c r="P29" s="664"/>
      <c r="Q29" s="665"/>
      <c r="R29" s="666">
        <v>74654</v>
      </c>
      <c r="S29" s="667"/>
      <c r="T29" s="667"/>
      <c r="U29" s="667"/>
      <c r="V29" s="667"/>
      <c r="W29" s="667"/>
      <c r="X29" s="667"/>
      <c r="Y29" s="668"/>
      <c r="Z29" s="669">
        <v>0.9</v>
      </c>
      <c r="AA29" s="669"/>
      <c r="AB29" s="669"/>
      <c r="AC29" s="669"/>
      <c r="AD29" s="670">
        <v>3219</v>
      </c>
      <c r="AE29" s="670"/>
      <c r="AF29" s="670"/>
      <c r="AG29" s="670"/>
      <c r="AH29" s="670"/>
      <c r="AI29" s="670"/>
      <c r="AJ29" s="670"/>
      <c r="AK29" s="670"/>
      <c r="AL29" s="671">
        <v>0.1</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306</v>
      </c>
      <c r="CE29" s="716"/>
      <c r="CF29" s="681" t="s">
        <v>69</v>
      </c>
      <c r="CG29" s="682"/>
      <c r="CH29" s="682"/>
      <c r="CI29" s="682"/>
      <c r="CJ29" s="682"/>
      <c r="CK29" s="682"/>
      <c r="CL29" s="682"/>
      <c r="CM29" s="682"/>
      <c r="CN29" s="682"/>
      <c r="CO29" s="682"/>
      <c r="CP29" s="682"/>
      <c r="CQ29" s="683"/>
      <c r="CR29" s="666">
        <v>761499</v>
      </c>
      <c r="CS29" s="700"/>
      <c r="CT29" s="700"/>
      <c r="CU29" s="700"/>
      <c r="CV29" s="700"/>
      <c r="CW29" s="700"/>
      <c r="CX29" s="700"/>
      <c r="CY29" s="701"/>
      <c r="CZ29" s="671">
        <v>9.9</v>
      </c>
      <c r="DA29" s="702"/>
      <c r="DB29" s="702"/>
      <c r="DC29" s="708"/>
      <c r="DD29" s="675">
        <v>722215</v>
      </c>
      <c r="DE29" s="700"/>
      <c r="DF29" s="700"/>
      <c r="DG29" s="700"/>
      <c r="DH29" s="700"/>
      <c r="DI29" s="700"/>
      <c r="DJ29" s="700"/>
      <c r="DK29" s="701"/>
      <c r="DL29" s="675">
        <v>713734</v>
      </c>
      <c r="DM29" s="700"/>
      <c r="DN29" s="700"/>
      <c r="DO29" s="700"/>
      <c r="DP29" s="700"/>
      <c r="DQ29" s="700"/>
      <c r="DR29" s="700"/>
      <c r="DS29" s="700"/>
      <c r="DT29" s="700"/>
      <c r="DU29" s="700"/>
      <c r="DV29" s="701"/>
      <c r="DW29" s="671">
        <v>17.7</v>
      </c>
      <c r="DX29" s="702"/>
      <c r="DY29" s="702"/>
      <c r="DZ29" s="702"/>
      <c r="EA29" s="702"/>
      <c r="EB29" s="702"/>
      <c r="EC29" s="703"/>
    </row>
    <row r="30" spans="2:133" ht="11.25" customHeight="1">
      <c r="B30" s="663" t="s">
        <v>307</v>
      </c>
      <c r="C30" s="664"/>
      <c r="D30" s="664"/>
      <c r="E30" s="664"/>
      <c r="F30" s="664"/>
      <c r="G30" s="664"/>
      <c r="H30" s="664"/>
      <c r="I30" s="664"/>
      <c r="J30" s="664"/>
      <c r="K30" s="664"/>
      <c r="L30" s="664"/>
      <c r="M30" s="664"/>
      <c r="N30" s="664"/>
      <c r="O30" s="664"/>
      <c r="P30" s="664"/>
      <c r="Q30" s="665"/>
      <c r="R30" s="666">
        <v>114464</v>
      </c>
      <c r="S30" s="667"/>
      <c r="T30" s="667"/>
      <c r="U30" s="667"/>
      <c r="V30" s="667"/>
      <c r="W30" s="667"/>
      <c r="X30" s="667"/>
      <c r="Y30" s="668"/>
      <c r="Z30" s="669">
        <v>1.4</v>
      </c>
      <c r="AA30" s="669"/>
      <c r="AB30" s="669"/>
      <c r="AC30" s="669"/>
      <c r="AD30" s="670" t="s">
        <v>127</v>
      </c>
      <c r="AE30" s="670"/>
      <c r="AF30" s="670"/>
      <c r="AG30" s="670"/>
      <c r="AH30" s="670"/>
      <c r="AI30" s="670"/>
      <c r="AJ30" s="670"/>
      <c r="AK30" s="670"/>
      <c r="AL30" s="671" t="s">
        <v>127</v>
      </c>
      <c r="AM30" s="672"/>
      <c r="AN30" s="672"/>
      <c r="AO30" s="673"/>
      <c r="AP30" s="645" t="s">
        <v>225</v>
      </c>
      <c r="AQ30" s="646"/>
      <c r="AR30" s="646"/>
      <c r="AS30" s="646"/>
      <c r="AT30" s="646"/>
      <c r="AU30" s="646"/>
      <c r="AV30" s="646"/>
      <c r="AW30" s="646"/>
      <c r="AX30" s="646"/>
      <c r="AY30" s="646"/>
      <c r="AZ30" s="646"/>
      <c r="BA30" s="646"/>
      <c r="BB30" s="646"/>
      <c r="BC30" s="646"/>
      <c r="BD30" s="646"/>
      <c r="BE30" s="646"/>
      <c r="BF30" s="647"/>
      <c r="BG30" s="645" t="s">
        <v>308</v>
      </c>
      <c r="BH30" s="713"/>
      <c r="BI30" s="713"/>
      <c r="BJ30" s="713"/>
      <c r="BK30" s="713"/>
      <c r="BL30" s="713"/>
      <c r="BM30" s="713"/>
      <c r="BN30" s="713"/>
      <c r="BO30" s="713"/>
      <c r="BP30" s="713"/>
      <c r="BQ30" s="714"/>
      <c r="BR30" s="645" t="s">
        <v>309</v>
      </c>
      <c r="BS30" s="713"/>
      <c r="BT30" s="713"/>
      <c r="BU30" s="713"/>
      <c r="BV30" s="713"/>
      <c r="BW30" s="713"/>
      <c r="BX30" s="713"/>
      <c r="BY30" s="713"/>
      <c r="BZ30" s="713"/>
      <c r="CA30" s="713"/>
      <c r="CB30" s="714"/>
      <c r="CD30" s="717"/>
      <c r="CE30" s="718"/>
      <c r="CF30" s="681" t="s">
        <v>310</v>
      </c>
      <c r="CG30" s="682"/>
      <c r="CH30" s="682"/>
      <c r="CI30" s="682"/>
      <c r="CJ30" s="682"/>
      <c r="CK30" s="682"/>
      <c r="CL30" s="682"/>
      <c r="CM30" s="682"/>
      <c r="CN30" s="682"/>
      <c r="CO30" s="682"/>
      <c r="CP30" s="682"/>
      <c r="CQ30" s="683"/>
      <c r="CR30" s="666">
        <v>730002</v>
      </c>
      <c r="CS30" s="667"/>
      <c r="CT30" s="667"/>
      <c r="CU30" s="667"/>
      <c r="CV30" s="667"/>
      <c r="CW30" s="667"/>
      <c r="CX30" s="667"/>
      <c r="CY30" s="668"/>
      <c r="CZ30" s="671">
        <v>9.5</v>
      </c>
      <c r="DA30" s="702"/>
      <c r="DB30" s="702"/>
      <c r="DC30" s="708"/>
      <c r="DD30" s="675">
        <v>692600</v>
      </c>
      <c r="DE30" s="667"/>
      <c r="DF30" s="667"/>
      <c r="DG30" s="667"/>
      <c r="DH30" s="667"/>
      <c r="DI30" s="667"/>
      <c r="DJ30" s="667"/>
      <c r="DK30" s="668"/>
      <c r="DL30" s="675">
        <v>684182</v>
      </c>
      <c r="DM30" s="667"/>
      <c r="DN30" s="667"/>
      <c r="DO30" s="667"/>
      <c r="DP30" s="667"/>
      <c r="DQ30" s="667"/>
      <c r="DR30" s="667"/>
      <c r="DS30" s="667"/>
      <c r="DT30" s="667"/>
      <c r="DU30" s="667"/>
      <c r="DV30" s="668"/>
      <c r="DW30" s="671">
        <v>17</v>
      </c>
      <c r="DX30" s="702"/>
      <c r="DY30" s="702"/>
      <c r="DZ30" s="702"/>
      <c r="EA30" s="702"/>
      <c r="EB30" s="702"/>
      <c r="EC30" s="703"/>
    </row>
    <row r="31" spans="2:133" ht="11.25" customHeight="1">
      <c r="B31" s="663" t="s">
        <v>311</v>
      </c>
      <c r="C31" s="664"/>
      <c r="D31" s="664"/>
      <c r="E31" s="664"/>
      <c r="F31" s="664"/>
      <c r="G31" s="664"/>
      <c r="H31" s="664"/>
      <c r="I31" s="664"/>
      <c r="J31" s="664"/>
      <c r="K31" s="664"/>
      <c r="L31" s="664"/>
      <c r="M31" s="664"/>
      <c r="N31" s="664"/>
      <c r="O31" s="664"/>
      <c r="P31" s="664"/>
      <c r="Q31" s="665"/>
      <c r="R31" s="666">
        <v>5150</v>
      </c>
      <c r="S31" s="667"/>
      <c r="T31" s="667"/>
      <c r="U31" s="667"/>
      <c r="V31" s="667"/>
      <c r="W31" s="667"/>
      <c r="X31" s="667"/>
      <c r="Y31" s="668"/>
      <c r="Z31" s="669">
        <v>0.1</v>
      </c>
      <c r="AA31" s="669"/>
      <c r="AB31" s="669"/>
      <c r="AC31" s="669"/>
      <c r="AD31" s="670" t="s">
        <v>127</v>
      </c>
      <c r="AE31" s="670"/>
      <c r="AF31" s="670"/>
      <c r="AG31" s="670"/>
      <c r="AH31" s="670"/>
      <c r="AI31" s="670"/>
      <c r="AJ31" s="670"/>
      <c r="AK31" s="670"/>
      <c r="AL31" s="671" t="s">
        <v>127</v>
      </c>
      <c r="AM31" s="672"/>
      <c r="AN31" s="672"/>
      <c r="AO31" s="673"/>
      <c r="AP31" s="726" t="s">
        <v>312</v>
      </c>
      <c r="AQ31" s="727"/>
      <c r="AR31" s="727"/>
      <c r="AS31" s="727"/>
      <c r="AT31" s="732" t="s">
        <v>313</v>
      </c>
      <c r="AU31" s="360"/>
      <c r="AV31" s="360"/>
      <c r="AW31" s="360"/>
      <c r="AX31" s="652" t="s">
        <v>189</v>
      </c>
      <c r="AY31" s="653"/>
      <c r="AZ31" s="653"/>
      <c r="BA31" s="653"/>
      <c r="BB31" s="653"/>
      <c r="BC31" s="653"/>
      <c r="BD31" s="653"/>
      <c r="BE31" s="653"/>
      <c r="BF31" s="654"/>
      <c r="BG31" s="725">
        <v>98.2</v>
      </c>
      <c r="BH31" s="721"/>
      <c r="BI31" s="721"/>
      <c r="BJ31" s="721"/>
      <c r="BK31" s="721"/>
      <c r="BL31" s="721"/>
      <c r="BM31" s="661">
        <v>92.6</v>
      </c>
      <c r="BN31" s="721"/>
      <c r="BO31" s="721"/>
      <c r="BP31" s="721"/>
      <c r="BQ31" s="722"/>
      <c r="BR31" s="725">
        <v>98.1</v>
      </c>
      <c r="BS31" s="721"/>
      <c r="BT31" s="721"/>
      <c r="BU31" s="721"/>
      <c r="BV31" s="721"/>
      <c r="BW31" s="721"/>
      <c r="BX31" s="661">
        <v>91.6</v>
      </c>
      <c r="BY31" s="721"/>
      <c r="BZ31" s="721"/>
      <c r="CA31" s="721"/>
      <c r="CB31" s="722"/>
      <c r="CD31" s="717"/>
      <c r="CE31" s="718"/>
      <c r="CF31" s="681" t="s">
        <v>314</v>
      </c>
      <c r="CG31" s="682"/>
      <c r="CH31" s="682"/>
      <c r="CI31" s="682"/>
      <c r="CJ31" s="682"/>
      <c r="CK31" s="682"/>
      <c r="CL31" s="682"/>
      <c r="CM31" s="682"/>
      <c r="CN31" s="682"/>
      <c r="CO31" s="682"/>
      <c r="CP31" s="682"/>
      <c r="CQ31" s="683"/>
      <c r="CR31" s="666">
        <v>31497</v>
      </c>
      <c r="CS31" s="700"/>
      <c r="CT31" s="700"/>
      <c r="CU31" s="700"/>
      <c r="CV31" s="700"/>
      <c r="CW31" s="700"/>
      <c r="CX31" s="700"/>
      <c r="CY31" s="701"/>
      <c r="CZ31" s="671">
        <v>0.4</v>
      </c>
      <c r="DA31" s="702"/>
      <c r="DB31" s="702"/>
      <c r="DC31" s="708"/>
      <c r="DD31" s="675">
        <v>29615</v>
      </c>
      <c r="DE31" s="700"/>
      <c r="DF31" s="700"/>
      <c r="DG31" s="700"/>
      <c r="DH31" s="700"/>
      <c r="DI31" s="700"/>
      <c r="DJ31" s="700"/>
      <c r="DK31" s="701"/>
      <c r="DL31" s="675">
        <v>29552</v>
      </c>
      <c r="DM31" s="700"/>
      <c r="DN31" s="700"/>
      <c r="DO31" s="700"/>
      <c r="DP31" s="700"/>
      <c r="DQ31" s="700"/>
      <c r="DR31" s="700"/>
      <c r="DS31" s="700"/>
      <c r="DT31" s="700"/>
      <c r="DU31" s="700"/>
      <c r="DV31" s="701"/>
      <c r="DW31" s="671">
        <v>0.7</v>
      </c>
      <c r="DX31" s="702"/>
      <c r="DY31" s="702"/>
      <c r="DZ31" s="702"/>
      <c r="EA31" s="702"/>
      <c r="EB31" s="702"/>
      <c r="EC31" s="703"/>
    </row>
    <row r="32" spans="2:133" ht="11.25" customHeight="1">
      <c r="B32" s="663" t="s">
        <v>315</v>
      </c>
      <c r="C32" s="664"/>
      <c r="D32" s="664"/>
      <c r="E32" s="664"/>
      <c r="F32" s="664"/>
      <c r="G32" s="664"/>
      <c r="H32" s="664"/>
      <c r="I32" s="664"/>
      <c r="J32" s="664"/>
      <c r="K32" s="664"/>
      <c r="L32" s="664"/>
      <c r="M32" s="664"/>
      <c r="N32" s="664"/>
      <c r="O32" s="664"/>
      <c r="P32" s="664"/>
      <c r="Q32" s="665"/>
      <c r="R32" s="666">
        <v>1020636</v>
      </c>
      <c r="S32" s="667"/>
      <c r="T32" s="667"/>
      <c r="U32" s="667"/>
      <c r="V32" s="667"/>
      <c r="W32" s="667"/>
      <c r="X32" s="667"/>
      <c r="Y32" s="668"/>
      <c r="Z32" s="669">
        <v>12.6</v>
      </c>
      <c r="AA32" s="669"/>
      <c r="AB32" s="669"/>
      <c r="AC32" s="669"/>
      <c r="AD32" s="670" t="s">
        <v>127</v>
      </c>
      <c r="AE32" s="670"/>
      <c r="AF32" s="670"/>
      <c r="AG32" s="670"/>
      <c r="AH32" s="670"/>
      <c r="AI32" s="670"/>
      <c r="AJ32" s="670"/>
      <c r="AK32" s="670"/>
      <c r="AL32" s="671" t="s">
        <v>127</v>
      </c>
      <c r="AM32" s="672"/>
      <c r="AN32" s="672"/>
      <c r="AO32" s="673"/>
      <c r="AP32" s="728"/>
      <c r="AQ32" s="729"/>
      <c r="AR32" s="729"/>
      <c r="AS32" s="729"/>
      <c r="AT32" s="733"/>
      <c r="AU32" s="361" t="s">
        <v>316</v>
      </c>
      <c r="AV32" s="361"/>
      <c r="AW32" s="361"/>
      <c r="AX32" s="663" t="s">
        <v>317</v>
      </c>
      <c r="AY32" s="664"/>
      <c r="AZ32" s="664"/>
      <c r="BA32" s="664"/>
      <c r="BB32" s="664"/>
      <c r="BC32" s="664"/>
      <c r="BD32" s="664"/>
      <c r="BE32" s="664"/>
      <c r="BF32" s="665"/>
      <c r="BG32" s="735">
        <v>99</v>
      </c>
      <c r="BH32" s="700"/>
      <c r="BI32" s="700"/>
      <c r="BJ32" s="700"/>
      <c r="BK32" s="700"/>
      <c r="BL32" s="700"/>
      <c r="BM32" s="672">
        <v>96.5</v>
      </c>
      <c r="BN32" s="723"/>
      <c r="BO32" s="723"/>
      <c r="BP32" s="723"/>
      <c r="BQ32" s="724"/>
      <c r="BR32" s="735">
        <v>99.2</v>
      </c>
      <c r="BS32" s="700"/>
      <c r="BT32" s="700"/>
      <c r="BU32" s="700"/>
      <c r="BV32" s="700"/>
      <c r="BW32" s="700"/>
      <c r="BX32" s="672">
        <v>96.2</v>
      </c>
      <c r="BY32" s="723"/>
      <c r="BZ32" s="723"/>
      <c r="CA32" s="723"/>
      <c r="CB32" s="724"/>
      <c r="CD32" s="719"/>
      <c r="CE32" s="720"/>
      <c r="CF32" s="681" t="s">
        <v>318</v>
      </c>
      <c r="CG32" s="682"/>
      <c r="CH32" s="682"/>
      <c r="CI32" s="682"/>
      <c r="CJ32" s="682"/>
      <c r="CK32" s="682"/>
      <c r="CL32" s="682"/>
      <c r="CM32" s="682"/>
      <c r="CN32" s="682"/>
      <c r="CO32" s="682"/>
      <c r="CP32" s="682"/>
      <c r="CQ32" s="683"/>
      <c r="CR32" s="666">
        <v>61</v>
      </c>
      <c r="CS32" s="667"/>
      <c r="CT32" s="667"/>
      <c r="CU32" s="667"/>
      <c r="CV32" s="667"/>
      <c r="CW32" s="667"/>
      <c r="CX32" s="667"/>
      <c r="CY32" s="668"/>
      <c r="CZ32" s="671">
        <v>0</v>
      </c>
      <c r="DA32" s="702"/>
      <c r="DB32" s="702"/>
      <c r="DC32" s="708"/>
      <c r="DD32" s="675">
        <v>61</v>
      </c>
      <c r="DE32" s="667"/>
      <c r="DF32" s="667"/>
      <c r="DG32" s="667"/>
      <c r="DH32" s="667"/>
      <c r="DI32" s="667"/>
      <c r="DJ32" s="667"/>
      <c r="DK32" s="668"/>
      <c r="DL32" s="675">
        <v>61</v>
      </c>
      <c r="DM32" s="667"/>
      <c r="DN32" s="667"/>
      <c r="DO32" s="667"/>
      <c r="DP32" s="667"/>
      <c r="DQ32" s="667"/>
      <c r="DR32" s="667"/>
      <c r="DS32" s="667"/>
      <c r="DT32" s="667"/>
      <c r="DU32" s="667"/>
      <c r="DV32" s="668"/>
      <c r="DW32" s="671">
        <v>0</v>
      </c>
      <c r="DX32" s="702"/>
      <c r="DY32" s="702"/>
      <c r="DZ32" s="702"/>
      <c r="EA32" s="702"/>
      <c r="EB32" s="702"/>
      <c r="EC32" s="703"/>
    </row>
    <row r="33" spans="2:133" ht="11.25" customHeight="1">
      <c r="B33" s="704" t="s">
        <v>319</v>
      </c>
      <c r="C33" s="705"/>
      <c r="D33" s="705"/>
      <c r="E33" s="705"/>
      <c r="F33" s="705"/>
      <c r="G33" s="705"/>
      <c r="H33" s="705"/>
      <c r="I33" s="705"/>
      <c r="J33" s="705"/>
      <c r="K33" s="705"/>
      <c r="L33" s="705"/>
      <c r="M33" s="705"/>
      <c r="N33" s="705"/>
      <c r="O33" s="705"/>
      <c r="P33" s="705"/>
      <c r="Q33" s="706"/>
      <c r="R33" s="666" t="s">
        <v>127</v>
      </c>
      <c r="S33" s="667"/>
      <c r="T33" s="667"/>
      <c r="U33" s="667"/>
      <c r="V33" s="667"/>
      <c r="W33" s="667"/>
      <c r="X33" s="667"/>
      <c r="Y33" s="668"/>
      <c r="Z33" s="669" t="s">
        <v>127</v>
      </c>
      <c r="AA33" s="669"/>
      <c r="AB33" s="669"/>
      <c r="AC33" s="669"/>
      <c r="AD33" s="670" t="s">
        <v>127</v>
      </c>
      <c r="AE33" s="670"/>
      <c r="AF33" s="670"/>
      <c r="AG33" s="670"/>
      <c r="AH33" s="670"/>
      <c r="AI33" s="670"/>
      <c r="AJ33" s="670"/>
      <c r="AK33" s="670"/>
      <c r="AL33" s="671" t="s">
        <v>127</v>
      </c>
      <c r="AM33" s="672"/>
      <c r="AN33" s="672"/>
      <c r="AO33" s="673"/>
      <c r="AP33" s="730"/>
      <c r="AQ33" s="731"/>
      <c r="AR33" s="731"/>
      <c r="AS33" s="731"/>
      <c r="AT33" s="734"/>
      <c r="AU33" s="362"/>
      <c r="AV33" s="362"/>
      <c r="AW33" s="362"/>
      <c r="AX33" s="710" t="s">
        <v>320</v>
      </c>
      <c r="AY33" s="711"/>
      <c r="AZ33" s="711"/>
      <c r="BA33" s="711"/>
      <c r="BB33" s="711"/>
      <c r="BC33" s="711"/>
      <c r="BD33" s="711"/>
      <c r="BE33" s="711"/>
      <c r="BF33" s="712"/>
      <c r="BG33" s="736">
        <v>97.3</v>
      </c>
      <c r="BH33" s="737"/>
      <c r="BI33" s="737"/>
      <c r="BJ33" s="737"/>
      <c r="BK33" s="737"/>
      <c r="BL33" s="737"/>
      <c r="BM33" s="738">
        <v>88.1</v>
      </c>
      <c r="BN33" s="737"/>
      <c r="BO33" s="737"/>
      <c r="BP33" s="737"/>
      <c r="BQ33" s="739"/>
      <c r="BR33" s="736">
        <v>97.1</v>
      </c>
      <c r="BS33" s="737"/>
      <c r="BT33" s="737"/>
      <c r="BU33" s="737"/>
      <c r="BV33" s="737"/>
      <c r="BW33" s="737"/>
      <c r="BX33" s="738">
        <v>86.7</v>
      </c>
      <c r="BY33" s="737"/>
      <c r="BZ33" s="737"/>
      <c r="CA33" s="737"/>
      <c r="CB33" s="739"/>
      <c r="CD33" s="681" t="s">
        <v>321</v>
      </c>
      <c r="CE33" s="682"/>
      <c r="CF33" s="682"/>
      <c r="CG33" s="682"/>
      <c r="CH33" s="682"/>
      <c r="CI33" s="682"/>
      <c r="CJ33" s="682"/>
      <c r="CK33" s="682"/>
      <c r="CL33" s="682"/>
      <c r="CM33" s="682"/>
      <c r="CN33" s="682"/>
      <c r="CO33" s="682"/>
      <c r="CP33" s="682"/>
      <c r="CQ33" s="683"/>
      <c r="CR33" s="666">
        <v>3866856</v>
      </c>
      <c r="CS33" s="700"/>
      <c r="CT33" s="700"/>
      <c r="CU33" s="700"/>
      <c r="CV33" s="700"/>
      <c r="CW33" s="700"/>
      <c r="CX33" s="700"/>
      <c r="CY33" s="701"/>
      <c r="CZ33" s="671">
        <v>50.3</v>
      </c>
      <c r="DA33" s="702"/>
      <c r="DB33" s="702"/>
      <c r="DC33" s="708"/>
      <c r="DD33" s="675">
        <v>2602599</v>
      </c>
      <c r="DE33" s="700"/>
      <c r="DF33" s="700"/>
      <c r="DG33" s="700"/>
      <c r="DH33" s="700"/>
      <c r="DI33" s="700"/>
      <c r="DJ33" s="700"/>
      <c r="DK33" s="701"/>
      <c r="DL33" s="675">
        <v>1345896</v>
      </c>
      <c r="DM33" s="700"/>
      <c r="DN33" s="700"/>
      <c r="DO33" s="700"/>
      <c r="DP33" s="700"/>
      <c r="DQ33" s="700"/>
      <c r="DR33" s="700"/>
      <c r="DS33" s="700"/>
      <c r="DT33" s="700"/>
      <c r="DU33" s="700"/>
      <c r="DV33" s="701"/>
      <c r="DW33" s="671">
        <v>33.299999999999997</v>
      </c>
      <c r="DX33" s="702"/>
      <c r="DY33" s="702"/>
      <c r="DZ33" s="702"/>
      <c r="EA33" s="702"/>
      <c r="EB33" s="702"/>
      <c r="EC33" s="703"/>
    </row>
    <row r="34" spans="2:133" ht="11.25" customHeight="1">
      <c r="B34" s="663" t="s">
        <v>322</v>
      </c>
      <c r="C34" s="664"/>
      <c r="D34" s="664"/>
      <c r="E34" s="664"/>
      <c r="F34" s="664"/>
      <c r="G34" s="664"/>
      <c r="H34" s="664"/>
      <c r="I34" s="664"/>
      <c r="J34" s="664"/>
      <c r="K34" s="664"/>
      <c r="L34" s="664"/>
      <c r="M34" s="664"/>
      <c r="N34" s="664"/>
      <c r="O34" s="664"/>
      <c r="P34" s="664"/>
      <c r="Q34" s="665"/>
      <c r="R34" s="666">
        <v>566384</v>
      </c>
      <c r="S34" s="667"/>
      <c r="T34" s="667"/>
      <c r="U34" s="667"/>
      <c r="V34" s="667"/>
      <c r="W34" s="667"/>
      <c r="X34" s="667"/>
      <c r="Y34" s="668"/>
      <c r="Z34" s="669">
        <v>7</v>
      </c>
      <c r="AA34" s="669"/>
      <c r="AB34" s="669"/>
      <c r="AC34" s="669"/>
      <c r="AD34" s="670" t="s">
        <v>127</v>
      </c>
      <c r="AE34" s="670"/>
      <c r="AF34" s="670"/>
      <c r="AG34" s="670"/>
      <c r="AH34" s="670"/>
      <c r="AI34" s="670"/>
      <c r="AJ34" s="670"/>
      <c r="AK34" s="670"/>
      <c r="AL34" s="671" t="s">
        <v>127</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323</v>
      </c>
      <c r="CE34" s="682"/>
      <c r="CF34" s="682"/>
      <c r="CG34" s="682"/>
      <c r="CH34" s="682"/>
      <c r="CI34" s="682"/>
      <c r="CJ34" s="682"/>
      <c r="CK34" s="682"/>
      <c r="CL34" s="682"/>
      <c r="CM34" s="682"/>
      <c r="CN34" s="682"/>
      <c r="CO34" s="682"/>
      <c r="CP34" s="682"/>
      <c r="CQ34" s="683"/>
      <c r="CR34" s="666">
        <v>748019</v>
      </c>
      <c r="CS34" s="667"/>
      <c r="CT34" s="667"/>
      <c r="CU34" s="667"/>
      <c r="CV34" s="667"/>
      <c r="CW34" s="667"/>
      <c r="CX34" s="667"/>
      <c r="CY34" s="668"/>
      <c r="CZ34" s="671">
        <v>9.6999999999999993</v>
      </c>
      <c r="DA34" s="702"/>
      <c r="DB34" s="702"/>
      <c r="DC34" s="708"/>
      <c r="DD34" s="675">
        <v>467064</v>
      </c>
      <c r="DE34" s="667"/>
      <c r="DF34" s="667"/>
      <c r="DG34" s="667"/>
      <c r="DH34" s="667"/>
      <c r="DI34" s="667"/>
      <c r="DJ34" s="667"/>
      <c r="DK34" s="668"/>
      <c r="DL34" s="675">
        <v>414067</v>
      </c>
      <c r="DM34" s="667"/>
      <c r="DN34" s="667"/>
      <c r="DO34" s="667"/>
      <c r="DP34" s="667"/>
      <c r="DQ34" s="667"/>
      <c r="DR34" s="667"/>
      <c r="DS34" s="667"/>
      <c r="DT34" s="667"/>
      <c r="DU34" s="667"/>
      <c r="DV34" s="668"/>
      <c r="DW34" s="671">
        <v>10.3</v>
      </c>
      <c r="DX34" s="702"/>
      <c r="DY34" s="702"/>
      <c r="DZ34" s="702"/>
      <c r="EA34" s="702"/>
      <c r="EB34" s="702"/>
      <c r="EC34" s="703"/>
    </row>
    <row r="35" spans="2:133" ht="11.25" customHeight="1">
      <c r="B35" s="663" t="s">
        <v>324</v>
      </c>
      <c r="C35" s="664"/>
      <c r="D35" s="664"/>
      <c r="E35" s="664"/>
      <c r="F35" s="664"/>
      <c r="G35" s="664"/>
      <c r="H35" s="664"/>
      <c r="I35" s="664"/>
      <c r="J35" s="664"/>
      <c r="K35" s="664"/>
      <c r="L35" s="664"/>
      <c r="M35" s="664"/>
      <c r="N35" s="664"/>
      <c r="O35" s="664"/>
      <c r="P35" s="664"/>
      <c r="Q35" s="665"/>
      <c r="R35" s="666">
        <v>23108</v>
      </c>
      <c r="S35" s="667"/>
      <c r="T35" s="667"/>
      <c r="U35" s="667"/>
      <c r="V35" s="667"/>
      <c r="W35" s="667"/>
      <c r="X35" s="667"/>
      <c r="Y35" s="668"/>
      <c r="Z35" s="669">
        <v>0.3</v>
      </c>
      <c r="AA35" s="669"/>
      <c r="AB35" s="669"/>
      <c r="AC35" s="669"/>
      <c r="AD35" s="670">
        <v>17171</v>
      </c>
      <c r="AE35" s="670"/>
      <c r="AF35" s="670"/>
      <c r="AG35" s="670"/>
      <c r="AH35" s="670"/>
      <c r="AI35" s="670"/>
      <c r="AJ35" s="670"/>
      <c r="AK35" s="670"/>
      <c r="AL35" s="671">
        <v>0.4</v>
      </c>
      <c r="AM35" s="672"/>
      <c r="AN35" s="672"/>
      <c r="AO35" s="673"/>
      <c r="AP35" s="218"/>
      <c r="AQ35" s="645" t="s">
        <v>325</v>
      </c>
      <c r="AR35" s="646"/>
      <c r="AS35" s="646"/>
      <c r="AT35" s="646"/>
      <c r="AU35" s="646"/>
      <c r="AV35" s="646"/>
      <c r="AW35" s="646"/>
      <c r="AX35" s="646"/>
      <c r="AY35" s="646"/>
      <c r="AZ35" s="646"/>
      <c r="BA35" s="646"/>
      <c r="BB35" s="646"/>
      <c r="BC35" s="646"/>
      <c r="BD35" s="646"/>
      <c r="BE35" s="646"/>
      <c r="BF35" s="647"/>
      <c r="BG35" s="645" t="s">
        <v>326</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327</v>
      </c>
      <c r="CE35" s="682"/>
      <c r="CF35" s="682"/>
      <c r="CG35" s="682"/>
      <c r="CH35" s="682"/>
      <c r="CI35" s="682"/>
      <c r="CJ35" s="682"/>
      <c r="CK35" s="682"/>
      <c r="CL35" s="682"/>
      <c r="CM35" s="682"/>
      <c r="CN35" s="682"/>
      <c r="CO35" s="682"/>
      <c r="CP35" s="682"/>
      <c r="CQ35" s="683"/>
      <c r="CR35" s="666">
        <v>34557</v>
      </c>
      <c r="CS35" s="700"/>
      <c r="CT35" s="700"/>
      <c r="CU35" s="700"/>
      <c r="CV35" s="700"/>
      <c r="CW35" s="700"/>
      <c r="CX35" s="700"/>
      <c r="CY35" s="701"/>
      <c r="CZ35" s="671">
        <v>0.4</v>
      </c>
      <c r="DA35" s="702"/>
      <c r="DB35" s="702"/>
      <c r="DC35" s="708"/>
      <c r="DD35" s="675">
        <v>20169</v>
      </c>
      <c r="DE35" s="700"/>
      <c r="DF35" s="700"/>
      <c r="DG35" s="700"/>
      <c r="DH35" s="700"/>
      <c r="DI35" s="700"/>
      <c r="DJ35" s="700"/>
      <c r="DK35" s="701"/>
      <c r="DL35" s="675">
        <v>19959</v>
      </c>
      <c r="DM35" s="700"/>
      <c r="DN35" s="700"/>
      <c r="DO35" s="700"/>
      <c r="DP35" s="700"/>
      <c r="DQ35" s="700"/>
      <c r="DR35" s="700"/>
      <c r="DS35" s="700"/>
      <c r="DT35" s="700"/>
      <c r="DU35" s="700"/>
      <c r="DV35" s="701"/>
      <c r="DW35" s="671">
        <v>0.5</v>
      </c>
      <c r="DX35" s="702"/>
      <c r="DY35" s="702"/>
      <c r="DZ35" s="702"/>
      <c r="EA35" s="702"/>
      <c r="EB35" s="702"/>
      <c r="EC35" s="703"/>
    </row>
    <row r="36" spans="2:133" ht="11.25" customHeight="1">
      <c r="B36" s="663" t="s">
        <v>328</v>
      </c>
      <c r="C36" s="664"/>
      <c r="D36" s="664"/>
      <c r="E36" s="664"/>
      <c r="F36" s="664"/>
      <c r="G36" s="664"/>
      <c r="H36" s="664"/>
      <c r="I36" s="664"/>
      <c r="J36" s="664"/>
      <c r="K36" s="664"/>
      <c r="L36" s="664"/>
      <c r="M36" s="664"/>
      <c r="N36" s="664"/>
      <c r="O36" s="664"/>
      <c r="P36" s="664"/>
      <c r="Q36" s="665"/>
      <c r="R36" s="666">
        <v>126190</v>
      </c>
      <c r="S36" s="667"/>
      <c r="T36" s="667"/>
      <c r="U36" s="667"/>
      <c r="V36" s="667"/>
      <c r="W36" s="667"/>
      <c r="X36" s="667"/>
      <c r="Y36" s="668"/>
      <c r="Z36" s="669">
        <v>1.6</v>
      </c>
      <c r="AA36" s="669"/>
      <c r="AB36" s="669"/>
      <c r="AC36" s="669"/>
      <c r="AD36" s="670" t="s">
        <v>127</v>
      </c>
      <c r="AE36" s="670"/>
      <c r="AF36" s="670"/>
      <c r="AG36" s="670"/>
      <c r="AH36" s="670"/>
      <c r="AI36" s="670"/>
      <c r="AJ36" s="670"/>
      <c r="AK36" s="670"/>
      <c r="AL36" s="671" t="s">
        <v>127</v>
      </c>
      <c r="AM36" s="672"/>
      <c r="AN36" s="672"/>
      <c r="AO36" s="673"/>
      <c r="AP36" s="218"/>
      <c r="AQ36" s="740" t="s">
        <v>329</v>
      </c>
      <c r="AR36" s="741"/>
      <c r="AS36" s="741"/>
      <c r="AT36" s="741"/>
      <c r="AU36" s="741"/>
      <c r="AV36" s="741"/>
      <c r="AW36" s="741"/>
      <c r="AX36" s="741"/>
      <c r="AY36" s="742"/>
      <c r="AZ36" s="655">
        <v>517196</v>
      </c>
      <c r="BA36" s="656"/>
      <c r="BB36" s="656"/>
      <c r="BC36" s="656"/>
      <c r="BD36" s="656"/>
      <c r="BE36" s="656"/>
      <c r="BF36" s="743"/>
      <c r="BG36" s="677" t="s">
        <v>330</v>
      </c>
      <c r="BH36" s="678"/>
      <c r="BI36" s="678"/>
      <c r="BJ36" s="678"/>
      <c r="BK36" s="678"/>
      <c r="BL36" s="678"/>
      <c r="BM36" s="678"/>
      <c r="BN36" s="678"/>
      <c r="BO36" s="678"/>
      <c r="BP36" s="678"/>
      <c r="BQ36" s="678"/>
      <c r="BR36" s="678"/>
      <c r="BS36" s="678"/>
      <c r="BT36" s="678"/>
      <c r="BU36" s="679"/>
      <c r="BV36" s="655">
        <v>102734</v>
      </c>
      <c r="BW36" s="656"/>
      <c r="BX36" s="656"/>
      <c r="BY36" s="656"/>
      <c r="BZ36" s="656"/>
      <c r="CA36" s="656"/>
      <c r="CB36" s="743"/>
      <c r="CD36" s="681" t="s">
        <v>331</v>
      </c>
      <c r="CE36" s="682"/>
      <c r="CF36" s="682"/>
      <c r="CG36" s="682"/>
      <c r="CH36" s="682"/>
      <c r="CI36" s="682"/>
      <c r="CJ36" s="682"/>
      <c r="CK36" s="682"/>
      <c r="CL36" s="682"/>
      <c r="CM36" s="682"/>
      <c r="CN36" s="682"/>
      <c r="CO36" s="682"/>
      <c r="CP36" s="682"/>
      <c r="CQ36" s="683"/>
      <c r="CR36" s="666">
        <v>1717381</v>
      </c>
      <c r="CS36" s="667"/>
      <c r="CT36" s="667"/>
      <c r="CU36" s="667"/>
      <c r="CV36" s="667"/>
      <c r="CW36" s="667"/>
      <c r="CX36" s="667"/>
      <c r="CY36" s="668"/>
      <c r="CZ36" s="671">
        <v>22.3</v>
      </c>
      <c r="DA36" s="702"/>
      <c r="DB36" s="702"/>
      <c r="DC36" s="708"/>
      <c r="DD36" s="675">
        <v>943274</v>
      </c>
      <c r="DE36" s="667"/>
      <c r="DF36" s="667"/>
      <c r="DG36" s="667"/>
      <c r="DH36" s="667"/>
      <c r="DI36" s="667"/>
      <c r="DJ36" s="667"/>
      <c r="DK36" s="668"/>
      <c r="DL36" s="675">
        <v>648193</v>
      </c>
      <c r="DM36" s="667"/>
      <c r="DN36" s="667"/>
      <c r="DO36" s="667"/>
      <c r="DP36" s="667"/>
      <c r="DQ36" s="667"/>
      <c r="DR36" s="667"/>
      <c r="DS36" s="667"/>
      <c r="DT36" s="667"/>
      <c r="DU36" s="667"/>
      <c r="DV36" s="668"/>
      <c r="DW36" s="671">
        <v>16.100000000000001</v>
      </c>
      <c r="DX36" s="702"/>
      <c r="DY36" s="702"/>
      <c r="DZ36" s="702"/>
      <c r="EA36" s="702"/>
      <c r="EB36" s="702"/>
      <c r="EC36" s="703"/>
    </row>
    <row r="37" spans="2:133" ht="11.25" customHeight="1">
      <c r="B37" s="663" t="s">
        <v>332</v>
      </c>
      <c r="C37" s="664"/>
      <c r="D37" s="664"/>
      <c r="E37" s="664"/>
      <c r="F37" s="664"/>
      <c r="G37" s="664"/>
      <c r="H37" s="664"/>
      <c r="I37" s="664"/>
      <c r="J37" s="664"/>
      <c r="K37" s="664"/>
      <c r="L37" s="664"/>
      <c r="M37" s="664"/>
      <c r="N37" s="664"/>
      <c r="O37" s="664"/>
      <c r="P37" s="664"/>
      <c r="Q37" s="665"/>
      <c r="R37" s="666">
        <v>990881</v>
      </c>
      <c r="S37" s="667"/>
      <c r="T37" s="667"/>
      <c r="U37" s="667"/>
      <c r="V37" s="667"/>
      <c r="W37" s="667"/>
      <c r="X37" s="667"/>
      <c r="Y37" s="668"/>
      <c r="Z37" s="669">
        <v>12.2</v>
      </c>
      <c r="AA37" s="669"/>
      <c r="AB37" s="669"/>
      <c r="AC37" s="669"/>
      <c r="AD37" s="670" t="s">
        <v>127</v>
      </c>
      <c r="AE37" s="670"/>
      <c r="AF37" s="670"/>
      <c r="AG37" s="670"/>
      <c r="AH37" s="670"/>
      <c r="AI37" s="670"/>
      <c r="AJ37" s="670"/>
      <c r="AK37" s="670"/>
      <c r="AL37" s="671" t="s">
        <v>127</v>
      </c>
      <c r="AM37" s="672"/>
      <c r="AN37" s="672"/>
      <c r="AO37" s="673"/>
      <c r="AQ37" s="744" t="s">
        <v>333</v>
      </c>
      <c r="AR37" s="745"/>
      <c r="AS37" s="745"/>
      <c r="AT37" s="745"/>
      <c r="AU37" s="745"/>
      <c r="AV37" s="745"/>
      <c r="AW37" s="745"/>
      <c r="AX37" s="745"/>
      <c r="AY37" s="746"/>
      <c r="AZ37" s="666">
        <v>148724</v>
      </c>
      <c r="BA37" s="667"/>
      <c r="BB37" s="667"/>
      <c r="BC37" s="667"/>
      <c r="BD37" s="700"/>
      <c r="BE37" s="700"/>
      <c r="BF37" s="724"/>
      <c r="BG37" s="681" t="s">
        <v>334</v>
      </c>
      <c r="BH37" s="682"/>
      <c r="BI37" s="682"/>
      <c r="BJ37" s="682"/>
      <c r="BK37" s="682"/>
      <c r="BL37" s="682"/>
      <c r="BM37" s="682"/>
      <c r="BN37" s="682"/>
      <c r="BO37" s="682"/>
      <c r="BP37" s="682"/>
      <c r="BQ37" s="682"/>
      <c r="BR37" s="682"/>
      <c r="BS37" s="682"/>
      <c r="BT37" s="682"/>
      <c r="BU37" s="683"/>
      <c r="BV37" s="666">
        <v>62101</v>
      </c>
      <c r="BW37" s="667"/>
      <c r="BX37" s="667"/>
      <c r="BY37" s="667"/>
      <c r="BZ37" s="667"/>
      <c r="CA37" s="667"/>
      <c r="CB37" s="676"/>
      <c r="CD37" s="681" t="s">
        <v>335</v>
      </c>
      <c r="CE37" s="682"/>
      <c r="CF37" s="682"/>
      <c r="CG37" s="682"/>
      <c r="CH37" s="682"/>
      <c r="CI37" s="682"/>
      <c r="CJ37" s="682"/>
      <c r="CK37" s="682"/>
      <c r="CL37" s="682"/>
      <c r="CM37" s="682"/>
      <c r="CN37" s="682"/>
      <c r="CO37" s="682"/>
      <c r="CP37" s="682"/>
      <c r="CQ37" s="683"/>
      <c r="CR37" s="666">
        <v>257154</v>
      </c>
      <c r="CS37" s="700"/>
      <c r="CT37" s="700"/>
      <c r="CU37" s="700"/>
      <c r="CV37" s="700"/>
      <c r="CW37" s="700"/>
      <c r="CX37" s="700"/>
      <c r="CY37" s="701"/>
      <c r="CZ37" s="671">
        <v>3.3</v>
      </c>
      <c r="DA37" s="702"/>
      <c r="DB37" s="702"/>
      <c r="DC37" s="708"/>
      <c r="DD37" s="675">
        <v>257154</v>
      </c>
      <c r="DE37" s="700"/>
      <c r="DF37" s="700"/>
      <c r="DG37" s="700"/>
      <c r="DH37" s="700"/>
      <c r="DI37" s="700"/>
      <c r="DJ37" s="700"/>
      <c r="DK37" s="701"/>
      <c r="DL37" s="675">
        <v>257154</v>
      </c>
      <c r="DM37" s="700"/>
      <c r="DN37" s="700"/>
      <c r="DO37" s="700"/>
      <c r="DP37" s="700"/>
      <c r="DQ37" s="700"/>
      <c r="DR37" s="700"/>
      <c r="DS37" s="700"/>
      <c r="DT37" s="700"/>
      <c r="DU37" s="700"/>
      <c r="DV37" s="701"/>
      <c r="DW37" s="671">
        <v>6.4</v>
      </c>
      <c r="DX37" s="702"/>
      <c r="DY37" s="702"/>
      <c r="DZ37" s="702"/>
      <c r="EA37" s="702"/>
      <c r="EB37" s="702"/>
      <c r="EC37" s="703"/>
    </row>
    <row r="38" spans="2:133" ht="11.25" customHeight="1">
      <c r="B38" s="663" t="s">
        <v>336</v>
      </c>
      <c r="C38" s="664"/>
      <c r="D38" s="664"/>
      <c r="E38" s="664"/>
      <c r="F38" s="664"/>
      <c r="G38" s="664"/>
      <c r="H38" s="664"/>
      <c r="I38" s="664"/>
      <c r="J38" s="664"/>
      <c r="K38" s="664"/>
      <c r="L38" s="664"/>
      <c r="M38" s="664"/>
      <c r="N38" s="664"/>
      <c r="O38" s="664"/>
      <c r="P38" s="664"/>
      <c r="Q38" s="665"/>
      <c r="R38" s="666">
        <v>459324</v>
      </c>
      <c r="S38" s="667"/>
      <c r="T38" s="667"/>
      <c r="U38" s="667"/>
      <c r="V38" s="667"/>
      <c r="W38" s="667"/>
      <c r="X38" s="667"/>
      <c r="Y38" s="668"/>
      <c r="Z38" s="669">
        <v>5.7</v>
      </c>
      <c r="AA38" s="669"/>
      <c r="AB38" s="669"/>
      <c r="AC38" s="669"/>
      <c r="AD38" s="670" t="s">
        <v>127</v>
      </c>
      <c r="AE38" s="670"/>
      <c r="AF38" s="670"/>
      <c r="AG38" s="670"/>
      <c r="AH38" s="670"/>
      <c r="AI38" s="670"/>
      <c r="AJ38" s="670"/>
      <c r="AK38" s="670"/>
      <c r="AL38" s="671" t="s">
        <v>127</v>
      </c>
      <c r="AM38" s="672"/>
      <c r="AN38" s="672"/>
      <c r="AO38" s="673"/>
      <c r="AQ38" s="744" t="s">
        <v>337</v>
      </c>
      <c r="AR38" s="745"/>
      <c r="AS38" s="745"/>
      <c r="AT38" s="745"/>
      <c r="AU38" s="745"/>
      <c r="AV38" s="745"/>
      <c r="AW38" s="745"/>
      <c r="AX38" s="745"/>
      <c r="AY38" s="746"/>
      <c r="AZ38" s="666">
        <v>4488</v>
      </c>
      <c r="BA38" s="667"/>
      <c r="BB38" s="667"/>
      <c r="BC38" s="667"/>
      <c r="BD38" s="700"/>
      <c r="BE38" s="700"/>
      <c r="BF38" s="724"/>
      <c r="BG38" s="681" t="s">
        <v>338</v>
      </c>
      <c r="BH38" s="682"/>
      <c r="BI38" s="682"/>
      <c r="BJ38" s="682"/>
      <c r="BK38" s="682"/>
      <c r="BL38" s="682"/>
      <c r="BM38" s="682"/>
      <c r="BN38" s="682"/>
      <c r="BO38" s="682"/>
      <c r="BP38" s="682"/>
      <c r="BQ38" s="682"/>
      <c r="BR38" s="682"/>
      <c r="BS38" s="682"/>
      <c r="BT38" s="682"/>
      <c r="BU38" s="683"/>
      <c r="BV38" s="666">
        <v>1216</v>
      </c>
      <c r="BW38" s="667"/>
      <c r="BX38" s="667"/>
      <c r="BY38" s="667"/>
      <c r="BZ38" s="667"/>
      <c r="CA38" s="667"/>
      <c r="CB38" s="676"/>
      <c r="CD38" s="681" t="s">
        <v>339</v>
      </c>
      <c r="CE38" s="682"/>
      <c r="CF38" s="682"/>
      <c r="CG38" s="682"/>
      <c r="CH38" s="682"/>
      <c r="CI38" s="682"/>
      <c r="CJ38" s="682"/>
      <c r="CK38" s="682"/>
      <c r="CL38" s="682"/>
      <c r="CM38" s="682"/>
      <c r="CN38" s="682"/>
      <c r="CO38" s="682"/>
      <c r="CP38" s="682"/>
      <c r="CQ38" s="683"/>
      <c r="CR38" s="666">
        <v>368472</v>
      </c>
      <c r="CS38" s="667"/>
      <c r="CT38" s="667"/>
      <c r="CU38" s="667"/>
      <c r="CV38" s="667"/>
      <c r="CW38" s="667"/>
      <c r="CX38" s="667"/>
      <c r="CY38" s="668"/>
      <c r="CZ38" s="671">
        <v>4.8</v>
      </c>
      <c r="DA38" s="702"/>
      <c r="DB38" s="702"/>
      <c r="DC38" s="708"/>
      <c r="DD38" s="675">
        <v>287400</v>
      </c>
      <c r="DE38" s="667"/>
      <c r="DF38" s="667"/>
      <c r="DG38" s="667"/>
      <c r="DH38" s="667"/>
      <c r="DI38" s="667"/>
      <c r="DJ38" s="667"/>
      <c r="DK38" s="668"/>
      <c r="DL38" s="675">
        <v>263677</v>
      </c>
      <c r="DM38" s="667"/>
      <c r="DN38" s="667"/>
      <c r="DO38" s="667"/>
      <c r="DP38" s="667"/>
      <c r="DQ38" s="667"/>
      <c r="DR38" s="667"/>
      <c r="DS38" s="667"/>
      <c r="DT38" s="667"/>
      <c r="DU38" s="667"/>
      <c r="DV38" s="668"/>
      <c r="DW38" s="671">
        <v>6.5</v>
      </c>
      <c r="DX38" s="702"/>
      <c r="DY38" s="702"/>
      <c r="DZ38" s="702"/>
      <c r="EA38" s="702"/>
      <c r="EB38" s="702"/>
      <c r="EC38" s="703"/>
    </row>
    <row r="39" spans="2:133" ht="11.25" customHeight="1">
      <c r="B39" s="663" t="s">
        <v>340</v>
      </c>
      <c r="C39" s="664"/>
      <c r="D39" s="664"/>
      <c r="E39" s="664"/>
      <c r="F39" s="664"/>
      <c r="G39" s="664"/>
      <c r="H39" s="664"/>
      <c r="I39" s="664"/>
      <c r="J39" s="664"/>
      <c r="K39" s="664"/>
      <c r="L39" s="664"/>
      <c r="M39" s="664"/>
      <c r="N39" s="664"/>
      <c r="O39" s="664"/>
      <c r="P39" s="664"/>
      <c r="Q39" s="665"/>
      <c r="R39" s="666">
        <v>50696</v>
      </c>
      <c r="S39" s="667"/>
      <c r="T39" s="667"/>
      <c r="U39" s="667"/>
      <c r="V39" s="667"/>
      <c r="W39" s="667"/>
      <c r="X39" s="667"/>
      <c r="Y39" s="668"/>
      <c r="Z39" s="669">
        <v>0.6</v>
      </c>
      <c r="AA39" s="669"/>
      <c r="AB39" s="669"/>
      <c r="AC39" s="669"/>
      <c r="AD39" s="670">
        <v>3</v>
      </c>
      <c r="AE39" s="670"/>
      <c r="AF39" s="670"/>
      <c r="AG39" s="670"/>
      <c r="AH39" s="670"/>
      <c r="AI39" s="670"/>
      <c r="AJ39" s="670"/>
      <c r="AK39" s="670"/>
      <c r="AL39" s="671">
        <v>0</v>
      </c>
      <c r="AM39" s="672"/>
      <c r="AN39" s="672"/>
      <c r="AO39" s="673"/>
      <c r="AQ39" s="744" t="s">
        <v>341</v>
      </c>
      <c r="AR39" s="745"/>
      <c r="AS39" s="745"/>
      <c r="AT39" s="745"/>
      <c r="AU39" s="745"/>
      <c r="AV39" s="745"/>
      <c r="AW39" s="745"/>
      <c r="AX39" s="745"/>
      <c r="AY39" s="746"/>
      <c r="AZ39" s="666">
        <v>3340</v>
      </c>
      <c r="BA39" s="667"/>
      <c r="BB39" s="667"/>
      <c r="BC39" s="667"/>
      <c r="BD39" s="700"/>
      <c r="BE39" s="700"/>
      <c r="BF39" s="724"/>
      <c r="BG39" s="681" t="s">
        <v>342</v>
      </c>
      <c r="BH39" s="682"/>
      <c r="BI39" s="682"/>
      <c r="BJ39" s="682"/>
      <c r="BK39" s="682"/>
      <c r="BL39" s="682"/>
      <c r="BM39" s="682"/>
      <c r="BN39" s="682"/>
      <c r="BO39" s="682"/>
      <c r="BP39" s="682"/>
      <c r="BQ39" s="682"/>
      <c r="BR39" s="682"/>
      <c r="BS39" s="682"/>
      <c r="BT39" s="682"/>
      <c r="BU39" s="683"/>
      <c r="BV39" s="666">
        <v>1852</v>
      </c>
      <c r="BW39" s="667"/>
      <c r="BX39" s="667"/>
      <c r="BY39" s="667"/>
      <c r="BZ39" s="667"/>
      <c r="CA39" s="667"/>
      <c r="CB39" s="676"/>
      <c r="CD39" s="681" t="s">
        <v>343</v>
      </c>
      <c r="CE39" s="682"/>
      <c r="CF39" s="682"/>
      <c r="CG39" s="682"/>
      <c r="CH39" s="682"/>
      <c r="CI39" s="682"/>
      <c r="CJ39" s="682"/>
      <c r="CK39" s="682"/>
      <c r="CL39" s="682"/>
      <c r="CM39" s="682"/>
      <c r="CN39" s="682"/>
      <c r="CO39" s="682"/>
      <c r="CP39" s="682"/>
      <c r="CQ39" s="683"/>
      <c r="CR39" s="666">
        <v>998427</v>
      </c>
      <c r="CS39" s="700"/>
      <c r="CT39" s="700"/>
      <c r="CU39" s="700"/>
      <c r="CV39" s="700"/>
      <c r="CW39" s="700"/>
      <c r="CX39" s="700"/>
      <c r="CY39" s="701"/>
      <c r="CZ39" s="671">
        <v>13</v>
      </c>
      <c r="DA39" s="702"/>
      <c r="DB39" s="702"/>
      <c r="DC39" s="708"/>
      <c r="DD39" s="675">
        <v>884692</v>
      </c>
      <c r="DE39" s="700"/>
      <c r="DF39" s="700"/>
      <c r="DG39" s="700"/>
      <c r="DH39" s="700"/>
      <c r="DI39" s="700"/>
      <c r="DJ39" s="700"/>
      <c r="DK39" s="701"/>
      <c r="DL39" s="675" t="s">
        <v>127</v>
      </c>
      <c r="DM39" s="700"/>
      <c r="DN39" s="700"/>
      <c r="DO39" s="700"/>
      <c r="DP39" s="700"/>
      <c r="DQ39" s="700"/>
      <c r="DR39" s="700"/>
      <c r="DS39" s="700"/>
      <c r="DT39" s="700"/>
      <c r="DU39" s="700"/>
      <c r="DV39" s="701"/>
      <c r="DW39" s="671" t="s">
        <v>127</v>
      </c>
      <c r="DX39" s="702"/>
      <c r="DY39" s="702"/>
      <c r="DZ39" s="702"/>
      <c r="EA39" s="702"/>
      <c r="EB39" s="702"/>
      <c r="EC39" s="703"/>
    </row>
    <row r="40" spans="2:133" ht="11.25" customHeight="1">
      <c r="B40" s="663" t="s">
        <v>344</v>
      </c>
      <c r="C40" s="664"/>
      <c r="D40" s="664"/>
      <c r="E40" s="664"/>
      <c r="F40" s="664"/>
      <c r="G40" s="664"/>
      <c r="H40" s="664"/>
      <c r="I40" s="664"/>
      <c r="J40" s="664"/>
      <c r="K40" s="664"/>
      <c r="L40" s="664"/>
      <c r="M40" s="664"/>
      <c r="N40" s="664"/>
      <c r="O40" s="664"/>
      <c r="P40" s="664"/>
      <c r="Q40" s="665"/>
      <c r="R40" s="666">
        <v>596966</v>
      </c>
      <c r="S40" s="667"/>
      <c r="T40" s="667"/>
      <c r="U40" s="667"/>
      <c r="V40" s="667"/>
      <c r="W40" s="667"/>
      <c r="X40" s="667"/>
      <c r="Y40" s="668"/>
      <c r="Z40" s="669">
        <v>7.4</v>
      </c>
      <c r="AA40" s="669"/>
      <c r="AB40" s="669"/>
      <c r="AC40" s="669"/>
      <c r="AD40" s="670" t="s">
        <v>127</v>
      </c>
      <c r="AE40" s="670"/>
      <c r="AF40" s="670"/>
      <c r="AG40" s="670"/>
      <c r="AH40" s="670"/>
      <c r="AI40" s="670"/>
      <c r="AJ40" s="670"/>
      <c r="AK40" s="670"/>
      <c r="AL40" s="671" t="s">
        <v>127</v>
      </c>
      <c r="AM40" s="672"/>
      <c r="AN40" s="672"/>
      <c r="AO40" s="673"/>
      <c r="AQ40" s="744" t="s">
        <v>345</v>
      </c>
      <c r="AR40" s="745"/>
      <c r="AS40" s="745"/>
      <c r="AT40" s="745"/>
      <c r="AU40" s="745"/>
      <c r="AV40" s="745"/>
      <c r="AW40" s="745"/>
      <c r="AX40" s="745"/>
      <c r="AY40" s="746"/>
      <c r="AZ40" s="666" t="s">
        <v>127</v>
      </c>
      <c r="BA40" s="667"/>
      <c r="BB40" s="667"/>
      <c r="BC40" s="667"/>
      <c r="BD40" s="700"/>
      <c r="BE40" s="700"/>
      <c r="BF40" s="724"/>
      <c r="BG40" s="747" t="s">
        <v>346</v>
      </c>
      <c r="BH40" s="748"/>
      <c r="BI40" s="748"/>
      <c r="BJ40" s="748"/>
      <c r="BK40" s="748"/>
      <c r="BL40" s="363"/>
      <c r="BM40" s="682" t="s">
        <v>347</v>
      </c>
      <c r="BN40" s="682"/>
      <c r="BO40" s="682"/>
      <c r="BP40" s="682"/>
      <c r="BQ40" s="682"/>
      <c r="BR40" s="682"/>
      <c r="BS40" s="682"/>
      <c r="BT40" s="682"/>
      <c r="BU40" s="683"/>
      <c r="BV40" s="666">
        <v>51</v>
      </c>
      <c r="BW40" s="667"/>
      <c r="BX40" s="667"/>
      <c r="BY40" s="667"/>
      <c r="BZ40" s="667"/>
      <c r="CA40" s="667"/>
      <c r="CB40" s="676"/>
      <c r="CD40" s="681" t="s">
        <v>348</v>
      </c>
      <c r="CE40" s="682"/>
      <c r="CF40" s="682"/>
      <c r="CG40" s="682"/>
      <c r="CH40" s="682"/>
      <c r="CI40" s="682"/>
      <c r="CJ40" s="682"/>
      <c r="CK40" s="682"/>
      <c r="CL40" s="682"/>
      <c r="CM40" s="682"/>
      <c r="CN40" s="682"/>
      <c r="CO40" s="682"/>
      <c r="CP40" s="682"/>
      <c r="CQ40" s="683"/>
      <c r="CR40" s="666" t="s">
        <v>127</v>
      </c>
      <c r="CS40" s="667"/>
      <c r="CT40" s="667"/>
      <c r="CU40" s="667"/>
      <c r="CV40" s="667"/>
      <c r="CW40" s="667"/>
      <c r="CX40" s="667"/>
      <c r="CY40" s="668"/>
      <c r="CZ40" s="671" t="s">
        <v>127</v>
      </c>
      <c r="DA40" s="702"/>
      <c r="DB40" s="702"/>
      <c r="DC40" s="708"/>
      <c r="DD40" s="675" t="s">
        <v>127</v>
      </c>
      <c r="DE40" s="667"/>
      <c r="DF40" s="667"/>
      <c r="DG40" s="667"/>
      <c r="DH40" s="667"/>
      <c r="DI40" s="667"/>
      <c r="DJ40" s="667"/>
      <c r="DK40" s="668"/>
      <c r="DL40" s="675" t="s">
        <v>127</v>
      </c>
      <c r="DM40" s="667"/>
      <c r="DN40" s="667"/>
      <c r="DO40" s="667"/>
      <c r="DP40" s="667"/>
      <c r="DQ40" s="667"/>
      <c r="DR40" s="667"/>
      <c r="DS40" s="667"/>
      <c r="DT40" s="667"/>
      <c r="DU40" s="667"/>
      <c r="DV40" s="668"/>
      <c r="DW40" s="671" t="s">
        <v>127</v>
      </c>
      <c r="DX40" s="702"/>
      <c r="DY40" s="702"/>
      <c r="DZ40" s="702"/>
      <c r="EA40" s="702"/>
      <c r="EB40" s="702"/>
      <c r="EC40" s="703"/>
    </row>
    <row r="41" spans="2:133" ht="11.25" customHeight="1">
      <c r="B41" s="663" t="s">
        <v>349</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350</v>
      </c>
      <c r="AR41" s="745"/>
      <c r="AS41" s="745"/>
      <c r="AT41" s="745"/>
      <c r="AU41" s="745"/>
      <c r="AV41" s="745"/>
      <c r="AW41" s="745"/>
      <c r="AX41" s="745"/>
      <c r="AY41" s="746"/>
      <c r="AZ41" s="666">
        <v>96849</v>
      </c>
      <c r="BA41" s="667"/>
      <c r="BB41" s="667"/>
      <c r="BC41" s="667"/>
      <c r="BD41" s="700"/>
      <c r="BE41" s="700"/>
      <c r="BF41" s="724"/>
      <c r="BG41" s="747"/>
      <c r="BH41" s="748"/>
      <c r="BI41" s="748"/>
      <c r="BJ41" s="748"/>
      <c r="BK41" s="748"/>
      <c r="BL41" s="363"/>
      <c r="BM41" s="682" t="s">
        <v>351</v>
      </c>
      <c r="BN41" s="682"/>
      <c r="BO41" s="682"/>
      <c r="BP41" s="682"/>
      <c r="BQ41" s="682"/>
      <c r="BR41" s="682"/>
      <c r="BS41" s="682"/>
      <c r="BT41" s="682"/>
      <c r="BU41" s="683"/>
      <c r="BV41" s="666" t="s">
        <v>127</v>
      </c>
      <c r="BW41" s="667"/>
      <c r="BX41" s="667"/>
      <c r="BY41" s="667"/>
      <c r="BZ41" s="667"/>
      <c r="CA41" s="667"/>
      <c r="CB41" s="676"/>
      <c r="CD41" s="681" t="s">
        <v>352</v>
      </c>
      <c r="CE41" s="682"/>
      <c r="CF41" s="682"/>
      <c r="CG41" s="682"/>
      <c r="CH41" s="682"/>
      <c r="CI41" s="682"/>
      <c r="CJ41" s="682"/>
      <c r="CK41" s="682"/>
      <c r="CL41" s="682"/>
      <c r="CM41" s="682"/>
      <c r="CN41" s="682"/>
      <c r="CO41" s="682"/>
      <c r="CP41" s="682"/>
      <c r="CQ41" s="683"/>
      <c r="CR41" s="666" t="s">
        <v>127</v>
      </c>
      <c r="CS41" s="700"/>
      <c r="CT41" s="700"/>
      <c r="CU41" s="700"/>
      <c r="CV41" s="700"/>
      <c r="CW41" s="700"/>
      <c r="CX41" s="700"/>
      <c r="CY41" s="701"/>
      <c r="CZ41" s="671" t="s">
        <v>127</v>
      </c>
      <c r="DA41" s="702"/>
      <c r="DB41" s="702"/>
      <c r="DC41" s="708"/>
      <c r="DD41" s="675" t="s">
        <v>127</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c r="B42" s="663" t="s">
        <v>353</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4" t="s">
        <v>337</v>
      </c>
      <c r="AR42" s="755"/>
      <c r="AS42" s="755"/>
      <c r="AT42" s="755"/>
      <c r="AU42" s="755"/>
      <c r="AV42" s="755"/>
      <c r="AW42" s="755"/>
      <c r="AX42" s="755"/>
      <c r="AY42" s="756"/>
      <c r="AZ42" s="760">
        <v>263795</v>
      </c>
      <c r="BA42" s="761"/>
      <c r="BB42" s="761"/>
      <c r="BC42" s="761"/>
      <c r="BD42" s="737"/>
      <c r="BE42" s="737"/>
      <c r="BF42" s="739"/>
      <c r="BG42" s="749"/>
      <c r="BH42" s="750"/>
      <c r="BI42" s="750"/>
      <c r="BJ42" s="750"/>
      <c r="BK42" s="750"/>
      <c r="BL42" s="364"/>
      <c r="BM42" s="692" t="s">
        <v>354</v>
      </c>
      <c r="BN42" s="692"/>
      <c r="BO42" s="692"/>
      <c r="BP42" s="692"/>
      <c r="BQ42" s="692"/>
      <c r="BR42" s="692"/>
      <c r="BS42" s="692"/>
      <c r="BT42" s="692"/>
      <c r="BU42" s="693"/>
      <c r="BV42" s="760">
        <v>385</v>
      </c>
      <c r="BW42" s="761"/>
      <c r="BX42" s="761"/>
      <c r="BY42" s="761"/>
      <c r="BZ42" s="761"/>
      <c r="CA42" s="761"/>
      <c r="CB42" s="773"/>
      <c r="CD42" s="663" t="s">
        <v>355</v>
      </c>
      <c r="CE42" s="664"/>
      <c r="CF42" s="664"/>
      <c r="CG42" s="664"/>
      <c r="CH42" s="664"/>
      <c r="CI42" s="664"/>
      <c r="CJ42" s="664"/>
      <c r="CK42" s="664"/>
      <c r="CL42" s="664"/>
      <c r="CM42" s="664"/>
      <c r="CN42" s="664"/>
      <c r="CO42" s="664"/>
      <c r="CP42" s="664"/>
      <c r="CQ42" s="665"/>
      <c r="CR42" s="666">
        <v>1064351</v>
      </c>
      <c r="CS42" s="700"/>
      <c r="CT42" s="700"/>
      <c r="CU42" s="700"/>
      <c r="CV42" s="700"/>
      <c r="CW42" s="700"/>
      <c r="CX42" s="700"/>
      <c r="CY42" s="701"/>
      <c r="CZ42" s="671">
        <v>13.8</v>
      </c>
      <c r="DA42" s="702"/>
      <c r="DB42" s="702"/>
      <c r="DC42" s="708"/>
      <c r="DD42" s="675">
        <v>184270</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c r="B43" s="663" t="s">
        <v>356</v>
      </c>
      <c r="C43" s="664"/>
      <c r="D43" s="664"/>
      <c r="E43" s="664"/>
      <c r="F43" s="664"/>
      <c r="G43" s="664"/>
      <c r="H43" s="664"/>
      <c r="I43" s="664"/>
      <c r="J43" s="664"/>
      <c r="K43" s="664"/>
      <c r="L43" s="664"/>
      <c r="M43" s="664"/>
      <c r="N43" s="664"/>
      <c r="O43" s="664"/>
      <c r="P43" s="664"/>
      <c r="Q43" s="665"/>
      <c r="R43" s="666">
        <v>122966</v>
      </c>
      <c r="S43" s="667"/>
      <c r="T43" s="667"/>
      <c r="U43" s="667"/>
      <c r="V43" s="667"/>
      <c r="W43" s="667"/>
      <c r="X43" s="667"/>
      <c r="Y43" s="668"/>
      <c r="Z43" s="669">
        <v>1.5</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357</v>
      </c>
      <c r="CE43" s="664"/>
      <c r="CF43" s="664"/>
      <c r="CG43" s="664"/>
      <c r="CH43" s="664"/>
      <c r="CI43" s="664"/>
      <c r="CJ43" s="664"/>
      <c r="CK43" s="664"/>
      <c r="CL43" s="664"/>
      <c r="CM43" s="664"/>
      <c r="CN43" s="664"/>
      <c r="CO43" s="664"/>
      <c r="CP43" s="664"/>
      <c r="CQ43" s="665"/>
      <c r="CR43" s="666" t="s">
        <v>127</v>
      </c>
      <c r="CS43" s="700"/>
      <c r="CT43" s="700"/>
      <c r="CU43" s="700"/>
      <c r="CV43" s="700"/>
      <c r="CW43" s="700"/>
      <c r="CX43" s="700"/>
      <c r="CY43" s="701"/>
      <c r="CZ43" s="671" t="s">
        <v>127</v>
      </c>
      <c r="DA43" s="702"/>
      <c r="DB43" s="702"/>
      <c r="DC43" s="708"/>
      <c r="DD43" s="675" t="s">
        <v>127</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c r="B44" s="710" t="s">
        <v>358</v>
      </c>
      <c r="C44" s="711"/>
      <c r="D44" s="711"/>
      <c r="E44" s="711"/>
      <c r="F44" s="711"/>
      <c r="G44" s="711"/>
      <c r="H44" s="711"/>
      <c r="I44" s="711"/>
      <c r="J44" s="711"/>
      <c r="K44" s="711"/>
      <c r="L44" s="711"/>
      <c r="M44" s="711"/>
      <c r="N44" s="711"/>
      <c r="O44" s="711"/>
      <c r="P44" s="711"/>
      <c r="Q44" s="712"/>
      <c r="R44" s="760">
        <v>8093585</v>
      </c>
      <c r="S44" s="761"/>
      <c r="T44" s="761"/>
      <c r="U44" s="761"/>
      <c r="V44" s="761"/>
      <c r="W44" s="761"/>
      <c r="X44" s="761"/>
      <c r="Y44" s="762"/>
      <c r="Z44" s="763">
        <v>100</v>
      </c>
      <c r="AA44" s="763"/>
      <c r="AB44" s="763"/>
      <c r="AC44" s="763"/>
      <c r="AD44" s="764">
        <v>3913121</v>
      </c>
      <c r="AE44" s="764"/>
      <c r="AF44" s="764"/>
      <c r="AG44" s="764"/>
      <c r="AH44" s="764"/>
      <c r="AI44" s="764"/>
      <c r="AJ44" s="764"/>
      <c r="AK44" s="764"/>
      <c r="AL44" s="765">
        <v>100</v>
      </c>
      <c r="AM44" s="738"/>
      <c r="AN44" s="738"/>
      <c r="AO44" s="766"/>
      <c r="CD44" s="767" t="s">
        <v>306</v>
      </c>
      <c r="CE44" s="768"/>
      <c r="CF44" s="663" t="s">
        <v>359</v>
      </c>
      <c r="CG44" s="664"/>
      <c r="CH44" s="664"/>
      <c r="CI44" s="664"/>
      <c r="CJ44" s="664"/>
      <c r="CK44" s="664"/>
      <c r="CL44" s="664"/>
      <c r="CM44" s="664"/>
      <c r="CN44" s="664"/>
      <c r="CO44" s="664"/>
      <c r="CP44" s="664"/>
      <c r="CQ44" s="665"/>
      <c r="CR44" s="666">
        <v>1039770</v>
      </c>
      <c r="CS44" s="667"/>
      <c r="CT44" s="667"/>
      <c r="CU44" s="667"/>
      <c r="CV44" s="667"/>
      <c r="CW44" s="667"/>
      <c r="CX44" s="667"/>
      <c r="CY44" s="668"/>
      <c r="CZ44" s="671">
        <v>13.5</v>
      </c>
      <c r="DA44" s="672"/>
      <c r="DB44" s="672"/>
      <c r="DC44" s="684"/>
      <c r="DD44" s="675">
        <v>172844</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360</v>
      </c>
      <c r="CG45" s="664"/>
      <c r="CH45" s="664"/>
      <c r="CI45" s="664"/>
      <c r="CJ45" s="664"/>
      <c r="CK45" s="664"/>
      <c r="CL45" s="664"/>
      <c r="CM45" s="664"/>
      <c r="CN45" s="664"/>
      <c r="CO45" s="664"/>
      <c r="CP45" s="664"/>
      <c r="CQ45" s="665"/>
      <c r="CR45" s="666">
        <v>649749</v>
      </c>
      <c r="CS45" s="700"/>
      <c r="CT45" s="700"/>
      <c r="CU45" s="700"/>
      <c r="CV45" s="700"/>
      <c r="CW45" s="700"/>
      <c r="CX45" s="700"/>
      <c r="CY45" s="701"/>
      <c r="CZ45" s="671">
        <v>8.4</v>
      </c>
      <c r="DA45" s="702"/>
      <c r="DB45" s="702"/>
      <c r="DC45" s="708"/>
      <c r="DD45" s="675">
        <v>21674</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362</v>
      </c>
      <c r="CG46" s="664"/>
      <c r="CH46" s="664"/>
      <c r="CI46" s="664"/>
      <c r="CJ46" s="664"/>
      <c r="CK46" s="664"/>
      <c r="CL46" s="664"/>
      <c r="CM46" s="664"/>
      <c r="CN46" s="664"/>
      <c r="CO46" s="664"/>
      <c r="CP46" s="664"/>
      <c r="CQ46" s="665"/>
      <c r="CR46" s="666">
        <v>268311</v>
      </c>
      <c r="CS46" s="667"/>
      <c r="CT46" s="667"/>
      <c r="CU46" s="667"/>
      <c r="CV46" s="667"/>
      <c r="CW46" s="667"/>
      <c r="CX46" s="667"/>
      <c r="CY46" s="668"/>
      <c r="CZ46" s="671">
        <v>3.5</v>
      </c>
      <c r="DA46" s="672"/>
      <c r="DB46" s="672"/>
      <c r="DC46" s="684"/>
      <c r="DD46" s="675">
        <v>79201</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c r="B47" s="785" t="s">
        <v>363</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364</v>
      </c>
      <c r="CG47" s="664"/>
      <c r="CH47" s="664"/>
      <c r="CI47" s="664"/>
      <c r="CJ47" s="664"/>
      <c r="CK47" s="664"/>
      <c r="CL47" s="664"/>
      <c r="CM47" s="664"/>
      <c r="CN47" s="664"/>
      <c r="CO47" s="664"/>
      <c r="CP47" s="664"/>
      <c r="CQ47" s="665"/>
      <c r="CR47" s="666">
        <v>24581</v>
      </c>
      <c r="CS47" s="700"/>
      <c r="CT47" s="700"/>
      <c r="CU47" s="700"/>
      <c r="CV47" s="700"/>
      <c r="CW47" s="700"/>
      <c r="CX47" s="700"/>
      <c r="CY47" s="701"/>
      <c r="CZ47" s="671">
        <v>0.3</v>
      </c>
      <c r="DA47" s="702"/>
      <c r="DB47" s="702"/>
      <c r="DC47" s="708"/>
      <c r="DD47" s="675">
        <v>11426</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c r="B48" s="784" t="s">
        <v>365</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366</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367</v>
      </c>
      <c r="CE49" s="711"/>
      <c r="CF49" s="711"/>
      <c r="CG49" s="711"/>
      <c r="CH49" s="711"/>
      <c r="CI49" s="711"/>
      <c r="CJ49" s="711"/>
      <c r="CK49" s="711"/>
      <c r="CL49" s="711"/>
      <c r="CM49" s="711"/>
      <c r="CN49" s="711"/>
      <c r="CO49" s="711"/>
      <c r="CP49" s="711"/>
      <c r="CQ49" s="712"/>
      <c r="CR49" s="760">
        <v>7694179</v>
      </c>
      <c r="CS49" s="737"/>
      <c r="CT49" s="737"/>
      <c r="CU49" s="737"/>
      <c r="CV49" s="737"/>
      <c r="CW49" s="737"/>
      <c r="CX49" s="737"/>
      <c r="CY49" s="774"/>
      <c r="CZ49" s="765">
        <v>100</v>
      </c>
      <c r="DA49" s="775"/>
      <c r="DB49" s="775"/>
      <c r="DC49" s="776"/>
      <c r="DD49" s="777">
        <v>4880322</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HeVo3+UgM1aHKTTCZFEsaDdOBxR5BOu6xL81+ExeQCbG3B0GYlYSZTh6mqRsa3k+1y8pB32+nZB9xK4g9djw2Q==" saltValue="JcvvhIEczNJ1xT4KknLyt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 sqref="A2:BI2"/>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368</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369</v>
      </c>
      <c r="DK2" s="1157"/>
      <c r="DL2" s="1157"/>
      <c r="DM2" s="1157"/>
      <c r="DN2" s="1157"/>
      <c r="DO2" s="1158"/>
      <c r="DP2" s="224"/>
      <c r="DQ2" s="1156" t="s">
        <v>370</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371</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372</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373</v>
      </c>
      <c r="B5" s="1061"/>
      <c r="C5" s="1061"/>
      <c r="D5" s="1061"/>
      <c r="E5" s="1061"/>
      <c r="F5" s="1061"/>
      <c r="G5" s="1061"/>
      <c r="H5" s="1061"/>
      <c r="I5" s="1061"/>
      <c r="J5" s="1061"/>
      <c r="K5" s="1061"/>
      <c r="L5" s="1061"/>
      <c r="M5" s="1061"/>
      <c r="N5" s="1061"/>
      <c r="O5" s="1061"/>
      <c r="P5" s="1062"/>
      <c r="Q5" s="1066" t="s">
        <v>374</v>
      </c>
      <c r="R5" s="1067"/>
      <c r="S5" s="1067"/>
      <c r="T5" s="1067"/>
      <c r="U5" s="1068"/>
      <c r="V5" s="1066" t="s">
        <v>375</v>
      </c>
      <c r="W5" s="1067"/>
      <c r="X5" s="1067"/>
      <c r="Y5" s="1067"/>
      <c r="Z5" s="1068"/>
      <c r="AA5" s="1066" t="s">
        <v>376</v>
      </c>
      <c r="AB5" s="1067"/>
      <c r="AC5" s="1067"/>
      <c r="AD5" s="1067"/>
      <c r="AE5" s="1067"/>
      <c r="AF5" s="1159" t="s">
        <v>377</v>
      </c>
      <c r="AG5" s="1067"/>
      <c r="AH5" s="1067"/>
      <c r="AI5" s="1067"/>
      <c r="AJ5" s="1080"/>
      <c r="AK5" s="1067" t="s">
        <v>378</v>
      </c>
      <c r="AL5" s="1067"/>
      <c r="AM5" s="1067"/>
      <c r="AN5" s="1067"/>
      <c r="AO5" s="1068"/>
      <c r="AP5" s="1066" t="s">
        <v>379</v>
      </c>
      <c r="AQ5" s="1067"/>
      <c r="AR5" s="1067"/>
      <c r="AS5" s="1067"/>
      <c r="AT5" s="1068"/>
      <c r="AU5" s="1066" t="s">
        <v>380</v>
      </c>
      <c r="AV5" s="1067"/>
      <c r="AW5" s="1067"/>
      <c r="AX5" s="1067"/>
      <c r="AY5" s="1080"/>
      <c r="AZ5" s="228"/>
      <c r="BA5" s="228"/>
      <c r="BB5" s="228"/>
      <c r="BC5" s="228"/>
      <c r="BD5" s="228"/>
      <c r="BE5" s="229"/>
      <c r="BF5" s="229"/>
      <c r="BG5" s="229"/>
      <c r="BH5" s="229"/>
      <c r="BI5" s="229"/>
      <c r="BJ5" s="229"/>
      <c r="BK5" s="229"/>
      <c r="BL5" s="229"/>
      <c r="BM5" s="229"/>
      <c r="BN5" s="229"/>
      <c r="BO5" s="229"/>
      <c r="BP5" s="229"/>
      <c r="BQ5" s="1060" t="s">
        <v>381</v>
      </c>
      <c r="BR5" s="1061"/>
      <c r="BS5" s="1061"/>
      <c r="BT5" s="1061"/>
      <c r="BU5" s="1061"/>
      <c r="BV5" s="1061"/>
      <c r="BW5" s="1061"/>
      <c r="BX5" s="1061"/>
      <c r="BY5" s="1061"/>
      <c r="BZ5" s="1061"/>
      <c r="CA5" s="1061"/>
      <c r="CB5" s="1061"/>
      <c r="CC5" s="1061"/>
      <c r="CD5" s="1061"/>
      <c r="CE5" s="1061"/>
      <c r="CF5" s="1061"/>
      <c r="CG5" s="1062"/>
      <c r="CH5" s="1066" t="s">
        <v>382</v>
      </c>
      <c r="CI5" s="1067"/>
      <c r="CJ5" s="1067"/>
      <c r="CK5" s="1067"/>
      <c r="CL5" s="1068"/>
      <c r="CM5" s="1066" t="s">
        <v>383</v>
      </c>
      <c r="CN5" s="1067"/>
      <c r="CO5" s="1067"/>
      <c r="CP5" s="1067"/>
      <c r="CQ5" s="1068"/>
      <c r="CR5" s="1066" t="s">
        <v>384</v>
      </c>
      <c r="CS5" s="1067"/>
      <c r="CT5" s="1067"/>
      <c r="CU5" s="1067"/>
      <c r="CV5" s="1068"/>
      <c r="CW5" s="1066" t="s">
        <v>385</v>
      </c>
      <c r="CX5" s="1067"/>
      <c r="CY5" s="1067"/>
      <c r="CZ5" s="1067"/>
      <c r="DA5" s="1068"/>
      <c r="DB5" s="1066" t="s">
        <v>386</v>
      </c>
      <c r="DC5" s="1067"/>
      <c r="DD5" s="1067"/>
      <c r="DE5" s="1067"/>
      <c r="DF5" s="1068"/>
      <c r="DG5" s="1149" t="s">
        <v>387</v>
      </c>
      <c r="DH5" s="1150"/>
      <c r="DI5" s="1150"/>
      <c r="DJ5" s="1150"/>
      <c r="DK5" s="1151"/>
      <c r="DL5" s="1149" t="s">
        <v>388</v>
      </c>
      <c r="DM5" s="1150"/>
      <c r="DN5" s="1150"/>
      <c r="DO5" s="1150"/>
      <c r="DP5" s="1151"/>
      <c r="DQ5" s="1066" t="s">
        <v>389</v>
      </c>
      <c r="DR5" s="1067"/>
      <c r="DS5" s="1067"/>
      <c r="DT5" s="1067"/>
      <c r="DU5" s="1068"/>
      <c r="DV5" s="1066" t="s">
        <v>380</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390</v>
      </c>
      <c r="C7" s="1113"/>
      <c r="D7" s="1113"/>
      <c r="E7" s="1113"/>
      <c r="F7" s="1113"/>
      <c r="G7" s="1113"/>
      <c r="H7" s="1113"/>
      <c r="I7" s="1113"/>
      <c r="J7" s="1113"/>
      <c r="K7" s="1113"/>
      <c r="L7" s="1113"/>
      <c r="M7" s="1113"/>
      <c r="N7" s="1113"/>
      <c r="O7" s="1113"/>
      <c r="P7" s="1114"/>
      <c r="Q7" s="1167">
        <v>8093</v>
      </c>
      <c r="R7" s="1168"/>
      <c r="S7" s="1168"/>
      <c r="T7" s="1168"/>
      <c r="U7" s="1168"/>
      <c r="V7" s="1168">
        <v>7694</v>
      </c>
      <c r="W7" s="1168"/>
      <c r="X7" s="1168"/>
      <c r="Y7" s="1168"/>
      <c r="Z7" s="1168"/>
      <c r="AA7" s="1168">
        <v>399</v>
      </c>
      <c r="AB7" s="1168"/>
      <c r="AC7" s="1168"/>
      <c r="AD7" s="1168"/>
      <c r="AE7" s="1169"/>
      <c r="AF7" s="1170">
        <v>297</v>
      </c>
      <c r="AG7" s="1171"/>
      <c r="AH7" s="1171"/>
      <c r="AI7" s="1171"/>
      <c r="AJ7" s="1172"/>
      <c r="AK7" s="1173">
        <v>972</v>
      </c>
      <c r="AL7" s="1174"/>
      <c r="AM7" s="1174"/>
      <c r="AN7" s="1174"/>
      <c r="AO7" s="1174"/>
      <c r="AP7" s="1174">
        <v>6749</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391</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392</v>
      </c>
      <c r="B23" s="1002" t="s">
        <v>393</v>
      </c>
      <c r="C23" s="1003"/>
      <c r="D23" s="1003"/>
      <c r="E23" s="1003"/>
      <c r="F23" s="1003"/>
      <c r="G23" s="1003"/>
      <c r="H23" s="1003"/>
      <c r="I23" s="1003"/>
      <c r="J23" s="1003"/>
      <c r="K23" s="1003"/>
      <c r="L23" s="1003"/>
      <c r="M23" s="1003"/>
      <c r="N23" s="1003"/>
      <c r="O23" s="1003"/>
      <c r="P23" s="1013"/>
      <c r="Q23" s="1132">
        <v>8093</v>
      </c>
      <c r="R23" s="1126"/>
      <c r="S23" s="1126"/>
      <c r="T23" s="1126"/>
      <c r="U23" s="1126"/>
      <c r="V23" s="1126">
        <v>7694</v>
      </c>
      <c r="W23" s="1126"/>
      <c r="X23" s="1126"/>
      <c r="Y23" s="1126"/>
      <c r="Z23" s="1126"/>
      <c r="AA23" s="1126">
        <v>399</v>
      </c>
      <c r="AB23" s="1126"/>
      <c r="AC23" s="1126"/>
      <c r="AD23" s="1126"/>
      <c r="AE23" s="1133"/>
      <c r="AF23" s="1134">
        <v>297</v>
      </c>
      <c r="AG23" s="1126"/>
      <c r="AH23" s="1126"/>
      <c r="AI23" s="1126"/>
      <c r="AJ23" s="1135"/>
      <c r="AK23" s="1136"/>
      <c r="AL23" s="1137"/>
      <c r="AM23" s="1137"/>
      <c r="AN23" s="1137"/>
      <c r="AO23" s="1137"/>
      <c r="AP23" s="1126">
        <v>6749</v>
      </c>
      <c r="AQ23" s="1126"/>
      <c r="AR23" s="1126"/>
      <c r="AS23" s="1126"/>
      <c r="AT23" s="1126"/>
      <c r="AU23" s="1127"/>
      <c r="AV23" s="1127"/>
      <c r="AW23" s="1127"/>
      <c r="AX23" s="1127"/>
      <c r="AY23" s="1128"/>
      <c r="AZ23" s="1129" t="s">
        <v>394</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395</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396</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373</v>
      </c>
      <c r="B26" s="1061"/>
      <c r="C26" s="1061"/>
      <c r="D26" s="1061"/>
      <c r="E26" s="1061"/>
      <c r="F26" s="1061"/>
      <c r="G26" s="1061"/>
      <c r="H26" s="1061"/>
      <c r="I26" s="1061"/>
      <c r="J26" s="1061"/>
      <c r="K26" s="1061"/>
      <c r="L26" s="1061"/>
      <c r="M26" s="1061"/>
      <c r="N26" s="1061"/>
      <c r="O26" s="1061"/>
      <c r="P26" s="1062"/>
      <c r="Q26" s="1066" t="s">
        <v>397</v>
      </c>
      <c r="R26" s="1067"/>
      <c r="S26" s="1067"/>
      <c r="T26" s="1067"/>
      <c r="U26" s="1068"/>
      <c r="V26" s="1066" t="s">
        <v>398</v>
      </c>
      <c r="W26" s="1067"/>
      <c r="X26" s="1067"/>
      <c r="Y26" s="1067"/>
      <c r="Z26" s="1068"/>
      <c r="AA26" s="1066" t="s">
        <v>399</v>
      </c>
      <c r="AB26" s="1067"/>
      <c r="AC26" s="1067"/>
      <c r="AD26" s="1067"/>
      <c r="AE26" s="1067"/>
      <c r="AF26" s="1120" t="s">
        <v>400</v>
      </c>
      <c r="AG26" s="1073"/>
      <c r="AH26" s="1073"/>
      <c r="AI26" s="1073"/>
      <c r="AJ26" s="1121"/>
      <c r="AK26" s="1067" t="s">
        <v>401</v>
      </c>
      <c r="AL26" s="1067"/>
      <c r="AM26" s="1067"/>
      <c r="AN26" s="1067"/>
      <c r="AO26" s="1068"/>
      <c r="AP26" s="1066" t="s">
        <v>402</v>
      </c>
      <c r="AQ26" s="1067"/>
      <c r="AR26" s="1067"/>
      <c r="AS26" s="1067"/>
      <c r="AT26" s="1068"/>
      <c r="AU26" s="1066" t="s">
        <v>403</v>
      </c>
      <c r="AV26" s="1067"/>
      <c r="AW26" s="1067"/>
      <c r="AX26" s="1067"/>
      <c r="AY26" s="1068"/>
      <c r="AZ26" s="1066" t="s">
        <v>404</v>
      </c>
      <c r="BA26" s="1067"/>
      <c r="BB26" s="1067"/>
      <c r="BC26" s="1067"/>
      <c r="BD26" s="1068"/>
      <c r="BE26" s="1066" t="s">
        <v>380</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405</v>
      </c>
      <c r="C28" s="1113"/>
      <c r="D28" s="1113"/>
      <c r="E28" s="1113"/>
      <c r="F28" s="1113"/>
      <c r="G28" s="1113"/>
      <c r="H28" s="1113"/>
      <c r="I28" s="1113"/>
      <c r="J28" s="1113"/>
      <c r="K28" s="1113"/>
      <c r="L28" s="1113"/>
      <c r="M28" s="1113"/>
      <c r="N28" s="1113"/>
      <c r="O28" s="1113"/>
      <c r="P28" s="1114"/>
      <c r="Q28" s="1115">
        <v>1150</v>
      </c>
      <c r="R28" s="1116"/>
      <c r="S28" s="1116"/>
      <c r="T28" s="1116"/>
      <c r="U28" s="1116"/>
      <c r="V28" s="1116">
        <v>1047</v>
      </c>
      <c r="W28" s="1116"/>
      <c r="X28" s="1116"/>
      <c r="Y28" s="1116"/>
      <c r="Z28" s="1116"/>
      <c r="AA28" s="1116">
        <v>103</v>
      </c>
      <c r="AB28" s="1116"/>
      <c r="AC28" s="1116"/>
      <c r="AD28" s="1116"/>
      <c r="AE28" s="1117"/>
      <c r="AF28" s="1118">
        <v>103</v>
      </c>
      <c r="AG28" s="1116"/>
      <c r="AH28" s="1116"/>
      <c r="AI28" s="1116"/>
      <c r="AJ28" s="1119"/>
      <c r="AK28" s="1107">
        <v>193</v>
      </c>
      <c r="AL28" s="1108"/>
      <c r="AM28" s="1108"/>
      <c r="AN28" s="1108"/>
      <c r="AO28" s="1108"/>
      <c r="AP28" s="1108" t="s">
        <v>591</v>
      </c>
      <c r="AQ28" s="1108"/>
      <c r="AR28" s="1108"/>
      <c r="AS28" s="1108"/>
      <c r="AT28" s="1108"/>
      <c r="AU28" s="1108" t="s">
        <v>591</v>
      </c>
      <c r="AV28" s="1108"/>
      <c r="AW28" s="1108"/>
      <c r="AX28" s="1108"/>
      <c r="AY28" s="1108"/>
      <c r="AZ28" s="1109"/>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406</v>
      </c>
      <c r="C29" s="1096"/>
      <c r="D29" s="1096"/>
      <c r="E29" s="1096"/>
      <c r="F29" s="1096"/>
      <c r="G29" s="1096"/>
      <c r="H29" s="1096"/>
      <c r="I29" s="1096"/>
      <c r="J29" s="1096"/>
      <c r="K29" s="1096"/>
      <c r="L29" s="1096"/>
      <c r="M29" s="1096"/>
      <c r="N29" s="1096"/>
      <c r="O29" s="1096"/>
      <c r="P29" s="1097"/>
      <c r="Q29" s="1103">
        <v>907</v>
      </c>
      <c r="R29" s="1104"/>
      <c r="S29" s="1104"/>
      <c r="T29" s="1104"/>
      <c r="U29" s="1104"/>
      <c r="V29" s="1104">
        <v>874</v>
      </c>
      <c r="W29" s="1104"/>
      <c r="X29" s="1104"/>
      <c r="Y29" s="1104"/>
      <c r="Z29" s="1104"/>
      <c r="AA29" s="1104">
        <v>33</v>
      </c>
      <c r="AB29" s="1104"/>
      <c r="AC29" s="1104"/>
      <c r="AD29" s="1104"/>
      <c r="AE29" s="1105"/>
      <c r="AF29" s="1100">
        <v>33</v>
      </c>
      <c r="AG29" s="1101"/>
      <c r="AH29" s="1101"/>
      <c r="AI29" s="1101"/>
      <c r="AJ29" s="1102"/>
      <c r="AK29" s="1045">
        <v>173</v>
      </c>
      <c r="AL29" s="1036"/>
      <c r="AM29" s="1036"/>
      <c r="AN29" s="1036"/>
      <c r="AO29" s="1036"/>
      <c r="AP29" s="1036" t="s">
        <v>591</v>
      </c>
      <c r="AQ29" s="1036"/>
      <c r="AR29" s="1036"/>
      <c r="AS29" s="1036"/>
      <c r="AT29" s="1036"/>
      <c r="AU29" s="1036" t="s">
        <v>592</v>
      </c>
      <c r="AV29" s="1036"/>
      <c r="AW29" s="1036"/>
      <c r="AX29" s="1036"/>
      <c r="AY29" s="1036"/>
      <c r="AZ29" s="1106"/>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407</v>
      </c>
      <c r="C30" s="1096"/>
      <c r="D30" s="1096"/>
      <c r="E30" s="1096"/>
      <c r="F30" s="1096"/>
      <c r="G30" s="1096"/>
      <c r="H30" s="1096"/>
      <c r="I30" s="1096"/>
      <c r="J30" s="1096"/>
      <c r="K30" s="1096"/>
      <c r="L30" s="1096"/>
      <c r="M30" s="1096"/>
      <c r="N30" s="1096"/>
      <c r="O30" s="1096"/>
      <c r="P30" s="1097"/>
      <c r="Q30" s="1103">
        <v>81</v>
      </c>
      <c r="R30" s="1104"/>
      <c r="S30" s="1104"/>
      <c r="T30" s="1104"/>
      <c r="U30" s="1104"/>
      <c r="V30" s="1104">
        <v>79</v>
      </c>
      <c r="W30" s="1104"/>
      <c r="X30" s="1104"/>
      <c r="Y30" s="1104"/>
      <c r="Z30" s="1104"/>
      <c r="AA30" s="1104">
        <v>2</v>
      </c>
      <c r="AB30" s="1104"/>
      <c r="AC30" s="1104"/>
      <c r="AD30" s="1104"/>
      <c r="AE30" s="1105"/>
      <c r="AF30" s="1100">
        <v>2</v>
      </c>
      <c r="AG30" s="1101"/>
      <c r="AH30" s="1101"/>
      <c r="AI30" s="1101"/>
      <c r="AJ30" s="1102"/>
      <c r="AK30" s="1045">
        <v>35</v>
      </c>
      <c r="AL30" s="1036"/>
      <c r="AM30" s="1036"/>
      <c r="AN30" s="1036"/>
      <c r="AO30" s="1036"/>
      <c r="AP30" s="1036" t="s">
        <v>591</v>
      </c>
      <c r="AQ30" s="1036"/>
      <c r="AR30" s="1036"/>
      <c r="AS30" s="1036"/>
      <c r="AT30" s="1036"/>
      <c r="AU30" s="1036" t="s">
        <v>591</v>
      </c>
      <c r="AV30" s="1036"/>
      <c r="AW30" s="1036"/>
      <c r="AX30" s="1036"/>
      <c r="AY30" s="1036"/>
      <c r="AZ30" s="1106"/>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408</v>
      </c>
      <c r="C31" s="1096"/>
      <c r="D31" s="1096"/>
      <c r="E31" s="1096"/>
      <c r="F31" s="1096"/>
      <c r="G31" s="1096"/>
      <c r="H31" s="1096"/>
      <c r="I31" s="1096"/>
      <c r="J31" s="1096"/>
      <c r="K31" s="1096"/>
      <c r="L31" s="1096"/>
      <c r="M31" s="1096"/>
      <c r="N31" s="1096"/>
      <c r="O31" s="1096"/>
      <c r="P31" s="1097"/>
      <c r="Q31" s="1103">
        <v>35</v>
      </c>
      <c r="R31" s="1104"/>
      <c r="S31" s="1104"/>
      <c r="T31" s="1104"/>
      <c r="U31" s="1104"/>
      <c r="V31" s="1104">
        <v>29</v>
      </c>
      <c r="W31" s="1104"/>
      <c r="X31" s="1104"/>
      <c r="Y31" s="1104"/>
      <c r="Z31" s="1104"/>
      <c r="AA31" s="1104">
        <v>6</v>
      </c>
      <c r="AB31" s="1104"/>
      <c r="AC31" s="1104"/>
      <c r="AD31" s="1104"/>
      <c r="AE31" s="1105"/>
      <c r="AF31" s="1100">
        <v>6</v>
      </c>
      <c r="AG31" s="1101"/>
      <c r="AH31" s="1101"/>
      <c r="AI31" s="1101"/>
      <c r="AJ31" s="1102"/>
      <c r="AK31" s="1045">
        <v>4</v>
      </c>
      <c r="AL31" s="1036"/>
      <c r="AM31" s="1036"/>
      <c r="AN31" s="1036"/>
      <c r="AO31" s="1036"/>
      <c r="AP31" s="1036" t="s">
        <v>591</v>
      </c>
      <c r="AQ31" s="1036"/>
      <c r="AR31" s="1036"/>
      <c r="AS31" s="1036"/>
      <c r="AT31" s="1036"/>
      <c r="AU31" s="1036" t="s">
        <v>591</v>
      </c>
      <c r="AV31" s="1036"/>
      <c r="AW31" s="1036"/>
      <c r="AX31" s="1036"/>
      <c r="AY31" s="1036"/>
      <c r="AZ31" s="1106"/>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409</v>
      </c>
      <c r="C32" s="1096"/>
      <c r="D32" s="1096"/>
      <c r="E32" s="1096"/>
      <c r="F32" s="1096"/>
      <c r="G32" s="1096"/>
      <c r="H32" s="1096"/>
      <c r="I32" s="1096"/>
      <c r="J32" s="1096"/>
      <c r="K32" s="1096"/>
      <c r="L32" s="1096"/>
      <c r="M32" s="1096"/>
      <c r="N32" s="1096"/>
      <c r="O32" s="1096"/>
      <c r="P32" s="1097"/>
      <c r="Q32" s="1103">
        <v>263</v>
      </c>
      <c r="R32" s="1104"/>
      <c r="S32" s="1104"/>
      <c r="T32" s="1104"/>
      <c r="U32" s="1104"/>
      <c r="V32" s="1104">
        <v>186</v>
      </c>
      <c r="W32" s="1104"/>
      <c r="X32" s="1104"/>
      <c r="Y32" s="1104"/>
      <c r="Z32" s="1104"/>
      <c r="AA32" s="1104">
        <v>77</v>
      </c>
      <c r="AB32" s="1104"/>
      <c r="AC32" s="1104"/>
      <c r="AD32" s="1104"/>
      <c r="AE32" s="1105"/>
      <c r="AF32" s="1100">
        <v>169</v>
      </c>
      <c r="AG32" s="1101"/>
      <c r="AH32" s="1101"/>
      <c r="AI32" s="1101"/>
      <c r="AJ32" s="1102"/>
      <c r="AK32" s="1045">
        <v>111</v>
      </c>
      <c r="AL32" s="1036"/>
      <c r="AM32" s="1036"/>
      <c r="AN32" s="1036"/>
      <c r="AO32" s="1036"/>
      <c r="AP32" s="1036">
        <v>624</v>
      </c>
      <c r="AQ32" s="1036"/>
      <c r="AR32" s="1036"/>
      <c r="AS32" s="1036"/>
      <c r="AT32" s="1036"/>
      <c r="AU32" s="1036">
        <v>48</v>
      </c>
      <c r="AV32" s="1036"/>
      <c r="AW32" s="1036"/>
      <c r="AX32" s="1036"/>
      <c r="AY32" s="1036"/>
      <c r="AZ32" s="1106" t="s">
        <v>593</v>
      </c>
      <c r="BA32" s="1106"/>
      <c r="BB32" s="1106"/>
      <c r="BC32" s="1106"/>
      <c r="BD32" s="1106"/>
      <c r="BE32" s="1037" t="s">
        <v>410</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411</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392</v>
      </c>
      <c r="B63" s="1002" t="s">
        <v>412</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314</v>
      </c>
      <c r="AG63" s="1024"/>
      <c r="AH63" s="1024"/>
      <c r="AI63" s="1024"/>
      <c r="AJ63" s="1087"/>
      <c r="AK63" s="1088"/>
      <c r="AL63" s="1028"/>
      <c r="AM63" s="1028"/>
      <c r="AN63" s="1028"/>
      <c r="AO63" s="1028"/>
      <c r="AP63" s="1024">
        <v>624</v>
      </c>
      <c r="AQ63" s="1024"/>
      <c r="AR63" s="1024"/>
      <c r="AS63" s="1024"/>
      <c r="AT63" s="1024"/>
      <c r="AU63" s="1024">
        <v>48</v>
      </c>
      <c r="AV63" s="1024"/>
      <c r="AW63" s="1024"/>
      <c r="AX63" s="1024"/>
      <c r="AY63" s="1024"/>
      <c r="AZ63" s="1082"/>
      <c r="BA63" s="1082"/>
      <c r="BB63" s="1082"/>
      <c r="BC63" s="1082"/>
      <c r="BD63" s="1082"/>
      <c r="BE63" s="1025"/>
      <c r="BF63" s="1025"/>
      <c r="BG63" s="1025"/>
      <c r="BH63" s="1025"/>
      <c r="BI63" s="1026"/>
      <c r="BJ63" s="1083" t="s">
        <v>413</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415</v>
      </c>
      <c r="B66" s="1061"/>
      <c r="C66" s="1061"/>
      <c r="D66" s="1061"/>
      <c r="E66" s="1061"/>
      <c r="F66" s="1061"/>
      <c r="G66" s="1061"/>
      <c r="H66" s="1061"/>
      <c r="I66" s="1061"/>
      <c r="J66" s="1061"/>
      <c r="K66" s="1061"/>
      <c r="L66" s="1061"/>
      <c r="M66" s="1061"/>
      <c r="N66" s="1061"/>
      <c r="O66" s="1061"/>
      <c r="P66" s="1062"/>
      <c r="Q66" s="1066" t="s">
        <v>416</v>
      </c>
      <c r="R66" s="1067"/>
      <c r="S66" s="1067"/>
      <c r="T66" s="1067"/>
      <c r="U66" s="1068"/>
      <c r="V66" s="1066" t="s">
        <v>417</v>
      </c>
      <c r="W66" s="1067"/>
      <c r="X66" s="1067"/>
      <c r="Y66" s="1067"/>
      <c r="Z66" s="1068"/>
      <c r="AA66" s="1066" t="s">
        <v>418</v>
      </c>
      <c r="AB66" s="1067"/>
      <c r="AC66" s="1067"/>
      <c r="AD66" s="1067"/>
      <c r="AE66" s="1068"/>
      <c r="AF66" s="1072" t="s">
        <v>419</v>
      </c>
      <c r="AG66" s="1073"/>
      <c r="AH66" s="1073"/>
      <c r="AI66" s="1073"/>
      <c r="AJ66" s="1074"/>
      <c r="AK66" s="1066" t="s">
        <v>420</v>
      </c>
      <c r="AL66" s="1061"/>
      <c r="AM66" s="1061"/>
      <c r="AN66" s="1061"/>
      <c r="AO66" s="1062"/>
      <c r="AP66" s="1066" t="s">
        <v>421</v>
      </c>
      <c r="AQ66" s="1067"/>
      <c r="AR66" s="1067"/>
      <c r="AS66" s="1067"/>
      <c r="AT66" s="1068"/>
      <c r="AU66" s="1066" t="s">
        <v>422</v>
      </c>
      <c r="AV66" s="1067"/>
      <c r="AW66" s="1067"/>
      <c r="AX66" s="1067"/>
      <c r="AY66" s="1068"/>
      <c r="AZ66" s="1066" t="s">
        <v>380</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583</v>
      </c>
      <c r="C68" s="1051"/>
      <c r="D68" s="1051"/>
      <c r="E68" s="1051"/>
      <c r="F68" s="1051"/>
      <c r="G68" s="1051"/>
      <c r="H68" s="1051"/>
      <c r="I68" s="1051"/>
      <c r="J68" s="1051"/>
      <c r="K68" s="1051"/>
      <c r="L68" s="1051"/>
      <c r="M68" s="1051"/>
      <c r="N68" s="1051"/>
      <c r="O68" s="1051"/>
      <c r="P68" s="1052"/>
      <c r="Q68" s="1053">
        <v>12284</v>
      </c>
      <c r="R68" s="1047"/>
      <c r="S68" s="1047"/>
      <c r="T68" s="1047"/>
      <c r="U68" s="1047"/>
      <c r="V68" s="1047">
        <v>11939</v>
      </c>
      <c r="W68" s="1047"/>
      <c r="X68" s="1047"/>
      <c r="Y68" s="1047"/>
      <c r="Z68" s="1047"/>
      <c r="AA68" s="1047">
        <v>344</v>
      </c>
      <c r="AB68" s="1047"/>
      <c r="AC68" s="1047"/>
      <c r="AD68" s="1047"/>
      <c r="AE68" s="1047"/>
      <c r="AF68" s="1047">
        <v>344</v>
      </c>
      <c r="AG68" s="1047"/>
      <c r="AH68" s="1047"/>
      <c r="AI68" s="1047"/>
      <c r="AJ68" s="1047"/>
      <c r="AK68" s="1047">
        <v>534</v>
      </c>
      <c r="AL68" s="1047"/>
      <c r="AM68" s="1047"/>
      <c r="AN68" s="1047"/>
      <c r="AO68" s="1047"/>
      <c r="AP68" s="1047" t="s">
        <v>593</v>
      </c>
      <c r="AQ68" s="1047"/>
      <c r="AR68" s="1047"/>
      <c r="AS68" s="1047"/>
      <c r="AT68" s="1047"/>
      <c r="AU68" s="1047" t="s">
        <v>593</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584</v>
      </c>
      <c r="C69" s="1040"/>
      <c r="D69" s="1040"/>
      <c r="E69" s="1040"/>
      <c r="F69" s="1040"/>
      <c r="G69" s="1040"/>
      <c r="H69" s="1040"/>
      <c r="I69" s="1040"/>
      <c r="J69" s="1040"/>
      <c r="K69" s="1040"/>
      <c r="L69" s="1040"/>
      <c r="M69" s="1040"/>
      <c r="N69" s="1040"/>
      <c r="O69" s="1040"/>
      <c r="P69" s="1041"/>
      <c r="Q69" s="1042">
        <v>447</v>
      </c>
      <c r="R69" s="1036"/>
      <c r="S69" s="1036"/>
      <c r="T69" s="1036"/>
      <c r="U69" s="1036"/>
      <c r="V69" s="1036">
        <v>443</v>
      </c>
      <c r="W69" s="1036"/>
      <c r="X69" s="1036"/>
      <c r="Y69" s="1036"/>
      <c r="Z69" s="1036"/>
      <c r="AA69" s="1036">
        <v>4</v>
      </c>
      <c r="AB69" s="1036"/>
      <c r="AC69" s="1036"/>
      <c r="AD69" s="1036"/>
      <c r="AE69" s="1036"/>
      <c r="AF69" s="1036">
        <v>4</v>
      </c>
      <c r="AG69" s="1036"/>
      <c r="AH69" s="1036"/>
      <c r="AI69" s="1036"/>
      <c r="AJ69" s="1036"/>
      <c r="AK69" s="1036">
        <v>4</v>
      </c>
      <c r="AL69" s="1036"/>
      <c r="AM69" s="1036"/>
      <c r="AN69" s="1036"/>
      <c r="AO69" s="1036"/>
      <c r="AP69" s="1036">
        <v>64</v>
      </c>
      <c r="AQ69" s="1036"/>
      <c r="AR69" s="1036"/>
      <c r="AS69" s="1036"/>
      <c r="AT69" s="1036"/>
      <c r="AU69" s="1036">
        <v>18</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585</v>
      </c>
      <c r="C70" s="1040"/>
      <c r="D70" s="1040"/>
      <c r="E70" s="1040"/>
      <c r="F70" s="1040"/>
      <c r="G70" s="1040"/>
      <c r="H70" s="1040"/>
      <c r="I70" s="1040"/>
      <c r="J70" s="1040"/>
      <c r="K70" s="1040"/>
      <c r="L70" s="1040"/>
      <c r="M70" s="1040"/>
      <c r="N70" s="1040"/>
      <c r="O70" s="1040"/>
      <c r="P70" s="1041"/>
      <c r="Q70" s="1042">
        <v>447</v>
      </c>
      <c r="R70" s="1036"/>
      <c r="S70" s="1036"/>
      <c r="T70" s="1036"/>
      <c r="U70" s="1036"/>
      <c r="V70" s="1036">
        <v>444</v>
      </c>
      <c r="W70" s="1036"/>
      <c r="X70" s="1036"/>
      <c r="Y70" s="1036"/>
      <c r="Z70" s="1036"/>
      <c r="AA70" s="1036">
        <v>33</v>
      </c>
      <c r="AB70" s="1036"/>
      <c r="AC70" s="1036"/>
      <c r="AD70" s="1036"/>
      <c r="AE70" s="1036"/>
      <c r="AF70" s="1036">
        <v>33</v>
      </c>
      <c r="AG70" s="1036"/>
      <c r="AH70" s="1036"/>
      <c r="AI70" s="1036"/>
      <c r="AJ70" s="1036"/>
      <c r="AK70" s="1036">
        <v>31</v>
      </c>
      <c r="AL70" s="1036"/>
      <c r="AM70" s="1036"/>
      <c r="AN70" s="1036"/>
      <c r="AO70" s="1036"/>
      <c r="AP70" s="1036" t="s">
        <v>593</v>
      </c>
      <c r="AQ70" s="1036"/>
      <c r="AR70" s="1036"/>
      <c r="AS70" s="1036"/>
      <c r="AT70" s="1036"/>
      <c r="AU70" s="1036" t="s">
        <v>593</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586</v>
      </c>
      <c r="C71" s="1040"/>
      <c r="D71" s="1040"/>
      <c r="E71" s="1040"/>
      <c r="F71" s="1040"/>
      <c r="G71" s="1040"/>
      <c r="H71" s="1040"/>
      <c r="I71" s="1040"/>
      <c r="J71" s="1040"/>
      <c r="K71" s="1040"/>
      <c r="L71" s="1040"/>
      <c r="M71" s="1040"/>
      <c r="N71" s="1040"/>
      <c r="O71" s="1040"/>
      <c r="P71" s="1041"/>
      <c r="Q71" s="1042">
        <v>50</v>
      </c>
      <c r="R71" s="1036"/>
      <c r="S71" s="1036"/>
      <c r="T71" s="1036"/>
      <c r="U71" s="1036"/>
      <c r="V71" s="1036">
        <v>41</v>
      </c>
      <c r="W71" s="1036"/>
      <c r="X71" s="1036"/>
      <c r="Y71" s="1036"/>
      <c r="Z71" s="1036"/>
      <c r="AA71" s="1036">
        <v>9</v>
      </c>
      <c r="AB71" s="1036"/>
      <c r="AC71" s="1036"/>
      <c r="AD71" s="1036"/>
      <c r="AE71" s="1036"/>
      <c r="AF71" s="1036">
        <v>9</v>
      </c>
      <c r="AG71" s="1036"/>
      <c r="AH71" s="1036"/>
      <c r="AI71" s="1036"/>
      <c r="AJ71" s="1036"/>
      <c r="AK71" s="1036">
        <v>5</v>
      </c>
      <c r="AL71" s="1036"/>
      <c r="AM71" s="1036"/>
      <c r="AN71" s="1036"/>
      <c r="AO71" s="1036"/>
      <c r="AP71" s="1036" t="s">
        <v>593</v>
      </c>
      <c r="AQ71" s="1036"/>
      <c r="AR71" s="1036"/>
      <c r="AS71" s="1036"/>
      <c r="AT71" s="1036"/>
      <c r="AU71" s="1036" t="s">
        <v>593</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587</v>
      </c>
      <c r="C72" s="1040"/>
      <c r="D72" s="1040"/>
      <c r="E72" s="1040"/>
      <c r="F72" s="1040"/>
      <c r="G72" s="1040"/>
      <c r="H72" s="1040"/>
      <c r="I72" s="1040"/>
      <c r="J72" s="1040"/>
      <c r="K72" s="1040"/>
      <c r="L72" s="1040"/>
      <c r="M72" s="1040"/>
      <c r="N72" s="1040"/>
      <c r="O72" s="1040"/>
      <c r="P72" s="1041"/>
      <c r="Q72" s="1042">
        <v>551</v>
      </c>
      <c r="R72" s="1036"/>
      <c r="S72" s="1036"/>
      <c r="T72" s="1036"/>
      <c r="U72" s="1036"/>
      <c r="V72" s="1036">
        <v>501</v>
      </c>
      <c r="W72" s="1036"/>
      <c r="X72" s="1036"/>
      <c r="Y72" s="1036"/>
      <c r="Z72" s="1036"/>
      <c r="AA72" s="1036">
        <v>50</v>
      </c>
      <c r="AB72" s="1036"/>
      <c r="AC72" s="1036"/>
      <c r="AD72" s="1036"/>
      <c r="AE72" s="1036"/>
      <c r="AF72" s="1036">
        <v>50</v>
      </c>
      <c r="AG72" s="1036"/>
      <c r="AH72" s="1036"/>
      <c r="AI72" s="1036"/>
      <c r="AJ72" s="1036"/>
      <c r="AK72" s="1036">
        <v>24</v>
      </c>
      <c r="AL72" s="1036"/>
      <c r="AM72" s="1036"/>
      <c r="AN72" s="1036"/>
      <c r="AO72" s="1036"/>
      <c r="AP72" s="1036">
        <v>1</v>
      </c>
      <c r="AQ72" s="1036"/>
      <c r="AR72" s="1036"/>
      <c r="AS72" s="1036"/>
      <c r="AT72" s="1036"/>
      <c r="AU72" s="1036">
        <v>1</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588</v>
      </c>
      <c r="C73" s="1040"/>
      <c r="D73" s="1040"/>
      <c r="E73" s="1040"/>
      <c r="F73" s="1040"/>
      <c r="G73" s="1040"/>
      <c r="H73" s="1040"/>
      <c r="I73" s="1040"/>
      <c r="J73" s="1040"/>
      <c r="K73" s="1040"/>
      <c r="L73" s="1040"/>
      <c r="M73" s="1040"/>
      <c r="N73" s="1040"/>
      <c r="O73" s="1040"/>
      <c r="P73" s="1041"/>
      <c r="Q73" s="1042">
        <v>18</v>
      </c>
      <c r="R73" s="1036"/>
      <c r="S73" s="1036"/>
      <c r="T73" s="1036"/>
      <c r="U73" s="1036"/>
      <c r="V73" s="1036">
        <v>16</v>
      </c>
      <c r="W73" s="1036"/>
      <c r="X73" s="1036"/>
      <c r="Y73" s="1036"/>
      <c r="Z73" s="1036"/>
      <c r="AA73" s="1036">
        <v>1</v>
      </c>
      <c r="AB73" s="1036"/>
      <c r="AC73" s="1036"/>
      <c r="AD73" s="1036"/>
      <c r="AE73" s="1036"/>
      <c r="AF73" s="1036">
        <v>1</v>
      </c>
      <c r="AG73" s="1036"/>
      <c r="AH73" s="1036"/>
      <c r="AI73" s="1036"/>
      <c r="AJ73" s="1036"/>
      <c r="AK73" s="1036" t="s">
        <v>594</v>
      </c>
      <c r="AL73" s="1036"/>
      <c r="AM73" s="1036"/>
      <c r="AN73" s="1036"/>
      <c r="AO73" s="1036"/>
      <c r="AP73" s="1036">
        <v>83</v>
      </c>
      <c r="AQ73" s="1036"/>
      <c r="AR73" s="1036"/>
      <c r="AS73" s="1036"/>
      <c r="AT73" s="1036"/>
      <c r="AU73" s="1036">
        <v>20</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589</v>
      </c>
      <c r="C74" s="1040"/>
      <c r="D74" s="1040"/>
      <c r="E74" s="1040"/>
      <c r="F74" s="1040"/>
      <c r="G74" s="1040"/>
      <c r="H74" s="1040"/>
      <c r="I74" s="1040"/>
      <c r="J74" s="1040"/>
      <c r="K74" s="1040"/>
      <c r="L74" s="1040"/>
      <c r="M74" s="1040"/>
      <c r="N74" s="1040"/>
      <c r="O74" s="1040"/>
      <c r="P74" s="1041"/>
      <c r="Q74" s="1042">
        <v>89</v>
      </c>
      <c r="R74" s="1036"/>
      <c r="S74" s="1036"/>
      <c r="T74" s="1036"/>
      <c r="U74" s="1036"/>
      <c r="V74" s="1036">
        <v>84</v>
      </c>
      <c r="W74" s="1036"/>
      <c r="X74" s="1036"/>
      <c r="Y74" s="1036"/>
      <c r="Z74" s="1036"/>
      <c r="AA74" s="1036">
        <v>5</v>
      </c>
      <c r="AB74" s="1036"/>
      <c r="AC74" s="1036"/>
      <c r="AD74" s="1036"/>
      <c r="AE74" s="1036"/>
      <c r="AF74" s="1036">
        <v>5</v>
      </c>
      <c r="AG74" s="1036"/>
      <c r="AH74" s="1036"/>
      <c r="AI74" s="1036"/>
      <c r="AJ74" s="1036"/>
      <c r="AK74" s="1036">
        <v>5</v>
      </c>
      <c r="AL74" s="1036"/>
      <c r="AM74" s="1036"/>
      <c r="AN74" s="1036"/>
      <c r="AO74" s="1036"/>
      <c r="AP74" s="1036" t="s">
        <v>593</v>
      </c>
      <c r="AQ74" s="1036"/>
      <c r="AR74" s="1036"/>
      <c r="AS74" s="1036"/>
      <c r="AT74" s="1036"/>
      <c r="AU74" s="1036" t="s">
        <v>593</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t="s">
        <v>590</v>
      </c>
      <c r="C75" s="1040"/>
      <c r="D75" s="1040"/>
      <c r="E75" s="1040"/>
      <c r="F75" s="1040"/>
      <c r="G75" s="1040"/>
      <c r="H75" s="1040"/>
      <c r="I75" s="1040"/>
      <c r="J75" s="1040"/>
      <c r="K75" s="1040"/>
      <c r="L75" s="1040"/>
      <c r="M75" s="1040"/>
      <c r="N75" s="1040"/>
      <c r="O75" s="1040"/>
      <c r="P75" s="1041"/>
      <c r="Q75" s="1043">
        <v>285945</v>
      </c>
      <c r="R75" s="1044"/>
      <c r="S75" s="1044"/>
      <c r="T75" s="1044"/>
      <c r="U75" s="1045"/>
      <c r="V75" s="1046">
        <v>2778630</v>
      </c>
      <c r="W75" s="1044"/>
      <c r="X75" s="1044"/>
      <c r="Y75" s="1044"/>
      <c r="Z75" s="1045"/>
      <c r="AA75" s="1046">
        <v>8082</v>
      </c>
      <c r="AB75" s="1044"/>
      <c r="AC75" s="1044"/>
      <c r="AD75" s="1044"/>
      <c r="AE75" s="1045"/>
      <c r="AF75" s="1046">
        <v>8082</v>
      </c>
      <c r="AG75" s="1044"/>
      <c r="AH75" s="1044"/>
      <c r="AI75" s="1044"/>
      <c r="AJ75" s="1045"/>
      <c r="AK75" s="1046" t="s">
        <v>594</v>
      </c>
      <c r="AL75" s="1044"/>
      <c r="AM75" s="1044"/>
      <c r="AN75" s="1044"/>
      <c r="AO75" s="1045"/>
      <c r="AP75" s="1046" t="s">
        <v>593</v>
      </c>
      <c r="AQ75" s="1044"/>
      <c r="AR75" s="1044"/>
      <c r="AS75" s="1044"/>
      <c r="AT75" s="1045"/>
      <c r="AU75" s="1046" t="s">
        <v>593</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392</v>
      </c>
      <c r="B88" s="1002" t="s">
        <v>423</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8528</v>
      </c>
      <c r="AG88" s="1024"/>
      <c r="AH88" s="1024"/>
      <c r="AI88" s="1024"/>
      <c r="AJ88" s="1024"/>
      <c r="AK88" s="1028"/>
      <c r="AL88" s="1028"/>
      <c r="AM88" s="1028"/>
      <c r="AN88" s="1028"/>
      <c r="AO88" s="1028"/>
      <c r="AP88" s="1024">
        <v>148</v>
      </c>
      <c r="AQ88" s="1024"/>
      <c r="AR88" s="1024"/>
      <c r="AS88" s="1024"/>
      <c r="AT88" s="1024"/>
      <c r="AU88" s="1024">
        <v>39</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1002" t="s">
        <v>424</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431</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432</v>
      </c>
      <c r="AB109" s="961"/>
      <c r="AC109" s="961"/>
      <c r="AD109" s="961"/>
      <c r="AE109" s="962"/>
      <c r="AF109" s="963" t="s">
        <v>433</v>
      </c>
      <c r="AG109" s="961"/>
      <c r="AH109" s="961"/>
      <c r="AI109" s="961"/>
      <c r="AJ109" s="962"/>
      <c r="AK109" s="963" t="s">
        <v>308</v>
      </c>
      <c r="AL109" s="961"/>
      <c r="AM109" s="961"/>
      <c r="AN109" s="961"/>
      <c r="AO109" s="962"/>
      <c r="AP109" s="963" t="s">
        <v>434</v>
      </c>
      <c r="AQ109" s="961"/>
      <c r="AR109" s="961"/>
      <c r="AS109" s="961"/>
      <c r="AT109" s="994"/>
      <c r="AU109" s="960" t="s">
        <v>431</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432</v>
      </c>
      <c r="BR109" s="961"/>
      <c r="BS109" s="961"/>
      <c r="BT109" s="961"/>
      <c r="BU109" s="962"/>
      <c r="BV109" s="963" t="s">
        <v>433</v>
      </c>
      <c r="BW109" s="961"/>
      <c r="BX109" s="961"/>
      <c r="BY109" s="961"/>
      <c r="BZ109" s="962"/>
      <c r="CA109" s="963" t="s">
        <v>308</v>
      </c>
      <c r="CB109" s="961"/>
      <c r="CC109" s="961"/>
      <c r="CD109" s="961"/>
      <c r="CE109" s="962"/>
      <c r="CF109" s="1001" t="s">
        <v>434</v>
      </c>
      <c r="CG109" s="1001"/>
      <c r="CH109" s="1001"/>
      <c r="CI109" s="1001"/>
      <c r="CJ109" s="1001"/>
      <c r="CK109" s="963" t="s">
        <v>435</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432</v>
      </c>
      <c r="DH109" s="961"/>
      <c r="DI109" s="961"/>
      <c r="DJ109" s="961"/>
      <c r="DK109" s="962"/>
      <c r="DL109" s="963" t="s">
        <v>433</v>
      </c>
      <c r="DM109" s="961"/>
      <c r="DN109" s="961"/>
      <c r="DO109" s="961"/>
      <c r="DP109" s="962"/>
      <c r="DQ109" s="963" t="s">
        <v>308</v>
      </c>
      <c r="DR109" s="961"/>
      <c r="DS109" s="961"/>
      <c r="DT109" s="961"/>
      <c r="DU109" s="962"/>
      <c r="DV109" s="963" t="s">
        <v>434</v>
      </c>
      <c r="DW109" s="961"/>
      <c r="DX109" s="961"/>
      <c r="DY109" s="961"/>
      <c r="DZ109" s="994"/>
    </row>
    <row r="110" spans="1:131" s="226" customFormat="1" ht="26.25" customHeight="1">
      <c r="A110" s="872" t="s">
        <v>436</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830465</v>
      </c>
      <c r="AB110" s="954"/>
      <c r="AC110" s="954"/>
      <c r="AD110" s="954"/>
      <c r="AE110" s="955"/>
      <c r="AF110" s="956">
        <v>780610</v>
      </c>
      <c r="AG110" s="954"/>
      <c r="AH110" s="954"/>
      <c r="AI110" s="954"/>
      <c r="AJ110" s="955"/>
      <c r="AK110" s="956">
        <v>753018</v>
      </c>
      <c r="AL110" s="954"/>
      <c r="AM110" s="954"/>
      <c r="AN110" s="954"/>
      <c r="AO110" s="955"/>
      <c r="AP110" s="957">
        <v>22.2</v>
      </c>
      <c r="AQ110" s="958"/>
      <c r="AR110" s="958"/>
      <c r="AS110" s="958"/>
      <c r="AT110" s="959"/>
      <c r="AU110" s="995" t="s">
        <v>72</v>
      </c>
      <c r="AV110" s="996"/>
      <c r="AW110" s="996"/>
      <c r="AX110" s="996"/>
      <c r="AY110" s="996"/>
      <c r="AZ110" s="925" t="s">
        <v>437</v>
      </c>
      <c r="BA110" s="873"/>
      <c r="BB110" s="873"/>
      <c r="BC110" s="873"/>
      <c r="BD110" s="873"/>
      <c r="BE110" s="873"/>
      <c r="BF110" s="873"/>
      <c r="BG110" s="873"/>
      <c r="BH110" s="873"/>
      <c r="BI110" s="873"/>
      <c r="BJ110" s="873"/>
      <c r="BK110" s="873"/>
      <c r="BL110" s="873"/>
      <c r="BM110" s="873"/>
      <c r="BN110" s="873"/>
      <c r="BO110" s="873"/>
      <c r="BP110" s="874"/>
      <c r="BQ110" s="926">
        <v>6899485</v>
      </c>
      <c r="BR110" s="907"/>
      <c r="BS110" s="907"/>
      <c r="BT110" s="907"/>
      <c r="BU110" s="907"/>
      <c r="BV110" s="907">
        <v>6882459</v>
      </c>
      <c r="BW110" s="907"/>
      <c r="BX110" s="907"/>
      <c r="BY110" s="907"/>
      <c r="BZ110" s="907"/>
      <c r="CA110" s="907">
        <v>6749423</v>
      </c>
      <c r="CB110" s="907"/>
      <c r="CC110" s="907"/>
      <c r="CD110" s="907"/>
      <c r="CE110" s="907"/>
      <c r="CF110" s="931">
        <v>199.3</v>
      </c>
      <c r="CG110" s="932"/>
      <c r="CH110" s="932"/>
      <c r="CI110" s="932"/>
      <c r="CJ110" s="932"/>
      <c r="CK110" s="991" t="s">
        <v>438</v>
      </c>
      <c r="CL110" s="884"/>
      <c r="CM110" s="925" t="s">
        <v>439</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440</v>
      </c>
      <c r="DH110" s="907"/>
      <c r="DI110" s="907"/>
      <c r="DJ110" s="907"/>
      <c r="DK110" s="907"/>
      <c r="DL110" s="907" t="s">
        <v>441</v>
      </c>
      <c r="DM110" s="907"/>
      <c r="DN110" s="907"/>
      <c r="DO110" s="907"/>
      <c r="DP110" s="907"/>
      <c r="DQ110" s="907" t="s">
        <v>136</v>
      </c>
      <c r="DR110" s="907"/>
      <c r="DS110" s="907"/>
      <c r="DT110" s="907"/>
      <c r="DU110" s="907"/>
      <c r="DV110" s="908" t="s">
        <v>136</v>
      </c>
      <c r="DW110" s="908"/>
      <c r="DX110" s="908"/>
      <c r="DY110" s="908"/>
      <c r="DZ110" s="909"/>
    </row>
    <row r="111" spans="1:131" s="226" customFormat="1" ht="26.25" customHeight="1">
      <c r="A111" s="839" t="s">
        <v>442</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136</v>
      </c>
      <c r="AB111" s="984"/>
      <c r="AC111" s="984"/>
      <c r="AD111" s="984"/>
      <c r="AE111" s="985"/>
      <c r="AF111" s="986" t="s">
        <v>136</v>
      </c>
      <c r="AG111" s="984"/>
      <c r="AH111" s="984"/>
      <c r="AI111" s="984"/>
      <c r="AJ111" s="985"/>
      <c r="AK111" s="986" t="s">
        <v>136</v>
      </c>
      <c r="AL111" s="984"/>
      <c r="AM111" s="984"/>
      <c r="AN111" s="984"/>
      <c r="AO111" s="985"/>
      <c r="AP111" s="987" t="s">
        <v>136</v>
      </c>
      <c r="AQ111" s="988"/>
      <c r="AR111" s="988"/>
      <c r="AS111" s="988"/>
      <c r="AT111" s="989"/>
      <c r="AU111" s="997"/>
      <c r="AV111" s="998"/>
      <c r="AW111" s="998"/>
      <c r="AX111" s="998"/>
      <c r="AY111" s="998"/>
      <c r="AZ111" s="880" t="s">
        <v>443</v>
      </c>
      <c r="BA111" s="817"/>
      <c r="BB111" s="817"/>
      <c r="BC111" s="817"/>
      <c r="BD111" s="817"/>
      <c r="BE111" s="817"/>
      <c r="BF111" s="817"/>
      <c r="BG111" s="817"/>
      <c r="BH111" s="817"/>
      <c r="BI111" s="817"/>
      <c r="BJ111" s="817"/>
      <c r="BK111" s="817"/>
      <c r="BL111" s="817"/>
      <c r="BM111" s="817"/>
      <c r="BN111" s="817"/>
      <c r="BO111" s="817"/>
      <c r="BP111" s="818"/>
      <c r="BQ111" s="881">
        <v>361890</v>
      </c>
      <c r="BR111" s="882"/>
      <c r="BS111" s="882"/>
      <c r="BT111" s="882"/>
      <c r="BU111" s="882"/>
      <c r="BV111" s="882">
        <v>362902</v>
      </c>
      <c r="BW111" s="882"/>
      <c r="BX111" s="882"/>
      <c r="BY111" s="882"/>
      <c r="BZ111" s="882"/>
      <c r="CA111" s="882">
        <v>3882</v>
      </c>
      <c r="CB111" s="882"/>
      <c r="CC111" s="882"/>
      <c r="CD111" s="882"/>
      <c r="CE111" s="882"/>
      <c r="CF111" s="940">
        <v>0.1</v>
      </c>
      <c r="CG111" s="941"/>
      <c r="CH111" s="941"/>
      <c r="CI111" s="941"/>
      <c r="CJ111" s="941"/>
      <c r="CK111" s="992"/>
      <c r="CL111" s="886"/>
      <c r="CM111" s="880" t="s">
        <v>444</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445</v>
      </c>
      <c r="DH111" s="882"/>
      <c r="DI111" s="882"/>
      <c r="DJ111" s="882"/>
      <c r="DK111" s="882"/>
      <c r="DL111" s="882" t="s">
        <v>136</v>
      </c>
      <c r="DM111" s="882"/>
      <c r="DN111" s="882"/>
      <c r="DO111" s="882"/>
      <c r="DP111" s="882"/>
      <c r="DQ111" s="882" t="s">
        <v>136</v>
      </c>
      <c r="DR111" s="882"/>
      <c r="DS111" s="882"/>
      <c r="DT111" s="882"/>
      <c r="DU111" s="882"/>
      <c r="DV111" s="859" t="s">
        <v>136</v>
      </c>
      <c r="DW111" s="859"/>
      <c r="DX111" s="859"/>
      <c r="DY111" s="859"/>
      <c r="DZ111" s="860"/>
    </row>
    <row r="112" spans="1:131" s="226" customFormat="1" ht="26.25" customHeight="1">
      <c r="A112" s="977" t="s">
        <v>446</v>
      </c>
      <c r="B112" s="978"/>
      <c r="C112" s="817" t="s">
        <v>447</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136</v>
      </c>
      <c r="AB112" s="845"/>
      <c r="AC112" s="845"/>
      <c r="AD112" s="845"/>
      <c r="AE112" s="846"/>
      <c r="AF112" s="847" t="s">
        <v>136</v>
      </c>
      <c r="AG112" s="845"/>
      <c r="AH112" s="845"/>
      <c r="AI112" s="845"/>
      <c r="AJ112" s="846"/>
      <c r="AK112" s="847" t="s">
        <v>136</v>
      </c>
      <c r="AL112" s="845"/>
      <c r="AM112" s="845"/>
      <c r="AN112" s="845"/>
      <c r="AO112" s="846"/>
      <c r="AP112" s="889" t="s">
        <v>136</v>
      </c>
      <c r="AQ112" s="890"/>
      <c r="AR112" s="890"/>
      <c r="AS112" s="890"/>
      <c r="AT112" s="891"/>
      <c r="AU112" s="997"/>
      <c r="AV112" s="998"/>
      <c r="AW112" s="998"/>
      <c r="AX112" s="998"/>
      <c r="AY112" s="998"/>
      <c r="AZ112" s="880" t="s">
        <v>448</v>
      </c>
      <c r="BA112" s="817"/>
      <c r="BB112" s="817"/>
      <c r="BC112" s="817"/>
      <c r="BD112" s="817"/>
      <c r="BE112" s="817"/>
      <c r="BF112" s="817"/>
      <c r="BG112" s="817"/>
      <c r="BH112" s="817"/>
      <c r="BI112" s="817"/>
      <c r="BJ112" s="817"/>
      <c r="BK112" s="817"/>
      <c r="BL112" s="817"/>
      <c r="BM112" s="817"/>
      <c r="BN112" s="817"/>
      <c r="BO112" s="817"/>
      <c r="BP112" s="818"/>
      <c r="BQ112" s="881">
        <v>431430</v>
      </c>
      <c r="BR112" s="882"/>
      <c r="BS112" s="882"/>
      <c r="BT112" s="882"/>
      <c r="BU112" s="882"/>
      <c r="BV112" s="882">
        <v>463867</v>
      </c>
      <c r="BW112" s="882"/>
      <c r="BX112" s="882"/>
      <c r="BY112" s="882"/>
      <c r="BZ112" s="882"/>
      <c r="CA112" s="882">
        <v>501473</v>
      </c>
      <c r="CB112" s="882"/>
      <c r="CC112" s="882"/>
      <c r="CD112" s="882"/>
      <c r="CE112" s="882"/>
      <c r="CF112" s="940">
        <v>14.8</v>
      </c>
      <c r="CG112" s="941"/>
      <c r="CH112" s="941"/>
      <c r="CI112" s="941"/>
      <c r="CJ112" s="941"/>
      <c r="CK112" s="992"/>
      <c r="CL112" s="886"/>
      <c r="CM112" s="880" t="s">
        <v>449</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v>361431</v>
      </c>
      <c r="DH112" s="882"/>
      <c r="DI112" s="882"/>
      <c r="DJ112" s="882"/>
      <c r="DK112" s="882"/>
      <c r="DL112" s="882">
        <v>361431</v>
      </c>
      <c r="DM112" s="882"/>
      <c r="DN112" s="882"/>
      <c r="DO112" s="882"/>
      <c r="DP112" s="882"/>
      <c r="DQ112" s="882" t="s">
        <v>136</v>
      </c>
      <c r="DR112" s="882"/>
      <c r="DS112" s="882"/>
      <c r="DT112" s="882"/>
      <c r="DU112" s="882"/>
      <c r="DV112" s="859" t="s">
        <v>136</v>
      </c>
      <c r="DW112" s="859"/>
      <c r="DX112" s="859"/>
      <c r="DY112" s="859"/>
      <c r="DZ112" s="860"/>
    </row>
    <row r="113" spans="1:130" s="226" customFormat="1" ht="26.25" customHeight="1">
      <c r="A113" s="979"/>
      <c r="B113" s="980"/>
      <c r="C113" s="817" t="s">
        <v>450</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30238</v>
      </c>
      <c r="AB113" s="984"/>
      <c r="AC113" s="984"/>
      <c r="AD113" s="984"/>
      <c r="AE113" s="985"/>
      <c r="AF113" s="986">
        <v>49707</v>
      </c>
      <c r="AG113" s="984"/>
      <c r="AH113" s="984"/>
      <c r="AI113" s="984"/>
      <c r="AJ113" s="985"/>
      <c r="AK113" s="986">
        <v>46231</v>
      </c>
      <c r="AL113" s="984"/>
      <c r="AM113" s="984"/>
      <c r="AN113" s="984"/>
      <c r="AO113" s="985"/>
      <c r="AP113" s="987">
        <v>1.4</v>
      </c>
      <c r="AQ113" s="988"/>
      <c r="AR113" s="988"/>
      <c r="AS113" s="988"/>
      <c r="AT113" s="989"/>
      <c r="AU113" s="997"/>
      <c r="AV113" s="998"/>
      <c r="AW113" s="998"/>
      <c r="AX113" s="998"/>
      <c r="AY113" s="998"/>
      <c r="AZ113" s="880" t="s">
        <v>451</v>
      </c>
      <c r="BA113" s="817"/>
      <c r="BB113" s="817"/>
      <c r="BC113" s="817"/>
      <c r="BD113" s="817"/>
      <c r="BE113" s="817"/>
      <c r="BF113" s="817"/>
      <c r="BG113" s="817"/>
      <c r="BH113" s="817"/>
      <c r="BI113" s="817"/>
      <c r="BJ113" s="817"/>
      <c r="BK113" s="817"/>
      <c r="BL113" s="817"/>
      <c r="BM113" s="817"/>
      <c r="BN113" s="817"/>
      <c r="BO113" s="817"/>
      <c r="BP113" s="818"/>
      <c r="BQ113" s="881">
        <v>79754</v>
      </c>
      <c r="BR113" s="882"/>
      <c r="BS113" s="882"/>
      <c r="BT113" s="882"/>
      <c r="BU113" s="882"/>
      <c r="BV113" s="882">
        <v>58353</v>
      </c>
      <c r="BW113" s="882"/>
      <c r="BX113" s="882"/>
      <c r="BY113" s="882"/>
      <c r="BZ113" s="882"/>
      <c r="CA113" s="882">
        <v>38317</v>
      </c>
      <c r="CB113" s="882"/>
      <c r="CC113" s="882"/>
      <c r="CD113" s="882"/>
      <c r="CE113" s="882"/>
      <c r="CF113" s="940">
        <v>1.1000000000000001</v>
      </c>
      <c r="CG113" s="941"/>
      <c r="CH113" s="941"/>
      <c r="CI113" s="941"/>
      <c r="CJ113" s="941"/>
      <c r="CK113" s="992"/>
      <c r="CL113" s="886"/>
      <c r="CM113" s="880" t="s">
        <v>452</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136</v>
      </c>
      <c r="DH113" s="845"/>
      <c r="DI113" s="845"/>
      <c r="DJ113" s="845"/>
      <c r="DK113" s="846"/>
      <c r="DL113" s="847" t="s">
        <v>445</v>
      </c>
      <c r="DM113" s="845"/>
      <c r="DN113" s="845"/>
      <c r="DO113" s="845"/>
      <c r="DP113" s="846"/>
      <c r="DQ113" s="847" t="s">
        <v>136</v>
      </c>
      <c r="DR113" s="845"/>
      <c r="DS113" s="845"/>
      <c r="DT113" s="845"/>
      <c r="DU113" s="846"/>
      <c r="DV113" s="889" t="s">
        <v>136</v>
      </c>
      <c r="DW113" s="890"/>
      <c r="DX113" s="890"/>
      <c r="DY113" s="890"/>
      <c r="DZ113" s="891"/>
    </row>
    <row r="114" spans="1:130" s="226" customFormat="1" ht="26.25" customHeight="1">
      <c r="A114" s="979"/>
      <c r="B114" s="980"/>
      <c r="C114" s="817" t="s">
        <v>453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21881</v>
      </c>
      <c r="AB114" s="845"/>
      <c r="AC114" s="845"/>
      <c r="AD114" s="845"/>
      <c r="AE114" s="846"/>
      <c r="AF114" s="847">
        <v>21981</v>
      </c>
      <c r="AG114" s="845"/>
      <c r="AH114" s="845"/>
      <c r="AI114" s="845"/>
      <c r="AJ114" s="846"/>
      <c r="AK114" s="847">
        <v>20422</v>
      </c>
      <c r="AL114" s="845"/>
      <c r="AM114" s="845"/>
      <c r="AN114" s="845"/>
      <c r="AO114" s="846"/>
      <c r="AP114" s="889">
        <v>0.6</v>
      </c>
      <c r="AQ114" s="890"/>
      <c r="AR114" s="890"/>
      <c r="AS114" s="890"/>
      <c r="AT114" s="891"/>
      <c r="AU114" s="997"/>
      <c r="AV114" s="998"/>
      <c r="AW114" s="998"/>
      <c r="AX114" s="998"/>
      <c r="AY114" s="998"/>
      <c r="AZ114" s="880" t="s">
        <v>454</v>
      </c>
      <c r="BA114" s="817"/>
      <c r="BB114" s="817"/>
      <c r="BC114" s="817"/>
      <c r="BD114" s="817"/>
      <c r="BE114" s="817"/>
      <c r="BF114" s="817"/>
      <c r="BG114" s="817"/>
      <c r="BH114" s="817"/>
      <c r="BI114" s="817"/>
      <c r="BJ114" s="817"/>
      <c r="BK114" s="817"/>
      <c r="BL114" s="817"/>
      <c r="BM114" s="817"/>
      <c r="BN114" s="817"/>
      <c r="BO114" s="817"/>
      <c r="BP114" s="818"/>
      <c r="BQ114" s="881">
        <v>572777</v>
      </c>
      <c r="BR114" s="882"/>
      <c r="BS114" s="882"/>
      <c r="BT114" s="882"/>
      <c r="BU114" s="882"/>
      <c r="BV114" s="882">
        <v>507879</v>
      </c>
      <c r="BW114" s="882"/>
      <c r="BX114" s="882"/>
      <c r="BY114" s="882"/>
      <c r="BZ114" s="882"/>
      <c r="CA114" s="882">
        <v>435385</v>
      </c>
      <c r="CB114" s="882"/>
      <c r="CC114" s="882"/>
      <c r="CD114" s="882"/>
      <c r="CE114" s="882"/>
      <c r="CF114" s="940">
        <v>12.9</v>
      </c>
      <c r="CG114" s="941"/>
      <c r="CH114" s="941"/>
      <c r="CI114" s="941"/>
      <c r="CJ114" s="941"/>
      <c r="CK114" s="992"/>
      <c r="CL114" s="886"/>
      <c r="CM114" s="880" t="s">
        <v>455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440</v>
      </c>
      <c r="DH114" s="845"/>
      <c r="DI114" s="845"/>
      <c r="DJ114" s="845"/>
      <c r="DK114" s="846"/>
      <c r="DL114" s="847" t="s">
        <v>440</v>
      </c>
      <c r="DM114" s="845"/>
      <c r="DN114" s="845"/>
      <c r="DO114" s="845"/>
      <c r="DP114" s="846"/>
      <c r="DQ114" s="847" t="s">
        <v>441</v>
      </c>
      <c r="DR114" s="845"/>
      <c r="DS114" s="845"/>
      <c r="DT114" s="845"/>
      <c r="DU114" s="846"/>
      <c r="DV114" s="889" t="s">
        <v>136</v>
      </c>
      <c r="DW114" s="890"/>
      <c r="DX114" s="890"/>
      <c r="DY114" s="890"/>
      <c r="DZ114" s="891"/>
    </row>
    <row r="115" spans="1:130" s="226" customFormat="1" ht="26.25" customHeight="1">
      <c r="A115" s="979"/>
      <c r="B115" s="980"/>
      <c r="C115" s="817" t="s">
        <v>456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136</v>
      </c>
      <c r="AB115" s="984"/>
      <c r="AC115" s="984"/>
      <c r="AD115" s="984"/>
      <c r="AE115" s="985"/>
      <c r="AF115" s="986" t="s">
        <v>136</v>
      </c>
      <c r="AG115" s="984"/>
      <c r="AH115" s="984"/>
      <c r="AI115" s="984"/>
      <c r="AJ115" s="985"/>
      <c r="AK115" s="986" t="s">
        <v>445</v>
      </c>
      <c r="AL115" s="984"/>
      <c r="AM115" s="984"/>
      <c r="AN115" s="984"/>
      <c r="AO115" s="985"/>
      <c r="AP115" s="987" t="s">
        <v>136</v>
      </c>
      <c r="AQ115" s="988"/>
      <c r="AR115" s="988"/>
      <c r="AS115" s="988"/>
      <c r="AT115" s="989"/>
      <c r="AU115" s="997"/>
      <c r="AV115" s="998"/>
      <c r="AW115" s="998"/>
      <c r="AX115" s="998"/>
      <c r="AY115" s="998"/>
      <c r="AZ115" s="880" t="s">
        <v>457</v>
      </c>
      <c r="BA115" s="817"/>
      <c r="BB115" s="817"/>
      <c r="BC115" s="817"/>
      <c r="BD115" s="817"/>
      <c r="BE115" s="817"/>
      <c r="BF115" s="817"/>
      <c r="BG115" s="817"/>
      <c r="BH115" s="817"/>
      <c r="BI115" s="817"/>
      <c r="BJ115" s="817"/>
      <c r="BK115" s="817"/>
      <c r="BL115" s="817"/>
      <c r="BM115" s="817"/>
      <c r="BN115" s="817"/>
      <c r="BO115" s="817"/>
      <c r="BP115" s="818"/>
      <c r="BQ115" s="881">
        <v>80100</v>
      </c>
      <c r="BR115" s="882"/>
      <c r="BS115" s="882"/>
      <c r="BT115" s="882"/>
      <c r="BU115" s="882"/>
      <c r="BV115" s="882">
        <v>92700</v>
      </c>
      <c r="BW115" s="882"/>
      <c r="BX115" s="882"/>
      <c r="BY115" s="882"/>
      <c r="BZ115" s="882"/>
      <c r="CA115" s="882">
        <v>96570</v>
      </c>
      <c r="CB115" s="882"/>
      <c r="CC115" s="882"/>
      <c r="CD115" s="882"/>
      <c r="CE115" s="882"/>
      <c r="CF115" s="940">
        <v>2.9</v>
      </c>
      <c r="CG115" s="941"/>
      <c r="CH115" s="941"/>
      <c r="CI115" s="941"/>
      <c r="CJ115" s="941"/>
      <c r="CK115" s="992"/>
      <c r="CL115" s="886"/>
      <c r="CM115" s="880" t="s">
        <v>458</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136</v>
      </c>
      <c r="DH115" s="845"/>
      <c r="DI115" s="845"/>
      <c r="DJ115" s="845"/>
      <c r="DK115" s="846"/>
      <c r="DL115" s="847" t="s">
        <v>136</v>
      </c>
      <c r="DM115" s="845"/>
      <c r="DN115" s="845"/>
      <c r="DO115" s="845"/>
      <c r="DP115" s="846"/>
      <c r="DQ115" s="847" t="s">
        <v>136</v>
      </c>
      <c r="DR115" s="845"/>
      <c r="DS115" s="845"/>
      <c r="DT115" s="845"/>
      <c r="DU115" s="846"/>
      <c r="DV115" s="889" t="s">
        <v>136</v>
      </c>
      <c r="DW115" s="890"/>
      <c r="DX115" s="890"/>
      <c r="DY115" s="890"/>
      <c r="DZ115" s="891"/>
    </row>
    <row r="116" spans="1:130" s="226" customFormat="1" ht="26.25" customHeight="1">
      <c r="A116" s="981"/>
      <c r="B116" s="982"/>
      <c r="C116" s="904" t="s">
        <v>459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90</v>
      </c>
      <c r="AB116" s="845"/>
      <c r="AC116" s="845"/>
      <c r="AD116" s="845"/>
      <c r="AE116" s="846"/>
      <c r="AF116" s="847">
        <v>83</v>
      </c>
      <c r="AG116" s="845"/>
      <c r="AH116" s="845"/>
      <c r="AI116" s="845"/>
      <c r="AJ116" s="846"/>
      <c r="AK116" s="847">
        <v>61</v>
      </c>
      <c r="AL116" s="845"/>
      <c r="AM116" s="845"/>
      <c r="AN116" s="845"/>
      <c r="AO116" s="846"/>
      <c r="AP116" s="889">
        <v>0</v>
      </c>
      <c r="AQ116" s="890"/>
      <c r="AR116" s="890"/>
      <c r="AS116" s="890"/>
      <c r="AT116" s="891"/>
      <c r="AU116" s="997"/>
      <c r="AV116" s="998"/>
      <c r="AW116" s="998"/>
      <c r="AX116" s="998"/>
      <c r="AY116" s="998"/>
      <c r="AZ116" s="974" t="s">
        <v>460</v>
      </c>
      <c r="BA116" s="975"/>
      <c r="BB116" s="975"/>
      <c r="BC116" s="975"/>
      <c r="BD116" s="975"/>
      <c r="BE116" s="975"/>
      <c r="BF116" s="975"/>
      <c r="BG116" s="975"/>
      <c r="BH116" s="975"/>
      <c r="BI116" s="975"/>
      <c r="BJ116" s="975"/>
      <c r="BK116" s="975"/>
      <c r="BL116" s="975"/>
      <c r="BM116" s="975"/>
      <c r="BN116" s="975"/>
      <c r="BO116" s="975"/>
      <c r="BP116" s="976"/>
      <c r="BQ116" s="881" t="s">
        <v>136</v>
      </c>
      <c r="BR116" s="882"/>
      <c r="BS116" s="882"/>
      <c r="BT116" s="882"/>
      <c r="BU116" s="882"/>
      <c r="BV116" s="882" t="s">
        <v>136</v>
      </c>
      <c r="BW116" s="882"/>
      <c r="BX116" s="882"/>
      <c r="BY116" s="882"/>
      <c r="BZ116" s="882"/>
      <c r="CA116" s="882" t="s">
        <v>136</v>
      </c>
      <c r="CB116" s="882"/>
      <c r="CC116" s="882"/>
      <c r="CD116" s="882"/>
      <c r="CE116" s="882"/>
      <c r="CF116" s="940" t="s">
        <v>136</v>
      </c>
      <c r="CG116" s="941"/>
      <c r="CH116" s="941"/>
      <c r="CI116" s="941"/>
      <c r="CJ116" s="941"/>
      <c r="CK116" s="992"/>
      <c r="CL116" s="886"/>
      <c r="CM116" s="880" t="s">
        <v>461</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136</v>
      </c>
      <c r="DH116" s="845"/>
      <c r="DI116" s="845"/>
      <c r="DJ116" s="845"/>
      <c r="DK116" s="846"/>
      <c r="DL116" s="847" t="s">
        <v>440</v>
      </c>
      <c r="DM116" s="845"/>
      <c r="DN116" s="845"/>
      <c r="DO116" s="845"/>
      <c r="DP116" s="846"/>
      <c r="DQ116" s="847" t="s">
        <v>136</v>
      </c>
      <c r="DR116" s="845"/>
      <c r="DS116" s="845"/>
      <c r="DT116" s="845"/>
      <c r="DU116" s="846"/>
      <c r="DV116" s="889" t="s">
        <v>136</v>
      </c>
      <c r="DW116" s="890"/>
      <c r="DX116" s="890"/>
      <c r="DY116" s="890"/>
      <c r="DZ116" s="891"/>
    </row>
    <row r="117" spans="1:130" s="226" customFormat="1" ht="26.25" customHeight="1">
      <c r="A117" s="96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462</v>
      </c>
      <c r="Z117" s="962"/>
      <c r="AA117" s="967">
        <v>882674</v>
      </c>
      <c r="AB117" s="968"/>
      <c r="AC117" s="968"/>
      <c r="AD117" s="968"/>
      <c r="AE117" s="969"/>
      <c r="AF117" s="970">
        <v>852381</v>
      </c>
      <c r="AG117" s="968"/>
      <c r="AH117" s="968"/>
      <c r="AI117" s="968"/>
      <c r="AJ117" s="969"/>
      <c r="AK117" s="970">
        <v>819732</v>
      </c>
      <c r="AL117" s="968"/>
      <c r="AM117" s="968"/>
      <c r="AN117" s="968"/>
      <c r="AO117" s="969"/>
      <c r="AP117" s="971"/>
      <c r="AQ117" s="972"/>
      <c r="AR117" s="972"/>
      <c r="AS117" s="972"/>
      <c r="AT117" s="973"/>
      <c r="AU117" s="997"/>
      <c r="AV117" s="998"/>
      <c r="AW117" s="998"/>
      <c r="AX117" s="998"/>
      <c r="AY117" s="998"/>
      <c r="AZ117" s="928" t="s">
        <v>463</v>
      </c>
      <c r="BA117" s="929"/>
      <c r="BB117" s="929"/>
      <c r="BC117" s="929"/>
      <c r="BD117" s="929"/>
      <c r="BE117" s="929"/>
      <c r="BF117" s="929"/>
      <c r="BG117" s="929"/>
      <c r="BH117" s="929"/>
      <c r="BI117" s="929"/>
      <c r="BJ117" s="929"/>
      <c r="BK117" s="929"/>
      <c r="BL117" s="929"/>
      <c r="BM117" s="929"/>
      <c r="BN117" s="929"/>
      <c r="BO117" s="929"/>
      <c r="BP117" s="930"/>
      <c r="BQ117" s="881" t="s">
        <v>136</v>
      </c>
      <c r="BR117" s="882"/>
      <c r="BS117" s="882"/>
      <c r="BT117" s="882"/>
      <c r="BU117" s="882"/>
      <c r="BV117" s="882" t="s">
        <v>136</v>
      </c>
      <c r="BW117" s="882"/>
      <c r="BX117" s="882"/>
      <c r="BY117" s="882"/>
      <c r="BZ117" s="882"/>
      <c r="CA117" s="882" t="s">
        <v>136</v>
      </c>
      <c r="CB117" s="882"/>
      <c r="CC117" s="882"/>
      <c r="CD117" s="882"/>
      <c r="CE117" s="882"/>
      <c r="CF117" s="940" t="s">
        <v>440</v>
      </c>
      <c r="CG117" s="941"/>
      <c r="CH117" s="941"/>
      <c r="CI117" s="941"/>
      <c r="CJ117" s="941"/>
      <c r="CK117" s="992"/>
      <c r="CL117" s="886"/>
      <c r="CM117" s="880" t="s">
        <v>464</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440</v>
      </c>
      <c r="DH117" s="845"/>
      <c r="DI117" s="845"/>
      <c r="DJ117" s="845"/>
      <c r="DK117" s="846"/>
      <c r="DL117" s="847" t="s">
        <v>440</v>
      </c>
      <c r="DM117" s="845"/>
      <c r="DN117" s="845"/>
      <c r="DO117" s="845"/>
      <c r="DP117" s="846"/>
      <c r="DQ117" s="847" t="s">
        <v>136</v>
      </c>
      <c r="DR117" s="845"/>
      <c r="DS117" s="845"/>
      <c r="DT117" s="845"/>
      <c r="DU117" s="846"/>
      <c r="DV117" s="889" t="s">
        <v>136</v>
      </c>
      <c r="DW117" s="890"/>
      <c r="DX117" s="890"/>
      <c r="DY117" s="890"/>
      <c r="DZ117" s="891"/>
    </row>
    <row r="118" spans="1:130" s="226" customFormat="1" ht="26.25" customHeight="1">
      <c r="A118" s="960" t="s">
        <v>435</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432</v>
      </c>
      <c r="AB118" s="961"/>
      <c r="AC118" s="961"/>
      <c r="AD118" s="961"/>
      <c r="AE118" s="962"/>
      <c r="AF118" s="963" t="s">
        <v>433</v>
      </c>
      <c r="AG118" s="961"/>
      <c r="AH118" s="961"/>
      <c r="AI118" s="961"/>
      <c r="AJ118" s="962"/>
      <c r="AK118" s="963" t="s">
        <v>308</v>
      </c>
      <c r="AL118" s="961"/>
      <c r="AM118" s="961"/>
      <c r="AN118" s="961"/>
      <c r="AO118" s="962"/>
      <c r="AP118" s="964" t="s">
        <v>434</v>
      </c>
      <c r="AQ118" s="965"/>
      <c r="AR118" s="965"/>
      <c r="AS118" s="965"/>
      <c r="AT118" s="966"/>
      <c r="AU118" s="997"/>
      <c r="AV118" s="998"/>
      <c r="AW118" s="998"/>
      <c r="AX118" s="998"/>
      <c r="AY118" s="998"/>
      <c r="AZ118" s="903" t="s">
        <v>465</v>
      </c>
      <c r="BA118" s="904"/>
      <c r="BB118" s="904"/>
      <c r="BC118" s="904"/>
      <c r="BD118" s="904"/>
      <c r="BE118" s="904"/>
      <c r="BF118" s="904"/>
      <c r="BG118" s="904"/>
      <c r="BH118" s="904"/>
      <c r="BI118" s="904"/>
      <c r="BJ118" s="904"/>
      <c r="BK118" s="904"/>
      <c r="BL118" s="904"/>
      <c r="BM118" s="904"/>
      <c r="BN118" s="904"/>
      <c r="BO118" s="904"/>
      <c r="BP118" s="905"/>
      <c r="BQ118" s="944" t="s">
        <v>440</v>
      </c>
      <c r="BR118" s="910"/>
      <c r="BS118" s="910"/>
      <c r="BT118" s="910"/>
      <c r="BU118" s="910"/>
      <c r="BV118" s="910" t="s">
        <v>136</v>
      </c>
      <c r="BW118" s="910"/>
      <c r="BX118" s="910"/>
      <c r="BY118" s="910"/>
      <c r="BZ118" s="910"/>
      <c r="CA118" s="910" t="s">
        <v>136</v>
      </c>
      <c r="CB118" s="910"/>
      <c r="CC118" s="910"/>
      <c r="CD118" s="910"/>
      <c r="CE118" s="910"/>
      <c r="CF118" s="940" t="s">
        <v>440</v>
      </c>
      <c r="CG118" s="941"/>
      <c r="CH118" s="941"/>
      <c r="CI118" s="941"/>
      <c r="CJ118" s="941"/>
      <c r="CK118" s="992"/>
      <c r="CL118" s="886"/>
      <c r="CM118" s="880" t="s">
        <v>466</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440</v>
      </c>
      <c r="DH118" s="845"/>
      <c r="DI118" s="845"/>
      <c r="DJ118" s="845"/>
      <c r="DK118" s="846"/>
      <c r="DL118" s="847" t="s">
        <v>441</v>
      </c>
      <c r="DM118" s="845"/>
      <c r="DN118" s="845"/>
      <c r="DO118" s="845"/>
      <c r="DP118" s="846"/>
      <c r="DQ118" s="847" t="s">
        <v>136</v>
      </c>
      <c r="DR118" s="845"/>
      <c r="DS118" s="845"/>
      <c r="DT118" s="845"/>
      <c r="DU118" s="846"/>
      <c r="DV118" s="889" t="s">
        <v>136</v>
      </c>
      <c r="DW118" s="890"/>
      <c r="DX118" s="890"/>
      <c r="DY118" s="890"/>
      <c r="DZ118" s="891"/>
    </row>
    <row r="119" spans="1:130" s="226" customFormat="1" ht="26.25" customHeight="1">
      <c r="A119" s="883" t="s">
        <v>438</v>
      </c>
      <c r="B119" s="884"/>
      <c r="C119" s="925" t="s">
        <v>439</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136</v>
      </c>
      <c r="AB119" s="954"/>
      <c r="AC119" s="954"/>
      <c r="AD119" s="954"/>
      <c r="AE119" s="955"/>
      <c r="AF119" s="956" t="s">
        <v>136</v>
      </c>
      <c r="AG119" s="954"/>
      <c r="AH119" s="954"/>
      <c r="AI119" s="954"/>
      <c r="AJ119" s="955"/>
      <c r="AK119" s="956" t="s">
        <v>136</v>
      </c>
      <c r="AL119" s="954"/>
      <c r="AM119" s="954"/>
      <c r="AN119" s="954"/>
      <c r="AO119" s="955"/>
      <c r="AP119" s="957" t="s">
        <v>136</v>
      </c>
      <c r="AQ119" s="958"/>
      <c r="AR119" s="958"/>
      <c r="AS119" s="958"/>
      <c r="AT119" s="959"/>
      <c r="AU119" s="999"/>
      <c r="AV119" s="1000"/>
      <c r="AW119" s="1000"/>
      <c r="AX119" s="1000"/>
      <c r="AY119" s="1000"/>
      <c r="AZ119" s="247" t="s">
        <v>189</v>
      </c>
      <c r="BA119" s="247"/>
      <c r="BB119" s="247"/>
      <c r="BC119" s="247"/>
      <c r="BD119" s="247"/>
      <c r="BE119" s="247"/>
      <c r="BF119" s="247"/>
      <c r="BG119" s="247"/>
      <c r="BH119" s="247"/>
      <c r="BI119" s="247"/>
      <c r="BJ119" s="247"/>
      <c r="BK119" s="247"/>
      <c r="BL119" s="247"/>
      <c r="BM119" s="247"/>
      <c r="BN119" s="247"/>
      <c r="BO119" s="942" t="s">
        <v>467</v>
      </c>
      <c r="BP119" s="943"/>
      <c r="BQ119" s="944">
        <v>8425436</v>
      </c>
      <c r="BR119" s="910"/>
      <c r="BS119" s="910"/>
      <c r="BT119" s="910"/>
      <c r="BU119" s="910"/>
      <c r="BV119" s="910">
        <v>8368160</v>
      </c>
      <c r="BW119" s="910"/>
      <c r="BX119" s="910"/>
      <c r="BY119" s="910"/>
      <c r="BZ119" s="910"/>
      <c r="CA119" s="910">
        <v>7825050</v>
      </c>
      <c r="CB119" s="910"/>
      <c r="CC119" s="910"/>
      <c r="CD119" s="910"/>
      <c r="CE119" s="910"/>
      <c r="CF119" s="813"/>
      <c r="CG119" s="814"/>
      <c r="CH119" s="814"/>
      <c r="CI119" s="814"/>
      <c r="CJ119" s="899"/>
      <c r="CK119" s="993"/>
      <c r="CL119" s="888"/>
      <c r="CM119" s="903" t="s">
        <v>468</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459</v>
      </c>
      <c r="DH119" s="829"/>
      <c r="DI119" s="829"/>
      <c r="DJ119" s="829"/>
      <c r="DK119" s="830"/>
      <c r="DL119" s="831">
        <v>1471</v>
      </c>
      <c r="DM119" s="829"/>
      <c r="DN119" s="829"/>
      <c r="DO119" s="829"/>
      <c r="DP119" s="830"/>
      <c r="DQ119" s="831">
        <v>3882</v>
      </c>
      <c r="DR119" s="829"/>
      <c r="DS119" s="829"/>
      <c r="DT119" s="829"/>
      <c r="DU119" s="830"/>
      <c r="DV119" s="913">
        <v>0.1</v>
      </c>
      <c r="DW119" s="914"/>
      <c r="DX119" s="914"/>
      <c r="DY119" s="914"/>
      <c r="DZ119" s="915"/>
    </row>
    <row r="120" spans="1:130" s="226" customFormat="1" ht="26.25" customHeight="1">
      <c r="A120" s="885"/>
      <c r="B120" s="886"/>
      <c r="C120" s="880" t="s">
        <v>444</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136</v>
      </c>
      <c r="AB120" s="845"/>
      <c r="AC120" s="845"/>
      <c r="AD120" s="845"/>
      <c r="AE120" s="846"/>
      <c r="AF120" s="847" t="s">
        <v>136</v>
      </c>
      <c r="AG120" s="845"/>
      <c r="AH120" s="845"/>
      <c r="AI120" s="845"/>
      <c r="AJ120" s="846"/>
      <c r="AK120" s="847" t="s">
        <v>136</v>
      </c>
      <c r="AL120" s="845"/>
      <c r="AM120" s="845"/>
      <c r="AN120" s="845"/>
      <c r="AO120" s="846"/>
      <c r="AP120" s="889" t="s">
        <v>136</v>
      </c>
      <c r="AQ120" s="890"/>
      <c r="AR120" s="890"/>
      <c r="AS120" s="890"/>
      <c r="AT120" s="891"/>
      <c r="AU120" s="945" t="s">
        <v>469</v>
      </c>
      <c r="AV120" s="946"/>
      <c r="AW120" s="946"/>
      <c r="AX120" s="946"/>
      <c r="AY120" s="947"/>
      <c r="AZ120" s="925" t="s">
        <v>470</v>
      </c>
      <c r="BA120" s="873"/>
      <c r="BB120" s="873"/>
      <c r="BC120" s="873"/>
      <c r="BD120" s="873"/>
      <c r="BE120" s="873"/>
      <c r="BF120" s="873"/>
      <c r="BG120" s="873"/>
      <c r="BH120" s="873"/>
      <c r="BI120" s="873"/>
      <c r="BJ120" s="873"/>
      <c r="BK120" s="873"/>
      <c r="BL120" s="873"/>
      <c r="BM120" s="873"/>
      <c r="BN120" s="873"/>
      <c r="BO120" s="873"/>
      <c r="BP120" s="874"/>
      <c r="BQ120" s="926">
        <v>2246296</v>
      </c>
      <c r="BR120" s="907"/>
      <c r="BS120" s="907"/>
      <c r="BT120" s="907"/>
      <c r="BU120" s="907"/>
      <c r="BV120" s="907">
        <v>2305489</v>
      </c>
      <c r="BW120" s="907"/>
      <c r="BX120" s="907"/>
      <c r="BY120" s="907"/>
      <c r="BZ120" s="907"/>
      <c r="CA120" s="907">
        <v>2273293</v>
      </c>
      <c r="CB120" s="907"/>
      <c r="CC120" s="907"/>
      <c r="CD120" s="907"/>
      <c r="CE120" s="907"/>
      <c r="CF120" s="931">
        <v>67.099999999999994</v>
      </c>
      <c r="CG120" s="932"/>
      <c r="CH120" s="932"/>
      <c r="CI120" s="932"/>
      <c r="CJ120" s="932"/>
      <c r="CK120" s="933" t="s">
        <v>471</v>
      </c>
      <c r="CL120" s="917"/>
      <c r="CM120" s="917"/>
      <c r="CN120" s="917"/>
      <c r="CO120" s="918"/>
      <c r="CP120" s="937" t="s">
        <v>409</v>
      </c>
      <c r="CQ120" s="938"/>
      <c r="CR120" s="938"/>
      <c r="CS120" s="938"/>
      <c r="CT120" s="938"/>
      <c r="CU120" s="938"/>
      <c r="CV120" s="938"/>
      <c r="CW120" s="938"/>
      <c r="CX120" s="938"/>
      <c r="CY120" s="938"/>
      <c r="CZ120" s="938"/>
      <c r="DA120" s="938"/>
      <c r="DB120" s="938"/>
      <c r="DC120" s="938"/>
      <c r="DD120" s="938"/>
      <c r="DE120" s="938"/>
      <c r="DF120" s="939"/>
      <c r="DG120" s="926" t="s">
        <v>136</v>
      </c>
      <c r="DH120" s="907"/>
      <c r="DI120" s="907"/>
      <c r="DJ120" s="907"/>
      <c r="DK120" s="907"/>
      <c r="DL120" s="907">
        <v>463867</v>
      </c>
      <c r="DM120" s="907"/>
      <c r="DN120" s="907"/>
      <c r="DO120" s="907"/>
      <c r="DP120" s="907"/>
      <c r="DQ120" s="907">
        <v>501473</v>
      </c>
      <c r="DR120" s="907"/>
      <c r="DS120" s="907"/>
      <c r="DT120" s="907"/>
      <c r="DU120" s="907"/>
      <c r="DV120" s="908">
        <v>14.8</v>
      </c>
      <c r="DW120" s="908"/>
      <c r="DX120" s="908"/>
      <c r="DY120" s="908"/>
      <c r="DZ120" s="909"/>
    </row>
    <row r="121" spans="1:130" s="226" customFormat="1" ht="26.25" customHeight="1">
      <c r="A121" s="885"/>
      <c r="B121" s="886"/>
      <c r="C121" s="928" t="s">
        <v>472</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440</v>
      </c>
      <c r="AB121" s="845"/>
      <c r="AC121" s="845"/>
      <c r="AD121" s="845"/>
      <c r="AE121" s="846"/>
      <c r="AF121" s="847" t="s">
        <v>441</v>
      </c>
      <c r="AG121" s="845"/>
      <c r="AH121" s="845"/>
      <c r="AI121" s="845"/>
      <c r="AJ121" s="846"/>
      <c r="AK121" s="847" t="s">
        <v>136</v>
      </c>
      <c r="AL121" s="845"/>
      <c r="AM121" s="845"/>
      <c r="AN121" s="845"/>
      <c r="AO121" s="846"/>
      <c r="AP121" s="889" t="s">
        <v>440</v>
      </c>
      <c r="AQ121" s="890"/>
      <c r="AR121" s="890"/>
      <c r="AS121" s="890"/>
      <c r="AT121" s="891"/>
      <c r="AU121" s="948"/>
      <c r="AV121" s="949"/>
      <c r="AW121" s="949"/>
      <c r="AX121" s="949"/>
      <c r="AY121" s="950"/>
      <c r="AZ121" s="880" t="s">
        <v>473</v>
      </c>
      <c r="BA121" s="817"/>
      <c r="BB121" s="817"/>
      <c r="BC121" s="817"/>
      <c r="BD121" s="817"/>
      <c r="BE121" s="817"/>
      <c r="BF121" s="817"/>
      <c r="BG121" s="817"/>
      <c r="BH121" s="817"/>
      <c r="BI121" s="817"/>
      <c r="BJ121" s="817"/>
      <c r="BK121" s="817"/>
      <c r="BL121" s="817"/>
      <c r="BM121" s="817"/>
      <c r="BN121" s="817"/>
      <c r="BO121" s="817"/>
      <c r="BP121" s="818"/>
      <c r="BQ121" s="881">
        <v>690340</v>
      </c>
      <c r="BR121" s="882"/>
      <c r="BS121" s="882"/>
      <c r="BT121" s="882"/>
      <c r="BU121" s="882"/>
      <c r="BV121" s="882">
        <v>732197</v>
      </c>
      <c r="BW121" s="882"/>
      <c r="BX121" s="882"/>
      <c r="BY121" s="882"/>
      <c r="BZ121" s="882"/>
      <c r="CA121" s="882">
        <v>779564</v>
      </c>
      <c r="CB121" s="882"/>
      <c r="CC121" s="882"/>
      <c r="CD121" s="882"/>
      <c r="CE121" s="882"/>
      <c r="CF121" s="940">
        <v>23</v>
      </c>
      <c r="CG121" s="941"/>
      <c r="CH121" s="941"/>
      <c r="CI121" s="941"/>
      <c r="CJ121" s="941"/>
      <c r="CK121" s="934"/>
      <c r="CL121" s="920"/>
      <c r="CM121" s="920"/>
      <c r="CN121" s="920"/>
      <c r="CO121" s="921"/>
      <c r="CP121" s="900" t="s">
        <v>474</v>
      </c>
      <c r="CQ121" s="901"/>
      <c r="CR121" s="901"/>
      <c r="CS121" s="901"/>
      <c r="CT121" s="901"/>
      <c r="CU121" s="901"/>
      <c r="CV121" s="901"/>
      <c r="CW121" s="901"/>
      <c r="CX121" s="901"/>
      <c r="CY121" s="901"/>
      <c r="CZ121" s="901"/>
      <c r="DA121" s="901"/>
      <c r="DB121" s="901"/>
      <c r="DC121" s="901"/>
      <c r="DD121" s="901"/>
      <c r="DE121" s="901"/>
      <c r="DF121" s="902"/>
      <c r="DG121" s="881" t="s">
        <v>136</v>
      </c>
      <c r="DH121" s="882"/>
      <c r="DI121" s="882"/>
      <c r="DJ121" s="882"/>
      <c r="DK121" s="882"/>
      <c r="DL121" s="882" t="s">
        <v>440</v>
      </c>
      <c r="DM121" s="882"/>
      <c r="DN121" s="882"/>
      <c r="DO121" s="882"/>
      <c r="DP121" s="882"/>
      <c r="DQ121" s="882" t="s">
        <v>440</v>
      </c>
      <c r="DR121" s="882"/>
      <c r="DS121" s="882"/>
      <c r="DT121" s="882"/>
      <c r="DU121" s="882"/>
      <c r="DV121" s="859" t="s">
        <v>136</v>
      </c>
      <c r="DW121" s="859"/>
      <c r="DX121" s="859"/>
      <c r="DY121" s="859"/>
      <c r="DZ121" s="860"/>
    </row>
    <row r="122" spans="1:130" s="226" customFormat="1" ht="26.25" customHeight="1">
      <c r="A122" s="885"/>
      <c r="B122" s="886"/>
      <c r="C122" s="880" t="s">
        <v>455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136</v>
      </c>
      <c r="AB122" s="845"/>
      <c r="AC122" s="845"/>
      <c r="AD122" s="845"/>
      <c r="AE122" s="846"/>
      <c r="AF122" s="847" t="s">
        <v>136</v>
      </c>
      <c r="AG122" s="845"/>
      <c r="AH122" s="845"/>
      <c r="AI122" s="845"/>
      <c r="AJ122" s="846"/>
      <c r="AK122" s="847" t="s">
        <v>136</v>
      </c>
      <c r="AL122" s="845"/>
      <c r="AM122" s="845"/>
      <c r="AN122" s="845"/>
      <c r="AO122" s="846"/>
      <c r="AP122" s="889" t="s">
        <v>136</v>
      </c>
      <c r="AQ122" s="890"/>
      <c r="AR122" s="890"/>
      <c r="AS122" s="890"/>
      <c r="AT122" s="891"/>
      <c r="AU122" s="948"/>
      <c r="AV122" s="949"/>
      <c r="AW122" s="949"/>
      <c r="AX122" s="949"/>
      <c r="AY122" s="950"/>
      <c r="AZ122" s="903" t="s">
        <v>475</v>
      </c>
      <c r="BA122" s="904"/>
      <c r="BB122" s="904"/>
      <c r="BC122" s="904"/>
      <c r="BD122" s="904"/>
      <c r="BE122" s="904"/>
      <c r="BF122" s="904"/>
      <c r="BG122" s="904"/>
      <c r="BH122" s="904"/>
      <c r="BI122" s="904"/>
      <c r="BJ122" s="904"/>
      <c r="BK122" s="904"/>
      <c r="BL122" s="904"/>
      <c r="BM122" s="904"/>
      <c r="BN122" s="904"/>
      <c r="BO122" s="904"/>
      <c r="BP122" s="905"/>
      <c r="BQ122" s="944">
        <v>4789543</v>
      </c>
      <c r="BR122" s="910"/>
      <c r="BS122" s="910"/>
      <c r="BT122" s="910"/>
      <c r="BU122" s="910"/>
      <c r="BV122" s="910">
        <v>4571473</v>
      </c>
      <c r="BW122" s="910"/>
      <c r="BX122" s="910"/>
      <c r="BY122" s="910"/>
      <c r="BZ122" s="910"/>
      <c r="CA122" s="910">
        <v>4479160</v>
      </c>
      <c r="CB122" s="910"/>
      <c r="CC122" s="910"/>
      <c r="CD122" s="910"/>
      <c r="CE122" s="910"/>
      <c r="CF122" s="911">
        <v>132.30000000000001</v>
      </c>
      <c r="CG122" s="912"/>
      <c r="CH122" s="912"/>
      <c r="CI122" s="912"/>
      <c r="CJ122" s="912"/>
      <c r="CK122" s="934"/>
      <c r="CL122" s="920"/>
      <c r="CM122" s="920"/>
      <c r="CN122" s="920"/>
      <c r="CO122" s="921"/>
      <c r="CP122" s="900" t="s">
        <v>407</v>
      </c>
      <c r="CQ122" s="901"/>
      <c r="CR122" s="901"/>
      <c r="CS122" s="901"/>
      <c r="CT122" s="901"/>
      <c r="CU122" s="901"/>
      <c r="CV122" s="901"/>
      <c r="CW122" s="901"/>
      <c r="CX122" s="901"/>
      <c r="CY122" s="901"/>
      <c r="CZ122" s="901"/>
      <c r="DA122" s="901"/>
      <c r="DB122" s="901"/>
      <c r="DC122" s="901"/>
      <c r="DD122" s="901"/>
      <c r="DE122" s="901"/>
      <c r="DF122" s="902"/>
      <c r="DG122" s="881" t="s">
        <v>136</v>
      </c>
      <c r="DH122" s="882"/>
      <c r="DI122" s="882"/>
      <c r="DJ122" s="882"/>
      <c r="DK122" s="882"/>
      <c r="DL122" s="882" t="s">
        <v>136</v>
      </c>
      <c r="DM122" s="882"/>
      <c r="DN122" s="882"/>
      <c r="DO122" s="882"/>
      <c r="DP122" s="882"/>
      <c r="DQ122" s="882" t="s">
        <v>136</v>
      </c>
      <c r="DR122" s="882"/>
      <c r="DS122" s="882"/>
      <c r="DT122" s="882"/>
      <c r="DU122" s="882"/>
      <c r="DV122" s="859" t="s">
        <v>136</v>
      </c>
      <c r="DW122" s="859"/>
      <c r="DX122" s="859"/>
      <c r="DY122" s="859"/>
      <c r="DZ122" s="860"/>
    </row>
    <row r="123" spans="1:130" s="226" customFormat="1" ht="26.25" customHeight="1">
      <c r="A123" s="885"/>
      <c r="B123" s="886"/>
      <c r="C123" s="880" t="s">
        <v>461</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136</v>
      </c>
      <c r="AB123" s="845"/>
      <c r="AC123" s="845"/>
      <c r="AD123" s="845"/>
      <c r="AE123" s="846"/>
      <c r="AF123" s="847" t="s">
        <v>136</v>
      </c>
      <c r="AG123" s="845"/>
      <c r="AH123" s="845"/>
      <c r="AI123" s="845"/>
      <c r="AJ123" s="846"/>
      <c r="AK123" s="847" t="s">
        <v>440</v>
      </c>
      <c r="AL123" s="845"/>
      <c r="AM123" s="845"/>
      <c r="AN123" s="845"/>
      <c r="AO123" s="846"/>
      <c r="AP123" s="889" t="s">
        <v>136</v>
      </c>
      <c r="AQ123" s="890"/>
      <c r="AR123" s="890"/>
      <c r="AS123" s="890"/>
      <c r="AT123" s="891"/>
      <c r="AU123" s="951"/>
      <c r="AV123" s="952"/>
      <c r="AW123" s="952"/>
      <c r="AX123" s="952"/>
      <c r="AY123" s="952"/>
      <c r="AZ123" s="247" t="s">
        <v>189</v>
      </c>
      <c r="BA123" s="247"/>
      <c r="BB123" s="247"/>
      <c r="BC123" s="247"/>
      <c r="BD123" s="247"/>
      <c r="BE123" s="247"/>
      <c r="BF123" s="247"/>
      <c r="BG123" s="247"/>
      <c r="BH123" s="247"/>
      <c r="BI123" s="247"/>
      <c r="BJ123" s="247"/>
      <c r="BK123" s="247"/>
      <c r="BL123" s="247"/>
      <c r="BM123" s="247"/>
      <c r="BN123" s="247"/>
      <c r="BO123" s="942" t="s">
        <v>476</v>
      </c>
      <c r="BP123" s="943"/>
      <c r="BQ123" s="897">
        <v>7726179</v>
      </c>
      <c r="BR123" s="898"/>
      <c r="BS123" s="898"/>
      <c r="BT123" s="898"/>
      <c r="BU123" s="898"/>
      <c r="BV123" s="898">
        <v>7609159</v>
      </c>
      <c r="BW123" s="898"/>
      <c r="BX123" s="898"/>
      <c r="BY123" s="898"/>
      <c r="BZ123" s="898"/>
      <c r="CA123" s="898">
        <v>7532017</v>
      </c>
      <c r="CB123" s="898"/>
      <c r="CC123" s="898"/>
      <c r="CD123" s="898"/>
      <c r="CE123" s="898"/>
      <c r="CF123" s="813"/>
      <c r="CG123" s="814"/>
      <c r="CH123" s="814"/>
      <c r="CI123" s="814"/>
      <c r="CJ123" s="899"/>
      <c r="CK123" s="934"/>
      <c r="CL123" s="920"/>
      <c r="CM123" s="920"/>
      <c r="CN123" s="920"/>
      <c r="CO123" s="921"/>
      <c r="CP123" s="900" t="s">
        <v>477</v>
      </c>
      <c r="CQ123" s="901"/>
      <c r="CR123" s="901"/>
      <c r="CS123" s="901"/>
      <c r="CT123" s="901"/>
      <c r="CU123" s="901"/>
      <c r="CV123" s="901"/>
      <c r="CW123" s="901"/>
      <c r="CX123" s="901"/>
      <c r="CY123" s="901"/>
      <c r="CZ123" s="901"/>
      <c r="DA123" s="901"/>
      <c r="DB123" s="901"/>
      <c r="DC123" s="901"/>
      <c r="DD123" s="901"/>
      <c r="DE123" s="901"/>
      <c r="DF123" s="902"/>
      <c r="DG123" s="844" t="s">
        <v>136</v>
      </c>
      <c r="DH123" s="845"/>
      <c r="DI123" s="845"/>
      <c r="DJ123" s="845"/>
      <c r="DK123" s="846"/>
      <c r="DL123" s="847" t="s">
        <v>136</v>
      </c>
      <c r="DM123" s="845"/>
      <c r="DN123" s="845"/>
      <c r="DO123" s="845"/>
      <c r="DP123" s="846"/>
      <c r="DQ123" s="847" t="s">
        <v>445</v>
      </c>
      <c r="DR123" s="845"/>
      <c r="DS123" s="845"/>
      <c r="DT123" s="845"/>
      <c r="DU123" s="846"/>
      <c r="DV123" s="889" t="s">
        <v>136</v>
      </c>
      <c r="DW123" s="890"/>
      <c r="DX123" s="890"/>
      <c r="DY123" s="890"/>
      <c r="DZ123" s="891"/>
    </row>
    <row r="124" spans="1:130" s="226" customFormat="1" ht="26.25" customHeight="1" thickBot="1">
      <c r="A124" s="885"/>
      <c r="B124" s="886"/>
      <c r="C124" s="880" t="s">
        <v>464</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441</v>
      </c>
      <c r="AB124" s="845"/>
      <c r="AC124" s="845"/>
      <c r="AD124" s="845"/>
      <c r="AE124" s="846"/>
      <c r="AF124" s="847" t="s">
        <v>136</v>
      </c>
      <c r="AG124" s="845"/>
      <c r="AH124" s="845"/>
      <c r="AI124" s="845"/>
      <c r="AJ124" s="846"/>
      <c r="AK124" s="847" t="s">
        <v>136</v>
      </c>
      <c r="AL124" s="845"/>
      <c r="AM124" s="845"/>
      <c r="AN124" s="845"/>
      <c r="AO124" s="846"/>
      <c r="AP124" s="889" t="s">
        <v>441</v>
      </c>
      <c r="AQ124" s="890"/>
      <c r="AR124" s="890"/>
      <c r="AS124" s="890"/>
      <c r="AT124" s="891"/>
      <c r="AU124" s="892" t="s">
        <v>478</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23.4</v>
      </c>
      <c r="BR124" s="896"/>
      <c r="BS124" s="896"/>
      <c r="BT124" s="896"/>
      <c r="BU124" s="896"/>
      <c r="BV124" s="896">
        <v>23.9</v>
      </c>
      <c r="BW124" s="896"/>
      <c r="BX124" s="896"/>
      <c r="BY124" s="896"/>
      <c r="BZ124" s="896"/>
      <c r="CA124" s="896">
        <v>8.6</v>
      </c>
      <c r="CB124" s="896"/>
      <c r="CC124" s="896"/>
      <c r="CD124" s="896"/>
      <c r="CE124" s="896"/>
      <c r="CF124" s="791"/>
      <c r="CG124" s="792"/>
      <c r="CH124" s="792"/>
      <c r="CI124" s="792"/>
      <c r="CJ124" s="927"/>
      <c r="CK124" s="935"/>
      <c r="CL124" s="935"/>
      <c r="CM124" s="935"/>
      <c r="CN124" s="935"/>
      <c r="CO124" s="936"/>
      <c r="CP124" s="900" t="s">
        <v>479</v>
      </c>
      <c r="CQ124" s="901"/>
      <c r="CR124" s="901"/>
      <c r="CS124" s="901"/>
      <c r="CT124" s="901"/>
      <c r="CU124" s="901"/>
      <c r="CV124" s="901"/>
      <c r="CW124" s="901"/>
      <c r="CX124" s="901"/>
      <c r="CY124" s="901"/>
      <c r="CZ124" s="901"/>
      <c r="DA124" s="901"/>
      <c r="DB124" s="901"/>
      <c r="DC124" s="901"/>
      <c r="DD124" s="901"/>
      <c r="DE124" s="901"/>
      <c r="DF124" s="902"/>
      <c r="DG124" s="828">
        <v>431430</v>
      </c>
      <c r="DH124" s="829"/>
      <c r="DI124" s="829"/>
      <c r="DJ124" s="829"/>
      <c r="DK124" s="830"/>
      <c r="DL124" s="831" t="s">
        <v>136</v>
      </c>
      <c r="DM124" s="829"/>
      <c r="DN124" s="829"/>
      <c r="DO124" s="829"/>
      <c r="DP124" s="830"/>
      <c r="DQ124" s="831" t="s">
        <v>136</v>
      </c>
      <c r="DR124" s="829"/>
      <c r="DS124" s="829"/>
      <c r="DT124" s="829"/>
      <c r="DU124" s="830"/>
      <c r="DV124" s="913" t="s">
        <v>136</v>
      </c>
      <c r="DW124" s="914"/>
      <c r="DX124" s="914"/>
      <c r="DY124" s="914"/>
      <c r="DZ124" s="915"/>
    </row>
    <row r="125" spans="1:130" s="226" customFormat="1" ht="26.25" customHeight="1">
      <c r="A125" s="885"/>
      <c r="B125" s="886"/>
      <c r="C125" s="880" t="s">
        <v>466</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136</v>
      </c>
      <c r="AB125" s="845"/>
      <c r="AC125" s="845"/>
      <c r="AD125" s="845"/>
      <c r="AE125" s="846"/>
      <c r="AF125" s="847" t="s">
        <v>136</v>
      </c>
      <c r="AG125" s="845"/>
      <c r="AH125" s="845"/>
      <c r="AI125" s="845"/>
      <c r="AJ125" s="846"/>
      <c r="AK125" s="847" t="s">
        <v>136</v>
      </c>
      <c r="AL125" s="845"/>
      <c r="AM125" s="845"/>
      <c r="AN125" s="845"/>
      <c r="AO125" s="846"/>
      <c r="AP125" s="889" t="s">
        <v>136</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480</v>
      </c>
      <c r="CL125" s="917"/>
      <c r="CM125" s="917"/>
      <c r="CN125" s="917"/>
      <c r="CO125" s="918"/>
      <c r="CP125" s="925" t="s">
        <v>481</v>
      </c>
      <c r="CQ125" s="873"/>
      <c r="CR125" s="873"/>
      <c r="CS125" s="873"/>
      <c r="CT125" s="873"/>
      <c r="CU125" s="873"/>
      <c r="CV125" s="873"/>
      <c r="CW125" s="873"/>
      <c r="CX125" s="873"/>
      <c r="CY125" s="873"/>
      <c r="CZ125" s="873"/>
      <c r="DA125" s="873"/>
      <c r="DB125" s="873"/>
      <c r="DC125" s="873"/>
      <c r="DD125" s="873"/>
      <c r="DE125" s="873"/>
      <c r="DF125" s="874"/>
      <c r="DG125" s="926" t="s">
        <v>136</v>
      </c>
      <c r="DH125" s="907"/>
      <c r="DI125" s="907"/>
      <c r="DJ125" s="907"/>
      <c r="DK125" s="907"/>
      <c r="DL125" s="907" t="s">
        <v>136</v>
      </c>
      <c r="DM125" s="907"/>
      <c r="DN125" s="907"/>
      <c r="DO125" s="907"/>
      <c r="DP125" s="907"/>
      <c r="DQ125" s="907" t="s">
        <v>136</v>
      </c>
      <c r="DR125" s="907"/>
      <c r="DS125" s="907"/>
      <c r="DT125" s="907"/>
      <c r="DU125" s="907"/>
      <c r="DV125" s="908" t="s">
        <v>136</v>
      </c>
      <c r="DW125" s="908"/>
      <c r="DX125" s="908"/>
      <c r="DY125" s="908"/>
      <c r="DZ125" s="909"/>
    </row>
    <row r="126" spans="1:130" s="226" customFormat="1" ht="26.25" customHeight="1" thickBot="1">
      <c r="A126" s="885"/>
      <c r="B126" s="886"/>
      <c r="C126" s="880" t="s">
        <v>468</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136</v>
      </c>
      <c r="AB126" s="845"/>
      <c r="AC126" s="845"/>
      <c r="AD126" s="845"/>
      <c r="AE126" s="846"/>
      <c r="AF126" s="847" t="s">
        <v>136</v>
      </c>
      <c r="AG126" s="845"/>
      <c r="AH126" s="845"/>
      <c r="AI126" s="845"/>
      <c r="AJ126" s="846"/>
      <c r="AK126" s="847" t="s">
        <v>136</v>
      </c>
      <c r="AL126" s="845"/>
      <c r="AM126" s="845"/>
      <c r="AN126" s="845"/>
      <c r="AO126" s="846"/>
      <c r="AP126" s="889" t="s">
        <v>136</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482</v>
      </c>
      <c r="CQ126" s="817"/>
      <c r="CR126" s="817"/>
      <c r="CS126" s="817"/>
      <c r="CT126" s="817"/>
      <c r="CU126" s="817"/>
      <c r="CV126" s="817"/>
      <c r="CW126" s="817"/>
      <c r="CX126" s="817"/>
      <c r="CY126" s="817"/>
      <c r="CZ126" s="817"/>
      <c r="DA126" s="817"/>
      <c r="DB126" s="817"/>
      <c r="DC126" s="817"/>
      <c r="DD126" s="817"/>
      <c r="DE126" s="817"/>
      <c r="DF126" s="818"/>
      <c r="DG126" s="881" t="s">
        <v>136</v>
      </c>
      <c r="DH126" s="882"/>
      <c r="DI126" s="882"/>
      <c r="DJ126" s="882"/>
      <c r="DK126" s="882"/>
      <c r="DL126" s="882" t="s">
        <v>136</v>
      </c>
      <c r="DM126" s="882"/>
      <c r="DN126" s="882"/>
      <c r="DO126" s="882"/>
      <c r="DP126" s="882"/>
      <c r="DQ126" s="882" t="s">
        <v>136</v>
      </c>
      <c r="DR126" s="882"/>
      <c r="DS126" s="882"/>
      <c r="DT126" s="882"/>
      <c r="DU126" s="882"/>
      <c r="DV126" s="859" t="s">
        <v>136</v>
      </c>
      <c r="DW126" s="859"/>
      <c r="DX126" s="859"/>
      <c r="DY126" s="859"/>
      <c r="DZ126" s="860"/>
    </row>
    <row r="127" spans="1:130" s="226" customFormat="1" ht="26.25" customHeight="1">
      <c r="A127" s="887"/>
      <c r="B127" s="888"/>
      <c r="C127" s="903" t="s">
        <v>483</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136</v>
      </c>
      <c r="AB127" s="845"/>
      <c r="AC127" s="845"/>
      <c r="AD127" s="845"/>
      <c r="AE127" s="846"/>
      <c r="AF127" s="847" t="s">
        <v>136</v>
      </c>
      <c r="AG127" s="845"/>
      <c r="AH127" s="845"/>
      <c r="AI127" s="845"/>
      <c r="AJ127" s="846"/>
      <c r="AK127" s="847" t="s">
        <v>136</v>
      </c>
      <c r="AL127" s="845"/>
      <c r="AM127" s="845"/>
      <c r="AN127" s="845"/>
      <c r="AO127" s="846"/>
      <c r="AP127" s="889" t="s">
        <v>136</v>
      </c>
      <c r="AQ127" s="890"/>
      <c r="AR127" s="890"/>
      <c r="AS127" s="890"/>
      <c r="AT127" s="891"/>
      <c r="AU127" s="228"/>
      <c r="AV127" s="228"/>
      <c r="AW127" s="228"/>
      <c r="AX127" s="906" t="s">
        <v>484</v>
      </c>
      <c r="AY127" s="877"/>
      <c r="AZ127" s="877"/>
      <c r="BA127" s="877"/>
      <c r="BB127" s="877"/>
      <c r="BC127" s="877"/>
      <c r="BD127" s="877"/>
      <c r="BE127" s="878"/>
      <c r="BF127" s="876" t="s">
        <v>485</v>
      </c>
      <c r="BG127" s="877"/>
      <c r="BH127" s="877"/>
      <c r="BI127" s="877"/>
      <c r="BJ127" s="877"/>
      <c r="BK127" s="877"/>
      <c r="BL127" s="878"/>
      <c r="BM127" s="876" t="s">
        <v>486</v>
      </c>
      <c r="BN127" s="877"/>
      <c r="BO127" s="877"/>
      <c r="BP127" s="877"/>
      <c r="BQ127" s="877"/>
      <c r="BR127" s="877"/>
      <c r="BS127" s="878"/>
      <c r="BT127" s="876" t="s">
        <v>487</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488</v>
      </c>
      <c r="CQ127" s="817"/>
      <c r="CR127" s="817"/>
      <c r="CS127" s="817"/>
      <c r="CT127" s="817"/>
      <c r="CU127" s="817"/>
      <c r="CV127" s="817"/>
      <c r="CW127" s="817"/>
      <c r="CX127" s="817"/>
      <c r="CY127" s="817"/>
      <c r="CZ127" s="817"/>
      <c r="DA127" s="817"/>
      <c r="DB127" s="817"/>
      <c r="DC127" s="817"/>
      <c r="DD127" s="817"/>
      <c r="DE127" s="817"/>
      <c r="DF127" s="818"/>
      <c r="DG127" s="881" t="s">
        <v>136</v>
      </c>
      <c r="DH127" s="882"/>
      <c r="DI127" s="882"/>
      <c r="DJ127" s="882"/>
      <c r="DK127" s="882"/>
      <c r="DL127" s="882" t="s">
        <v>136</v>
      </c>
      <c r="DM127" s="882"/>
      <c r="DN127" s="882"/>
      <c r="DO127" s="882"/>
      <c r="DP127" s="882"/>
      <c r="DQ127" s="882" t="s">
        <v>136</v>
      </c>
      <c r="DR127" s="882"/>
      <c r="DS127" s="882"/>
      <c r="DT127" s="882"/>
      <c r="DU127" s="882"/>
      <c r="DV127" s="859" t="s">
        <v>136</v>
      </c>
      <c r="DW127" s="859"/>
      <c r="DX127" s="859"/>
      <c r="DY127" s="859"/>
      <c r="DZ127" s="860"/>
    </row>
    <row r="128" spans="1:130" s="226" customFormat="1" ht="26.25" customHeight="1" thickBot="1">
      <c r="A128" s="861" t="s">
        <v>489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490</v>
      </c>
      <c r="X128" s="863"/>
      <c r="Y128" s="863"/>
      <c r="Z128" s="864"/>
      <c r="AA128" s="865">
        <v>33944</v>
      </c>
      <c r="AB128" s="866"/>
      <c r="AC128" s="866"/>
      <c r="AD128" s="866"/>
      <c r="AE128" s="867"/>
      <c r="AF128" s="868">
        <v>36556</v>
      </c>
      <c r="AG128" s="866"/>
      <c r="AH128" s="866"/>
      <c r="AI128" s="866"/>
      <c r="AJ128" s="867"/>
      <c r="AK128" s="868">
        <v>39284</v>
      </c>
      <c r="AL128" s="866"/>
      <c r="AM128" s="866"/>
      <c r="AN128" s="866"/>
      <c r="AO128" s="867"/>
      <c r="AP128" s="869"/>
      <c r="AQ128" s="870"/>
      <c r="AR128" s="870"/>
      <c r="AS128" s="870"/>
      <c r="AT128" s="871"/>
      <c r="AU128" s="228"/>
      <c r="AV128" s="228"/>
      <c r="AW128" s="228"/>
      <c r="AX128" s="872" t="s">
        <v>491</v>
      </c>
      <c r="AY128" s="873"/>
      <c r="AZ128" s="873"/>
      <c r="BA128" s="873"/>
      <c r="BB128" s="873"/>
      <c r="BC128" s="873"/>
      <c r="BD128" s="873"/>
      <c r="BE128" s="874"/>
      <c r="BF128" s="851" t="s">
        <v>441</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492</v>
      </c>
      <c r="CQ128" s="795"/>
      <c r="CR128" s="795"/>
      <c r="CS128" s="795"/>
      <c r="CT128" s="795"/>
      <c r="CU128" s="795"/>
      <c r="CV128" s="795"/>
      <c r="CW128" s="795"/>
      <c r="CX128" s="795"/>
      <c r="CY128" s="795"/>
      <c r="CZ128" s="795"/>
      <c r="DA128" s="795"/>
      <c r="DB128" s="795"/>
      <c r="DC128" s="795"/>
      <c r="DD128" s="795"/>
      <c r="DE128" s="795"/>
      <c r="DF128" s="796"/>
      <c r="DG128" s="855">
        <v>80100</v>
      </c>
      <c r="DH128" s="856"/>
      <c r="DI128" s="856"/>
      <c r="DJ128" s="856"/>
      <c r="DK128" s="856"/>
      <c r="DL128" s="856">
        <v>92700</v>
      </c>
      <c r="DM128" s="856"/>
      <c r="DN128" s="856"/>
      <c r="DO128" s="856"/>
      <c r="DP128" s="856"/>
      <c r="DQ128" s="856">
        <v>96570</v>
      </c>
      <c r="DR128" s="856"/>
      <c r="DS128" s="856"/>
      <c r="DT128" s="856"/>
      <c r="DU128" s="856"/>
      <c r="DV128" s="857">
        <v>2.9</v>
      </c>
      <c r="DW128" s="857"/>
      <c r="DX128" s="857"/>
      <c r="DY128" s="857"/>
      <c r="DZ128" s="858"/>
    </row>
    <row r="129" spans="1:131" s="226" customFormat="1" ht="26.25" customHeight="1">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493</v>
      </c>
      <c r="X129" s="842"/>
      <c r="Y129" s="842"/>
      <c r="Z129" s="843"/>
      <c r="AA129" s="844">
        <v>3588862</v>
      </c>
      <c r="AB129" s="845"/>
      <c r="AC129" s="845"/>
      <c r="AD129" s="845"/>
      <c r="AE129" s="846"/>
      <c r="AF129" s="847">
        <v>3779278</v>
      </c>
      <c r="AG129" s="845"/>
      <c r="AH129" s="845"/>
      <c r="AI129" s="845"/>
      <c r="AJ129" s="846"/>
      <c r="AK129" s="847">
        <v>3955494</v>
      </c>
      <c r="AL129" s="845"/>
      <c r="AM129" s="845"/>
      <c r="AN129" s="845"/>
      <c r="AO129" s="846"/>
      <c r="AP129" s="848"/>
      <c r="AQ129" s="849"/>
      <c r="AR129" s="849"/>
      <c r="AS129" s="849"/>
      <c r="AT129" s="850"/>
      <c r="AU129" s="229"/>
      <c r="AV129" s="229"/>
      <c r="AW129" s="229"/>
      <c r="AX129" s="816" t="s">
        <v>494</v>
      </c>
      <c r="AY129" s="817"/>
      <c r="AZ129" s="817"/>
      <c r="BA129" s="817"/>
      <c r="BB129" s="817"/>
      <c r="BC129" s="817"/>
      <c r="BD129" s="817"/>
      <c r="BE129" s="818"/>
      <c r="BF129" s="835" t="s">
        <v>495</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496</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497</v>
      </c>
      <c r="X130" s="842"/>
      <c r="Y130" s="842"/>
      <c r="Z130" s="843"/>
      <c r="AA130" s="844">
        <v>607581</v>
      </c>
      <c r="AB130" s="845"/>
      <c r="AC130" s="845"/>
      <c r="AD130" s="845"/>
      <c r="AE130" s="846"/>
      <c r="AF130" s="847">
        <v>610764</v>
      </c>
      <c r="AG130" s="845"/>
      <c r="AH130" s="845"/>
      <c r="AI130" s="845"/>
      <c r="AJ130" s="846"/>
      <c r="AK130" s="847">
        <v>568899</v>
      </c>
      <c r="AL130" s="845"/>
      <c r="AM130" s="845"/>
      <c r="AN130" s="845"/>
      <c r="AO130" s="846"/>
      <c r="AP130" s="848"/>
      <c r="AQ130" s="849"/>
      <c r="AR130" s="849"/>
      <c r="AS130" s="849"/>
      <c r="AT130" s="850"/>
      <c r="AU130" s="229"/>
      <c r="AV130" s="229"/>
      <c r="AW130" s="229"/>
      <c r="AX130" s="816" t="s">
        <v>498</v>
      </c>
      <c r="AY130" s="817"/>
      <c r="AZ130" s="817"/>
      <c r="BA130" s="817"/>
      <c r="BB130" s="817"/>
      <c r="BC130" s="817"/>
      <c r="BD130" s="817"/>
      <c r="BE130" s="818"/>
      <c r="BF130" s="819">
        <v>6.9</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499</v>
      </c>
      <c r="X131" s="826"/>
      <c r="Y131" s="826"/>
      <c r="Z131" s="827"/>
      <c r="AA131" s="828">
        <v>2981281</v>
      </c>
      <c r="AB131" s="829"/>
      <c r="AC131" s="829"/>
      <c r="AD131" s="829"/>
      <c r="AE131" s="830"/>
      <c r="AF131" s="831">
        <v>3168514</v>
      </c>
      <c r="AG131" s="829"/>
      <c r="AH131" s="829"/>
      <c r="AI131" s="829"/>
      <c r="AJ131" s="830"/>
      <c r="AK131" s="831">
        <v>3386595</v>
      </c>
      <c r="AL131" s="829"/>
      <c r="AM131" s="829"/>
      <c r="AN131" s="829"/>
      <c r="AO131" s="830"/>
      <c r="AP131" s="832"/>
      <c r="AQ131" s="833"/>
      <c r="AR131" s="833"/>
      <c r="AS131" s="833"/>
      <c r="AT131" s="834"/>
      <c r="AU131" s="229"/>
      <c r="AV131" s="229"/>
      <c r="AW131" s="229"/>
      <c r="AX131" s="794" t="s">
        <v>500</v>
      </c>
      <c r="AY131" s="795"/>
      <c r="AZ131" s="795"/>
      <c r="BA131" s="795"/>
      <c r="BB131" s="795"/>
      <c r="BC131" s="795"/>
      <c r="BD131" s="795"/>
      <c r="BE131" s="796"/>
      <c r="BF131" s="797">
        <v>8.6</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501</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502</v>
      </c>
      <c r="W132" s="807"/>
      <c r="X132" s="807"/>
      <c r="Y132" s="807"/>
      <c r="Z132" s="808"/>
      <c r="AA132" s="809">
        <v>8.0887712359999995</v>
      </c>
      <c r="AB132" s="810"/>
      <c r="AC132" s="810"/>
      <c r="AD132" s="810"/>
      <c r="AE132" s="811"/>
      <c r="AF132" s="812">
        <v>6.4718350620000002</v>
      </c>
      <c r="AG132" s="810"/>
      <c r="AH132" s="810"/>
      <c r="AI132" s="810"/>
      <c r="AJ132" s="811"/>
      <c r="AK132" s="812">
        <v>6.2466577790000004</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503</v>
      </c>
      <c r="W133" s="786"/>
      <c r="X133" s="786"/>
      <c r="Y133" s="786"/>
      <c r="Z133" s="787"/>
      <c r="AA133" s="788">
        <v>7.8</v>
      </c>
      <c r="AB133" s="789"/>
      <c r="AC133" s="789"/>
      <c r="AD133" s="789"/>
      <c r="AE133" s="790"/>
      <c r="AF133" s="788">
        <v>6.8</v>
      </c>
      <c r="AG133" s="789"/>
      <c r="AH133" s="789"/>
      <c r="AI133" s="789"/>
      <c r="AJ133" s="790"/>
      <c r="AK133" s="788">
        <v>6.9</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9OxyuIcRLaKljHrPkrQRa6LjAOMqltj4kK+VF1+sOuYC5OSCgf4e0yJSH6/E/wx0781C9OVprYBfn6imkAqwA==" saltValue="FXjI4UalA1RsNqed5XNT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z9IKiOP8HgM8Usu6OHh9gwzGmgB97lLiqlTKk0/d4tB/vGiy2f4yLa0pM/d5tfdcQfXtVTdPzPHYgGaZJWTqg==" saltValue="8bkkkwM5eNTIFo8GJs8T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507</v>
      </c>
      <c r="AP7" s="268"/>
      <c r="AQ7" s="269" t="s">
        <v>508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509</v>
      </c>
      <c r="AQ8" s="275" t="s">
        <v>510</v>
      </c>
      <c r="AR8" s="276" t="s">
        <v>511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512</v>
      </c>
      <c r="AL9" s="1196"/>
      <c r="AM9" s="1196"/>
      <c r="AN9" s="1197"/>
      <c r="AO9" s="277">
        <v>1345521</v>
      </c>
      <c r="AP9" s="277">
        <v>236305</v>
      </c>
      <c r="AQ9" s="278">
        <v>163770</v>
      </c>
      <c r="AR9" s="279">
        <v>44.3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513</v>
      </c>
      <c r="AL10" s="1196"/>
      <c r="AM10" s="1196"/>
      <c r="AN10" s="1197"/>
      <c r="AO10" s="280">
        <v>121183</v>
      </c>
      <c r="AP10" s="280">
        <v>21283</v>
      </c>
      <c r="AQ10" s="281">
        <v>24683</v>
      </c>
      <c r="AR10" s="282">
        <v>-13.8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514</v>
      </c>
      <c r="AL11" s="1196"/>
      <c r="AM11" s="1196"/>
      <c r="AN11" s="1197"/>
      <c r="AO11" s="280">
        <v>31357</v>
      </c>
      <c r="AP11" s="280">
        <v>5507</v>
      </c>
      <c r="AQ11" s="281">
        <v>5136</v>
      </c>
      <c r="AR11" s="282">
        <v>7.2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515</v>
      </c>
      <c r="AL12" s="1196"/>
      <c r="AM12" s="1196"/>
      <c r="AN12" s="1197"/>
      <c r="AO12" s="280" t="s">
        <v>516</v>
      </c>
      <c r="AP12" s="280" t="s">
        <v>516</v>
      </c>
      <c r="AQ12" s="281" t="s">
        <v>516</v>
      </c>
      <c r="AR12" s="282" t="s">
        <v>516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517</v>
      </c>
      <c r="AL13" s="1196"/>
      <c r="AM13" s="1196"/>
      <c r="AN13" s="1197"/>
      <c r="AO13" s="280">
        <v>46563</v>
      </c>
      <c r="AP13" s="280">
        <v>8178</v>
      </c>
      <c r="AQ13" s="281">
        <v>6255</v>
      </c>
      <c r="AR13" s="282">
        <v>30.7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518</v>
      </c>
      <c r="AL14" s="1196"/>
      <c r="AM14" s="1196"/>
      <c r="AN14" s="1197"/>
      <c r="AO14" s="280" t="s">
        <v>516</v>
      </c>
      <c r="AP14" s="280" t="s">
        <v>516</v>
      </c>
      <c r="AQ14" s="281">
        <v>3424</v>
      </c>
      <c r="AR14" s="282" t="s">
        <v>516</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519</v>
      </c>
      <c r="AL15" s="1199"/>
      <c r="AM15" s="1199"/>
      <c r="AN15" s="1200"/>
      <c r="AO15" s="280">
        <v>-147068</v>
      </c>
      <c r="AP15" s="280">
        <v>-25829</v>
      </c>
      <c r="AQ15" s="281">
        <v>-13292</v>
      </c>
      <c r="AR15" s="282">
        <v>94.3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189</v>
      </c>
      <c r="AL16" s="1199"/>
      <c r="AM16" s="1199"/>
      <c r="AN16" s="1200"/>
      <c r="AO16" s="280">
        <v>1397556</v>
      </c>
      <c r="AP16" s="280">
        <v>245444</v>
      </c>
      <c r="AQ16" s="281">
        <v>189976</v>
      </c>
      <c r="AR16" s="282">
        <v>29.2</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524</v>
      </c>
      <c r="AL21" s="1202"/>
      <c r="AM21" s="1202"/>
      <c r="AN21" s="1203"/>
      <c r="AO21" s="293">
        <v>23.71</v>
      </c>
      <c r="AP21" s="294">
        <v>16.39</v>
      </c>
      <c r="AQ21" s="295">
        <v>7.32</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525</v>
      </c>
      <c r="AL22" s="1202"/>
      <c r="AM22" s="1202"/>
      <c r="AN22" s="1203"/>
      <c r="AO22" s="298">
        <v>91.9</v>
      </c>
      <c r="AP22" s="299">
        <v>95.8</v>
      </c>
      <c r="AQ22" s="300">
        <v>-3.9</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526</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507</v>
      </c>
      <c r="AP30" s="268"/>
      <c r="AQ30" s="269" t="s">
        <v>508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509</v>
      </c>
      <c r="AQ31" s="275" t="s">
        <v>510</v>
      </c>
      <c r="AR31" s="276" t="s">
        <v>511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529</v>
      </c>
      <c r="AL32" s="1186"/>
      <c r="AM32" s="1186"/>
      <c r="AN32" s="1187"/>
      <c r="AO32" s="308">
        <v>753018</v>
      </c>
      <c r="AP32" s="308">
        <v>132248</v>
      </c>
      <c r="AQ32" s="309">
        <v>115605</v>
      </c>
      <c r="AR32" s="310">
        <v>14.4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530</v>
      </c>
      <c r="AL33" s="1186"/>
      <c r="AM33" s="1186"/>
      <c r="AN33" s="1187"/>
      <c r="AO33" s="308" t="s">
        <v>516</v>
      </c>
      <c r="AP33" s="308" t="s">
        <v>516</v>
      </c>
      <c r="AQ33" s="309">
        <v>170</v>
      </c>
      <c r="AR33" s="310" t="s">
        <v>516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531</v>
      </c>
      <c r="AL34" s="1186"/>
      <c r="AM34" s="1186"/>
      <c r="AN34" s="1187"/>
      <c r="AO34" s="308" t="s">
        <v>516</v>
      </c>
      <c r="AP34" s="308" t="s">
        <v>516</v>
      </c>
      <c r="AQ34" s="309">
        <v>200</v>
      </c>
      <c r="AR34" s="310" t="s">
        <v>516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532</v>
      </c>
      <c r="AL35" s="1186"/>
      <c r="AM35" s="1186"/>
      <c r="AN35" s="1187"/>
      <c r="AO35" s="308">
        <v>46231</v>
      </c>
      <c r="AP35" s="308">
        <v>8119</v>
      </c>
      <c r="AQ35" s="309">
        <v>23913</v>
      </c>
      <c r="AR35" s="310">
        <v>-66</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533</v>
      </c>
      <c r="AL36" s="1186"/>
      <c r="AM36" s="1186"/>
      <c r="AN36" s="1187"/>
      <c r="AO36" s="308">
        <v>20422</v>
      </c>
      <c r="AP36" s="308">
        <v>3587</v>
      </c>
      <c r="AQ36" s="309">
        <v>3903</v>
      </c>
      <c r="AR36" s="310">
        <v>-8.1</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534</v>
      </c>
      <c r="AL37" s="1186"/>
      <c r="AM37" s="1186"/>
      <c r="AN37" s="1187"/>
      <c r="AO37" s="308" t="s">
        <v>516</v>
      </c>
      <c r="AP37" s="308" t="s">
        <v>516</v>
      </c>
      <c r="AQ37" s="309">
        <v>982</v>
      </c>
      <c r="AR37" s="310" t="s">
        <v>516</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535</v>
      </c>
      <c r="AL38" s="1189"/>
      <c r="AM38" s="1189"/>
      <c r="AN38" s="1190"/>
      <c r="AO38" s="311">
        <v>61</v>
      </c>
      <c r="AP38" s="311">
        <v>11</v>
      </c>
      <c r="AQ38" s="312">
        <v>19</v>
      </c>
      <c r="AR38" s="300">
        <v>-42.1</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536</v>
      </c>
      <c r="AL39" s="1189"/>
      <c r="AM39" s="1189"/>
      <c r="AN39" s="1190"/>
      <c r="AO39" s="308">
        <v>-39284</v>
      </c>
      <c r="AP39" s="308">
        <v>-6899</v>
      </c>
      <c r="AQ39" s="309">
        <v>-4902</v>
      </c>
      <c r="AR39" s="310">
        <v>40.700000000000003</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537</v>
      </c>
      <c r="AL40" s="1186"/>
      <c r="AM40" s="1186"/>
      <c r="AN40" s="1187"/>
      <c r="AO40" s="308">
        <v>-568899</v>
      </c>
      <c r="AP40" s="308">
        <v>-99912</v>
      </c>
      <c r="AQ40" s="309">
        <v>-94813</v>
      </c>
      <c r="AR40" s="310">
        <v>5.4</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301</v>
      </c>
      <c r="AL41" s="1192"/>
      <c r="AM41" s="1192"/>
      <c r="AN41" s="1193"/>
      <c r="AO41" s="308">
        <v>211549</v>
      </c>
      <c r="AP41" s="308">
        <v>37153</v>
      </c>
      <c r="AQ41" s="309">
        <v>45077</v>
      </c>
      <c r="AR41" s="310">
        <v>-17.600000000000001</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507</v>
      </c>
      <c r="AN49" s="1180" t="s">
        <v>541</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542</v>
      </c>
      <c r="AO50" s="325" t="s">
        <v>543</v>
      </c>
      <c r="AP50" s="326" t="s">
        <v>544</v>
      </c>
      <c r="AQ50" s="327" t="s">
        <v>545</v>
      </c>
      <c r="AR50" s="328" t="s">
        <v>546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1284710</v>
      </c>
      <c r="AN51" s="330">
        <v>210023</v>
      </c>
      <c r="AO51" s="331">
        <v>-18.899999999999999</v>
      </c>
      <c r="AP51" s="332">
        <v>202870</v>
      </c>
      <c r="AQ51" s="333">
        <v>20.100000000000001</v>
      </c>
      <c r="AR51" s="334">
        <v>-39</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223826</v>
      </c>
      <c r="AN52" s="338">
        <v>36591</v>
      </c>
      <c r="AO52" s="339">
        <v>-15</v>
      </c>
      <c r="AP52" s="340">
        <v>79735</v>
      </c>
      <c r="AQ52" s="341">
        <v>0.5</v>
      </c>
      <c r="AR52" s="342">
        <v>-15.5</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704404</v>
      </c>
      <c r="AN53" s="330">
        <v>116604</v>
      </c>
      <c r="AO53" s="331">
        <v>-44.5</v>
      </c>
      <c r="AP53" s="332">
        <v>167497</v>
      </c>
      <c r="AQ53" s="333">
        <v>-17.399999999999999</v>
      </c>
      <c r="AR53" s="334">
        <v>-27.1</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192811</v>
      </c>
      <c r="AN54" s="338">
        <v>31917</v>
      </c>
      <c r="AO54" s="339">
        <v>-12.8</v>
      </c>
      <c r="AP54" s="340">
        <v>82571</v>
      </c>
      <c r="AQ54" s="341">
        <v>3.6</v>
      </c>
      <c r="AR54" s="342">
        <v>-16.399999999999999</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973043</v>
      </c>
      <c r="AN55" s="330">
        <v>164532</v>
      </c>
      <c r="AO55" s="331">
        <v>41.1</v>
      </c>
      <c r="AP55" s="332">
        <v>190274</v>
      </c>
      <c r="AQ55" s="333">
        <v>13.6</v>
      </c>
      <c r="AR55" s="334">
        <v>27.5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189018</v>
      </c>
      <c r="AN56" s="338">
        <v>31961</v>
      </c>
      <c r="AO56" s="339">
        <v>0.1</v>
      </c>
      <c r="AP56" s="340">
        <v>88584</v>
      </c>
      <c r="AQ56" s="341">
        <v>7.3</v>
      </c>
      <c r="AR56" s="342">
        <v>-7.2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958634</v>
      </c>
      <c r="AN57" s="330">
        <v>165111</v>
      </c>
      <c r="AO57" s="331">
        <v>0.4</v>
      </c>
      <c r="AP57" s="332">
        <v>200194</v>
      </c>
      <c r="AQ57" s="333">
        <v>5.2</v>
      </c>
      <c r="AR57" s="334">
        <v>-4.8</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234249</v>
      </c>
      <c r="AN58" s="338">
        <v>40346</v>
      </c>
      <c r="AO58" s="339">
        <v>26.2</v>
      </c>
      <c r="AP58" s="340">
        <v>106422</v>
      </c>
      <c r="AQ58" s="341">
        <v>20.100000000000001</v>
      </c>
      <c r="AR58" s="342">
        <v>6.1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1039770</v>
      </c>
      <c r="AN59" s="330">
        <v>182608</v>
      </c>
      <c r="AO59" s="331">
        <v>10.6</v>
      </c>
      <c r="AP59" s="332">
        <v>196914</v>
      </c>
      <c r="AQ59" s="333">
        <v>-1.6</v>
      </c>
      <c r="AR59" s="334">
        <v>12.2</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268311</v>
      </c>
      <c r="AN60" s="338">
        <v>47122</v>
      </c>
      <c r="AO60" s="339">
        <v>16.8</v>
      </c>
      <c r="AP60" s="340">
        <v>98966</v>
      </c>
      <c r="AQ60" s="341">
        <v>-7</v>
      </c>
      <c r="AR60" s="342">
        <v>23.8</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992112</v>
      </c>
      <c r="AN61" s="345">
        <v>167776</v>
      </c>
      <c r="AO61" s="346">
        <v>-2.2999999999999998</v>
      </c>
      <c r="AP61" s="347">
        <v>191550</v>
      </c>
      <c r="AQ61" s="348">
        <v>4</v>
      </c>
      <c r="AR61" s="334">
        <v>-6.3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221643</v>
      </c>
      <c r="AN62" s="338">
        <v>37587</v>
      </c>
      <c r="AO62" s="339">
        <v>3.1</v>
      </c>
      <c r="AP62" s="340">
        <v>91256</v>
      </c>
      <c r="AQ62" s="341">
        <v>4.9000000000000004</v>
      </c>
      <c r="AR62" s="342">
        <v>-1.8</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fN7YRKBDG18tje3IJIKv1ZBwLYHNCl+Epjqzi1MpUet0nW64FqPT6sUuzVhaX4wSt65X9/H0e2ieEkPR5igkAw==" saltValue="amPoqT8O5Tp3eF4XP8eL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555</v>
      </c>
    </row>
    <row r="120" spans="125:125" ht="13.5" hidden="1" customHeight="1"/>
    <row r="121" spans="125:125" ht="13.5" hidden="1" customHeight="1">
      <c r="DU121" s="255"/>
    </row>
  </sheetData>
  <sheetProtection algorithmName="SHA-512" hashValue="BHrQzZ+b3+kb0IdtZizg7gvFc920nqIW0ezfMLyOeuzae0jfuaQDWWLgS7qbW/swAACTcLn6Cg+qW3jw00fL/Q==" saltValue="YKnaF0mNevBvEd2qnHfx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556</v>
      </c>
    </row>
  </sheetData>
  <sheetProtection algorithmName="SHA-512" hashValue="I5Rnp731ZHG80GsaGpPu9tz0EwijEXDCu0+mpV6AvoUrM/1Jab1KOQrTALuVuzIRGKFSyGiQRyzKVdFKfxJpMg==" saltValue="5LK+8tGm7Myx/HPK09n9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04" t="s">
        <v>3</v>
      </c>
      <c r="D47" s="1204"/>
      <c r="E47" s="1205"/>
      <c r="F47" s="11">
        <v>27.81</v>
      </c>
      <c r="G47" s="12">
        <v>27.46</v>
      </c>
      <c r="H47" s="12">
        <v>30.42</v>
      </c>
      <c r="I47" s="12">
        <v>26.93</v>
      </c>
      <c r="J47" s="13">
        <v>28.79</v>
      </c>
    </row>
    <row r="48" spans="2:10" ht="57.75" customHeight="1">
      <c r="B48" s="14"/>
      <c r="C48" s="1206" t="s">
        <v>4</v>
      </c>
      <c r="D48" s="1206"/>
      <c r="E48" s="1207"/>
      <c r="F48" s="15">
        <v>5.7</v>
      </c>
      <c r="G48" s="16">
        <v>6.9</v>
      </c>
      <c r="H48" s="16">
        <v>6.73</v>
      </c>
      <c r="I48" s="16">
        <v>7.16</v>
      </c>
      <c r="J48" s="17">
        <v>7.5</v>
      </c>
    </row>
    <row r="49" spans="2:10" ht="57.75" customHeight="1" thickBot="1">
      <c r="B49" s="18"/>
      <c r="C49" s="1208" t="s">
        <v>5</v>
      </c>
      <c r="D49" s="1208"/>
      <c r="E49" s="1209"/>
      <c r="F49" s="19">
        <v>0.48</v>
      </c>
      <c r="G49" s="20">
        <v>1.68</v>
      </c>
      <c r="H49" s="20">
        <v>2.72</v>
      </c>
      <c r="I49" s="20" t="s">
        <v>562</v>
      </c>
      <c r="J49" s="21">
        <v>3.94</v>
      </c>
    </row>
    <row r="50" spans="2:10"/>
  </sheetData>
  <sheetProtection algorithmName="SHA-512" hashValue="WmIEN9AnAWx8rvcJOfR4IIXXKcr+ye1jtxUvx7nrDUjxkjjdpIStuxRxTQ4EIBrH6ZgGAR71bLlDRnLuqAzeOQ==" saltValue="ki27FON3PfdbQEo3m0mu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2023-03-07T05:49:52Z</cp:lastPrinted>
  <dcterms:created xsi:type="dcterms:W3CDTF">2023-02-20T07:54:06Z</dcterms:created>
  <dcterms:modified xsi:type="dcterms:W3CDTF">2023-10-19T06:18:16Z</dcterms:modified>
  <cp:category/>
</cp:coreProperties>
</file>