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10.5.1.30\40_地財班\令和元年度（平成31年度）\02 担当\09 公会計\97 照会関係\09 （総務省：0628〆）平成29年度財政状況資料集の作成について（ストック情報）\05 HP掲載\02 作業\"/>
    </mc:Choice>
  </mc:AlternateContent>
  <bookViews>
    <workbookView xWindow="0" yWindow="0" windowWidth="28800" windowHeight="126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1" i="10" l="1"/>
  <c r="AO32" i="10"/>
  <c r="AO31" i="10"/>
  <c r="CQ40" i="10"/>
  <c r="CQ39" i="10"/>
  <c r="CQ38" i="10"/>
  <c r="CQ37" i="10"/>
  <c r="CQ36" i="10"/>
  <c r="CQ35" i="10"/>
  <c r="CQ34" i="10"/>
  <c r="CQ33" i="10"/>
  <c r="CQ32" i="10"/>
  <c r="CQ31" i="10"/>
  <c r="DG40" i="10"/>
  <c r="DG39" i="10"/>
  <c r="DG38" i="10"/>
  <c r="DG37" i="10"/>
  <c r="DG36" i="10"/>
  <c r="DG35" i="10"/>
  <c r="DG34" i="10"/>
  <c r="DG33" i="10"/>
  <c r="DG32" i="10"/>
  <c r="DG31" i="10"/>
  <c r="BY40" i="10"/>
  <c r="BY39" i="10"/>
  <c r="BY38" i="10"/>
  <c r="BY37" i="10"/>
  <c r="BY36" i="10"/>
  <c r="BY35" i="10"/>
  <c r="BY34" i="10"/>
  <c r="BY33" i="10"/>
  <c r="BY32" i="10"/>
  <c r="BY31" i="10"/>
  <c r="E40" i="10"/>
  <c r="E39" i="10"/>
  <c r="E38" i="10"/>
  <c r="E37" i="10"/>
  <c r="E36" i="10"/>
  <c r="E35" i="10"/>
  <c r="E34" i="10"/>
  <c r="E33" i="10"/>
  <c r="E32" i="10"/>
  <c r="E31" i="10"/>
  <c r="BW40" i="10" l="1"/>
  <c r="BE40" i="10"/>
  <c r="AM40" i="10"/>
  <c r="U40" i="10"/>
  <c r="C40" i="10"/>
  <c r="BW39" i="10"/>
  <c r="BE39" i="10"/>
  <c r="AM39" i="10"/>
  <c r="U39" i="10"/>
  <c r="C39" i="10"/>
  <c r="BW38" i="10"/>
  <c r="BE38" i="10"/>
  <c r="AM38" i="10"/>
  <c r="U38" i="10"/>
  <c r="C38" i="10"/>
  <c r="BW37" i="10"/>
  <c r="BE37" i="10"/>
  <c r="AM37" i="10"/>
  <c r="U37" i="10"/>
  <c r="C37" i="10"/>
  <c r="BW36" i="10"/>
  <c r="BE36" i="10"/>
  <c r="AM36" i="10"/>
  <c r="U36" i="10"/>
  <c r="C36" i="10"/>
  <c r="BW35" i="10"/>
  <c r="BE35" i="10"/>
  <c r="AM35" i="10"/>
  <c r="U35" i="10"/>
  <c r="C35" i="10"/>
  <c r="BW34" i="10"/>
  <c r="BE34" i="10"/>
  <c r="AM34" i="10"/>
  <c r="U34" i="10"/>
  <c r="C34" i="10"/>
  <c r="BW33" i="10"/>
  <c r="BE33" i="10"/>
  <c r="AM33" i="10"/>
  <c r="U33" i="10"/>
  <c r="C33" i="10"/>
  <c r="BW32" i="10"/>
  <c r="BE32" i="10"/>
  <c r="AM32" i="10"/>
  <c r="U32" i="10"/>
  <c r="C32" i="10"/>
  <c r="CO31" i="10"/>
  <c r="CO32" i="10" s="1"/>
  <c r="CO33" i="10" s="1"/>
  <c r="CO34" i="10" s="1"/>
  <c r="CO35" i="10" s="1"/>
  <c r="CO36" i="10" s="1"/>
  <c r="CO37" i="10" s="1"/>
  <c r="CO38" i="10" s="1"/>
  <c r="CO39" i="10" s="1"/>
  <c r="CO40" i="10" s="1"/>
  <c r="BW31" i="10"/>
  <c r="BE31" i="10"/>
  <c r="AM31" i="10"/>
  <c r="U31" i="10"/>
  <c r="C31"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<sst xmlns="http://schemas.openxmlformats.org/spreadsheetml/2006/main" count="1586" uniqueCount="589">
  <si>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</si>
  <si>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</si>
  <si>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</si>
  <si>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</si>
  <si>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</si>
  <si>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</si>
  <si>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</si>
  <si>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</si>
  <si>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</si>
  <si>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</si>
  <si>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</si>
  <si>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</si>
  <si>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</si>
  <si>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</si>
  <si>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</si>
  <si>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</si>
  <si>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</si>
  <si>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</si>
  <si>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</si>
  <si>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</si>
  <si>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</si>
  <si>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</si>
  <si>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</si>
  <si>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</si>
  <si>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</si>
  <si>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</si>
  <si>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</si>
  <si>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</si>
  <si>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</si>
  <si>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</si>
  <si>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</si>
  <si>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</si>
  <si>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</si>
  <si>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</si>
  <si>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</si>
  <si>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</si>
  <si>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</si>
  <si>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</si>
  <si>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</si>
  <si>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</si>
  <si>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</si>
  <si>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</si>
  <si>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</si>
  <si>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</si>
  <si>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グループ内平均(円)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</si>
  <si>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</si>
  <si>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</si>
  <si>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</si>
  <si>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</si>
  <si>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</si>
  <si>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</si>
  <si>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</si>
  <si>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</si>
  <si>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</si>
  <si>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</si>
  <si>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</si>
  <si>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</si>
  <si>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</si>
  <si>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</si>
  <si>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</si>
  <si>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</si>
  <si>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</si>
  <si>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</si>
  <si>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</si>
  <si>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</si>
  <si>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</si>
  <si>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</si>
  <si>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</si>
  <si>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</si>
  <si>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</si>
  <si>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</si>
  <si>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</si>
  <si>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</si>
  <si>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総括表（都道府県）</t>
    <rPh sb="0" eb="2">
      <t>ソウカツ</t>
    </rPh>
    <rPh sb="2" eb="3">
      <t>ヒョウ</t>
    </rPh>
    <rPh sb="4" eb="8">
      <t>トドウフケン</t>
    </rPh>
    <phoneticPr fontId="5"/>
  </si>
  <si>
    <t>都道府県名</t>
    <phoneticPr fontId="5"/>
  </si>
  <si>
    <t>鹿児島県</t>
    <phoneticPr fontId="5"/>
  </si>
  <si>
    <t>職員の状況 (※7)</t>
    <rPh sb="0" eb="2">
      <t>ショクイン</t>
    </rPh>
    <rPh sb="3" eb="5">
      <t>ジョウキョウ</t>
    </rPh>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</si>
  <si>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</si>
  <si>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</si>
  <si>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</si>
  <si>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</si>
  <si>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特別職等</t>
    <rPh sb="0" eb="2">
      <t>トクベツ</t>
    </rPh>
    <rPh sb="2" eb="3">
      <t>ショク</t>
    </rPh>
    <rPh sb="3" eb="4">
      <t>トウ</t>
    </rPh>
    <phoneticPr fontId="5"/>
  </si>
  <si>
    <t>定数</t>
    <rPh sb="0" eb="2">
      <t>テイスウ</t>
    </rPh>
    <phoneticPr fontId="5"/>
  </si>
  <si>
    <t>1人あたり平均
給料月額(百円)</t>
    <rPh sb="8" eb="10">
      <t>キュウリョウ</t>
    </rPh>
    <phoneticPr fontId="5"/>
  </si>
  <si>
    <t>歳入総額</t>
    <phoneticPr fontId="20"/>
  </si>
  <si>
    <t>実質収支比率</t>
    <rPh sb="0" eb="2">
      <t>ジッシツ</t>
    </rPh>
    <rPh sb="2" eb="4">
      <t>シュウシ</t>
    </rPh>
    <rPh sb="4" eb="6">
      <t>ヒリツ</t>
    </rPh>
    <phoneticPr fontId="5"/>
  </si>
  <si>
    <t>歳出総額</t>
    <phoneticPr fontId="20"/>
  </si>
  <si>
    <t>経常収支比率</t>
    <rPh sb="0" eb="2">
      <t>ケイジョウ</t>
    </rPh>
    <rPh sb="2" eb="4">
      <t>シュウシ</t>
    </rPh>
    <rPh sb="4" eb="6">
      <t>ヒリツ</t>
    </rPh>
    <phoneticPr fontId="5"/>
  </si>
  <si>
    <t>グループ</t>
  </si>
  <si>
    <t>Ｄ</t>
    <phoneticPr fontId="5"/>
  </si>
  <si>
    <t>知事</t>
    <rPh sb="0" eb="2">
      <t>チジ</t>
    </rPh>
    <phoneticPr fontId="5"/>
  </si>
  <si>
    <t>歳入歳出差引</t>
    <phoneticPr fontId="20"/>
  </si>
  <si>
    <t>　　(※1)</t>
    <phoneticPr fontId="5"/>
  </si>
  <si>
    <t>副知事</t>
    <rPh sb="0" eb="3">
      <t>フクチジ</t>
    </rPh>
    <phoneticPr fontId="5"/>
  </si>
  <si>
    <t>翌年度に繰越すべき財源</t>
    <phoneticPr fontId="5"/>
  </si>
  <si>
    <t>標準財政規模</t>
    <rPh sb="0" eb="2">
      <t>ヒョウジュン</t>
    </rPh>
    <rPh sb="2" eb="4">
      <t>ザイセイ</t>
    </rPh>
    <rPh sb="4" eb="6">
      <t>キボ</t>
    </rPh>
    <phoneticPr fontId="5"/>
  </si>
  <si>
    <t>教育長</t>
    <rPh sb="0" eb="3">
      <t>キョウイクチョウ</t>
    </rPh>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</si>
  <si>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</si>
  <si>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</si>
  <si>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</si>
  <si>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</si>
  <si>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t>議会議長</t>
    <rPh sb="0" eb="2">
      <t>ギカイ</t>
    </rPh>
    <rPh sb="2" eb="4">
      <t>ギチョウ</t>
    </rPh>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</si>
  <si>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</si>
  <si>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</si>
  <si>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</si>
  <si>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議会副議長</t>
    <rPh sb="0" eb="2">
      <t>ギカイ</t>
    </rPh>
    <rPh sb="2" eb="5">
      <t>フクギチョウ</t>
    </rPh>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</si>
  <si>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</si>
  <si>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</si>
  <si>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</si>
  <si>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-3.4</t>
    <phoneticPr fontId="5"/>
  </si>
  <si>
    <t>議会議員</t>
    <rPh sb="0" eb="2">
      <t>ギカイ</t>
    </rPh>
    <rPh sb="2" eb="4">
      <t>ギイン</t>
    </rPh>
    <phoneticPr fontId="5"/>
  </si>
  <si>
    <t>繰上償還金</t>
    <phoneticPr fontId="20"/>
  </si>
  <si>
    <t>　実質赤字比率</t>
    <rPh sb="1" eb="3">
      <t>ジッシツ</t>
    </rPh>
    <rPh sb="3" eb="5">
      <t>アカジ</t>
    </rPh>
    <rPh sb="5" eb="7">
      <t>ヒリツ</t>
    </rPh>
    <phoneticPr fontId="5"/>
  </si>
  <si>
    <t>-</t>
    <phoneticPr fontId="5"/>
  </si>
  <si>
    <t>住民基本台帳人口
(※6)</t>
    <phoneticPr fontId="5"/>
  </si>
  <si>
    <t>30.01.01(人)</t>
    <phoneticPr fontId="5"/>
  </si>
  <si>
    <t>一般職員等(※5)</t>
    <phoneticPr fontId="5"/>
  </si>
  <si>
    <t>職員数
(人)</t>
    <rPh sb="0" eb="3">
      <t>ショクインスウ</t>
    </rPh>
    <phoneticPr fontId="5"/>
  </si>
  <si>
    <t>給料月額
(百円)</t>
    <rPh sb="0" eb="2">
      <t>キュウリョウ</t>
    </rPh>
    <rPh sb="2" eb="3">
      <t>ツキ</t>
    </rPh>
    <rPh sb="3" eb="4">
      <t>ガク</t>
    </rPh>
    <rPh sb="6" eb="8">
      <t>ヒャクエン</t>
    </rPh>
    <phoneticPr fontId="5"/>
  </si>
  <si>
    <t>1人あたり平均
給料月額(百円)</t>
    <rPh sb="1" eb="2">
      <t>リ</t>
    </rPh>
    <rPh sb="5" eb="7">
      <t>ヘイキン</t>
    </rPh>
    <rPh sb="8" eb="10">
      <t>キュウリョウ</t>
    </rPh>
    <rPh sb="10" eb="11">
      <t>ツキ</t>
    </rPh>
    <rPh sb="11" eb="12">
      <t>ガク</t>
    </rPh>
    <rPh sb="13" eb="15">
      <t>ヒャクエン</t>
    </rPh>
    <phoneticPr fontId="5"/>
  </si>
  <si>
    <t>積立金取崩し額</t>
    <phoneticPr fontId="20"/>
  </si>
  <si>
    <t>　連結実質赤字比率</t>
    <rPh sb="1" eb="3">
      <t>レンケツ</t>
    </rPh>
    <rPh sb="3" eb="5">
      <t>ジッシツ</t>
    </rPh>
    <rPh sb="5" eb="7">
      <t>アカジ</t>
    </rPh>
    <rPh sb="7" eb="9">
      <t>ヒリツ</t>
    </rPh>
    <phoneticPr fontId="5"/>
  </si>
  <si>
    <t>うち日本人(人)</t>
    <phoneticPr fontId="5"/>
  </si>
  <si>
    <t>実質単年度収支</t>
    <phoneticPr fontId="20"/>
  </si>
  <si>
    <t>　実質公債費比率</t>
    <rPh sb="1" eb="3">
      <t>ジッシツ</t>
    </rPh>
    <rPh sb="3" eb="6">
      <t>コウサイヒ</t>
    </rPh>
    <rPh sb="6" eb="8">
      <t>ヒリツ</t>
    </rPh>
    <phoneticPr fontId="5"/>
  </si>
  <si>
    <t>29.01.01(人)</t>
    <phoneticPr fontId="5"/>
  </si>
  <si>
    <t>一般職員</t>
    <rPh sb="0" eb="2">
      <t>イッパン</t>
    </rPh>
    <rPh sb="2" eb="4">
      <t>ショクイン</t>
    </rPh>
    <phoneticPr fontId="5"/>
  </si>
  <si>
    <t>基準財政収入額</t>
    <phoneticPr fontId="20"/>
  </si>
  <si>
    <t>　将来負担比率</t>
    <rPh sb="1" eb="3">
      <t>ショウライ</t>
    </rPh>
    <rPh sb="3" eb="5">
      <t>フタン</t>
    </rPh>
    <rPh sb="5" eb="7">
      <t>ヒリツ</t>
    </rPh>
    <phoneticPr fontId="5"/>
  </si>
  <si>
    <t>　うち消防職員</t>
    <rPh sb="3" eb="5">
      <t>ショウボウ</t>
    </rPh>
    <rPh sb="5" eb="7">
      <t>ショクイン</t>
    </rPh>
    <phoneticPr fontId="5"/>
  </si>
  <si>
    <t>基準財政需要額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</si>
  <si>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</si>
  <si>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</si>
  <si>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-0.7</t>
    <phoneticPr fontId="5"/>
  </si>
  <si>
    <t>　うち技能労務職員</t>
    <rPh sb="3" eb="5">
      <t>ギノウ</t>
    </rPh>
    <rPh sb="5" eb="7">
      <t>ロウム</t>
    </rPh>
    <rPh sb="7" eb="8">
      <t>ショク</t>
    </rPh>
    <rPh sb="8" eb="9">
      <t>イン</t>
    </rPh>
    <phoneticPr fontId="5"/>
  </si>
  <si>
    <t>標準税収入額等</t>
    <phoneticPr fontId="20"/>
  </si>
  <si>
    <t>うち日本人(％)</t>
    <phoneticPr fontId="5"/>
  </si>
  <si>
    <t>-0.8</t>
    <phoneticPr fontId="5"/>
  </si>
  <si>
    <t>警察官</t>
    <rPh sb="0" eb="3">
      <t>ケイサツカン</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</si>
  <si>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</si>
  <si>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面積 (k㎡)</t>
    <rPh sb="0" eb="2">
      <t>メンセキ</t>
    </rPh>
    <phoneticPr fontId="5"/>
  </si>
  <si>
    <t>教育公務員</t>
    <rPh sb="0" eb="2">
      <t>キョウイク</t>
    </rPh>
    <rPh sb="2" eb="5">
      <t>コウムイン</t>
    </rPh>
    <phoneticPr fontId="5"/>
  </si>
  <si>
    <t>歳入一般財源等</t>
    <rPh sb="0" eb="2">
      <t>サイニュウ</t>
    </rPh>
    <rPh sb="2" eb="4">
      <t>イッパン</t>
    </rPh>
    <rPh sb="4" eb="6">
      <t>ザイゲン</t>
    </rPh>
    <rPh sb="6" eb="7">
      <t>トウ</t>
    </rPh>
    <phoneticPr fontId="20"/>
  </si>
  <si>
    <t>人口密度 (人/k㎡)</t>
    <rPh sb="0" eb="2">
      <t>ジンコウ</t>
    </rPh>
    <rPh sb="2" eb="4">
      <t>ミツド</t>
    </rPh>
    <phoneticPr fontId="5"/>
  </si>
  <si>
    <t>臨時職員</t>
    <rPh sb="0" eb="2">
      <t>リンジ</t>
    </rPh>
    <rPh sb="2" eb="4">
      <t>ショクイン</t>
    </rPh>
    <phoneticPr fontId="5"/>
  </si>
  <si>
    <t>-</t>
    <phoneticPr fontId="5"/>
  </si>
  <si>
    <t>地方債現在高</t>
  </si>
  <si>
    <t>世帯数 (世帯)</t>
    <rPh sb="0" eb="3">
      <t>セタイスウ</t>
    </rPh>
    <phoneticPr fontId="5"/>
  </si>
  <si>
    <t>合計</t>
    <rPh sb="0" eb="2">
      <t>ゴウケイ</t>
    </rPh>
    <phoneticPr fontId="5"/>
  </si>
  <si>
    <t>　うち公的資金</t>
    <rPh sb="3" eb="5">
      <t>コウテキ</t>
    </rPh>
    <phoneticPr fontId="5"/>
  </si>
  <si>
    <t>ラスパイレス指数</t>
    <rPh sb="6" eb="8">
      <t>シスウ</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</si>
  <si>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</si>
  <si>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収益事業収入</t>
  </si>
  <si>
    <t>定額運用基金</t>
    <rPh sb="0" eb="2">
      <t>テイガク</t>
    </rPh>
    <rPh sb="2" eb="4">
      <t>ウンヨウ</t>
    </rPh>
    <rPh sb="4" eb="6">
      <t>キキン</t>
    </rPh>
    <phoneticPr fontId="5"/>
  </si>
  <si>
    <t>　土地開発基金</t>
    <rPh sb="1" eb="3">
      <t>トチ</t>
    </rPh>
    <rPh sb="3" eb="5">
      <t>カイハツ</t>
    </rPh>
    <rPh sb="5" eb="7">
      <t>キキン</t>
    </rPh>
    <phoneticPr fontId="5"/>
  </si>
  <si>
    <t>積立金
現在高</t>
    <rPh sb="4" eb="7">
      <t>ゲンザイダカ</t>
    </rPh>
    <phoneticPr fontId="20"/>
  </si>
  <si>
    <t>減債基金</t>
    <rPh sb="0" eb="1">
      <t>ゲン</t>
    </rPh>
    <rPh sb="1" eb="2">
      <t>サイ</t>
    </rPh>
    <rPh sb="2" eb="4">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</si>
  <si>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</si>
  <si>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</si>
  <si>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</si>
  <si>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</si>
  <si>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</si>
  <si>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</si>
  <si>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</si>
  <si>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</si>
  <si>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組合等名</t>
    <rPh sb="0" eb="3">
      <t>クミアイトウ</t>
    </rPh>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</si>
  <si>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</si>
  <si>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</si>
  <si>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</si>
  <si>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</si>
  <si>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2"/>
  </si>
  <si>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</si>
  <si>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</si>
  <si>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</si>
  <si>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※6：人口については、調査年度の1月1日現在の住民基本台帳に登載されている人口に基づいている。</t>
  </si>
  <si>
    <t>※7：職員の状況については、地方公務員給与実態調査に基づくものであるが、当該資料作成時点（平成31年1月末時点）において平成30年調査結果が未公表であるため、前年度の数値を引用している。</t>
    <rPh sb="3" eb="5">
      <t>ショクイン</t>
    </rPh>
    <rPh sb="6" eb="8">
      <t>ジョウキョウ</t>
    </rPh>
    <phoneticPr fontId="15"/>
  </si>
  <si>
    <t>平成29年度</t>
    <phoneticPr fontId="20"/>
  </si>
  <si>
    <t>鹿児島県</t>
    <phoneticPr fontId="20"/>
  </si>
  <si>
    <t>(1) 普通会計の状況（都道府県）</t>
    <rPh sb="4" eb="6">
      <t>フツウ</t>
    </rPh>
    <rPh sb="6" eb="8">
      <t>カイケイ</t>
    </rPh>
    <rPh sb="9" eb="11">
      <t>ジョウキョウ</t>
    </rPh>
    <rPh sb="12" eb="16">
      <t>トドウフケン</t>
    </rPh>
    <phoneticPr fontId="5"/>
  </si>
  <si>
    <t>歳入の状況（単位 千円・％）</t>
    <rPh sb="0" eb="2">
      <t>サイニュウ</t>
    </rPh>
    <rPh sb="3" eb="5">
      <t>ジョウキョウ</t>
    </rPh>
    <rPh sb="6" eb="8">
      <t>タンイ</t>
    </rPh>
    <rPh sb="9" eb="11">
      <t>センエン</t>
    </rPh>
    <phoneticPr fontId="5"/>
  </si>
  <si>
    <t>道府県税の状況（単位 千円・％）</t>
    <rPh sb="0" eb="3">
      <t>ドウフケン</t>
    </rPh>
    <rPh sb="3" eb="4">
      <t>ゼイ</t>
    </rPh>
    <rPh sb="5" eb="7">
      <t>ジョウキョウ</t>
    </rPh>
    <rPh sb="8" eb="10">
      <t>タンイ</t>
    </rPh>
    <rPh sb="11" eb="13">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</si>
  <si>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</si>
  <si>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</si>
  <si>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</si>
  <si>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</si>
  <si>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</si>
  <si>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</si>
  <si>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</si>
  <si>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</si>
  <si>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</si>
  <si>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</si>
  <si>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</si>
  <si>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</si>
  <si>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</si>
  <si>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</si>
  <si>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</si>
  <si>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</si>
  <si>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</si>
  <si>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　地方揮発油譲与税</t>
    <rPh sb="1" eb="3">
      <t>チホウ</t>
    </rPh>
    <rPh sb="3" eb="6">
      <t>キハツユ</t>
    </rPh>
    <rPh sb="6" eb="8">
      <t>ジョウヨ</t>
    </rPh>
    <rPh sb="8" eb="9">
      <t>ゼイ</t>
    </rPh>
    <phoneticPr fontId="12"/>
  </si>
  <si>
    <t>　　道府県民税</t>
    <rPh sb="2" eb="5">
      <t>ドウフケン</t>
    </rPh>
    <phoneticPr fontId="5"/>
  </si>
  <si>
    <t>総務費</t>
  </si>
  <si>
    <t>　地方道路譲与税</t>
    <rPh sb="1" eb="3">
      <t>チホウ</t>
    </rPh>
    <rPh sb="3" eb="5">
      <t>ドウロ</t>
    </rPh>
    <rPh sb="5" eb="7">
      <t>ジョウヨ</t>
    </rPh>
    <rPh sb="7" eb="8">
      <t>ゼイ</t>
    </rPh>
    <phoneticPr fontId="12"/>
  </si>
  <si>
    <t>　　　個人均等割</t>
    <phoneticPr fontId="5"/>
  </si>
  <si>
    <t>民生費</t>
  </si>
  <si>
    <t>　特別とん譲与税</t>
    <rPh sb="1" eb="3">
      <t>トクベツ</t>
    </rPh>
    <rPh sb="5" eb="7">
      <t>ジョウヨ</t>
    </rPh>
    <rPh sb="7" eb="8">
      <t>ゼイ</t>
    </rPh>
    <phoneticPr fontId="12"/>
  </si>
  <si>
    <t>　　　所得割</t>
    <phoneticPr fontId="5"/>
  </si>
  <si>
    <t>衛生費</t>
  </si>
  <si>
    <t>　石油ガス譲与税</t>
    <rPh sb="1" eb="3">
      <t>セキユ</t>
    </rPh>
    <rPh sb="5" eb="7">
      <t>ジョウヨ</t>
    </rPh>
    <rPh sb="7" eb="8">
      <t>ゼイ</t>
    </rPh>
    <phoneticPr fontId="12"/>
  </si>
  <si>
    <t>　　　法人均等割</t>
    <phoneticPr fontId="5"/>
  </si>
  <si>
    <t>労働費</t>
  </si>
  <si>
    <t>　航空機燃料譲与税</t>
    <rPh sb="1" eb="4">
      <t>コウクウキ</t>
    </rPh>
    <rPh sb="4" eb="6">
      <t>ネンリョウ</t>
    </rPh>
    <rPh sb="6" eb="8">
      <t>ジョウヨ</t>
    </rPh>
    <rPh sb="8" eb="9">
      <t>ゼイ</t>
    </rPh>
    <phoneticPr fontId="12"/>
  </si>
  <si>
    <t>　　　法人税割</t>
    <phoneticPr fontId="5"/>
  </si>
  <si>
    <t>農林水産業費</t>
  </si>
  <si>
    <t>　地方法人特別譲与税</t>
    <rPh sb="1" eb="3">
      <t>チホウ</t>
    </rPh>
    <rPh sb="3" eb="5">
      <t>ホウジン</t>
    </rPh>
    <rPh sb="5" eb="7">
      <t>トクベツ</t>
    </rPh>
    <rPh sb="7" eb="9">
      <t>ジョウヨ</t>
    </rPh>
    <rPh sb="9" eb="10">
      <t>ゼイ</t>
    </rPh>
    <phoneticPr fontId="12"/>
  </si>
  <si>
    <t>　　　利子割</t>
    <rPh sb="3" eb="5">
      <t>リシ</t>
    </rPh>
    <rPh sb="5" eb="6">
      <t>ワ</t>
    </rPh>
    <phoneticPr fontId="5"/>
  </si>
  <si>
    <t>商工費</t>
  </si>
  <si>
    <t>市町村たばこ税都道府県交付金</t>
    <rPh sb="0" eb="3">
      <t>シチョウソン</t>
    </rPh>
    <rPh sb="6" eb="7">
      <t>ゼイ</t>
    </rPh>
    <rPh sb="7" eb="11">
      <t>トドウフケン</t>
    </rPh>
    <rPh sb="11" eb="14">
      <t>コウフキン</t>
    </rPh>
    <phoneticPr fontId="5"/>
  </si>
  <si>
    <t>　　　配当割</t>
    <rPh sb="3" eb="5">
      <t>ハイトウ</t>
    </rPh>
    <rPh sb="5" eb="6">
      <t>ワリ</t>
    </rPh>
    <phoneticPr fontId="5"/>
  </si>
  <si>
    <t>土木費</t>
  </si>
  <si>
    <t>地方特例交付金</t>
    <phoneticPr fontId="5"/>
  </si>
  <si>
    <t>　　　株式等譲渡所得割</t>
    <rPh sb="3" eb="6">
      <t>カブシキトウ</t>
    </rPh>
    <rPh sb="6" eb="8">
      <t>ジョウト</t>
    </rPh>
    <rPh sb="8" eb="10">
      <t>ショトク</t>
    </rPh>
    <rPh sb="10" eb="11">
      <t>ワ</t>
    </rPh>
    <phoneticPr fontId="5"/>
  </si>
  <si>
    <t>警察費</t>
    <rPh sb="0" eb="2">
      <t>ケイサツ</t>
    </rPh>
    <rPh sb="2" eb="3">
      <t>ヒ</t>
    </rPh>
    <phoneticPr fontId="5"/>
  </si>
  <si>
    <t>地方交付税</t>
  </si>
  <si>
    <t>　　事業税</t>
    <rPh sb="2" eb="5">
      <t>ジギョウゼイ</t>
    </rPh>
    <phoneticPr fontId="5"/>
  </si>
  <si>
    <t>消防費</t>
  </si>
  <si>
    <t>　普通交付税</t>
  </si>
  <si>
    <t>　　　個人分</t>
    <rPh sb="3" eb="5">
      <t>コジン</t>
    </rPh>
    <rPh sb="5" eb="6">
      <t>ブン</t>
    </rPh>
    <phoneticPr fontId="5"/>
  </si>
  <si>
    <t>教育費</t>
  </si>
  <si>
    <t>　特別交付税</t>
  </si>
  <si>
    <t>　　　法人分</t>
    <rPh sb="3" eb="5">
      <t>ホウジン</t>
    </rPh>
    <rPh sb="5" eb="6">
      <t>ブン</t>
    </rPh>
    <phoneticPr fontId="5"/>
  </si>
  <si>
    <t>災害復旧費</t>
  </si>
  <si>
    <t>　震災復興特別交付税</t>
    <phoneticPr fontId="20"/>
  </si>
  <si>
    <t>　　地方消費税</t>
    <rPh sb="2" eb="4">
      <t>チホウ</t>
    </rPh>
    <rPh sb="4" eb="7">
      <t>ショウヒゼイ</t>
    </rPh>
    <phoneticPr fontId="5"/>
  </si>
  <si>
    <t>公債費</t>
  </si>
  <si>
    <t>(一般財源計)</t>
  </si>
  <si>
    <t>　　不動産取得税</t>
    <rPh sb="2" eb="5">
      <t>フドウサン</t>
    </rPh>
    <rPh sb="5" eb="7">
      <t>シュトク</t>
    </rPh>
    <rPh sb="7" eb="8">
      <t>ゼイ</t>
    </rPh>
    <phoneticPr fontId="5"/>
  </si>
  <si>
    <t>諸支出金</t>
    <rPh sb="3" eb="4">
      <t>キン</t>
    </rPh>
    <phoneticPr fontId="20"/>
  </si>
  <si>
    <t>交通安全対策特別交付金</t>
  </si>
  <si>
    <t>　　道府県たばこ税</t>
    <rPh sb="2" eb="5">
      <t>ドウフケン</t>
    </rPh>
    <rPh sb="8" eb="9">
      <t>ゼイ</t>
    </rPh>
    <phoneticPr fontId="5"/>
  </si>
  <si>
    <t>前年度繰上充用金</t>
    <phoneticPr fontId="5"/>
  </si>
  <si>
    <t>分担金・負担金</t>
  </si>
  <si>
    <t>　　ゴルフ場利用税</t>
    <rPh sb="5" eb="6">
      <t>ジョウ</t>
    </rPh>
    <rPh sb="6" eb="8">
      <t>リヨウ</t>
    </rPh>
    <rPh sb="8" eb="9">
      <t>ゼイ</t>
    </rPh>
    <phoneticPr fontId="5"/>
  </si>
  <si>
    <t>利子割交付金</t>
    <rPh sb="0" eb="2">
      <t>リシ</t>
    </rPh>
    <rPh sb="2" eb="3">
      <t>ワ</t>
    </rPh>
    <rPh sb="3" eb="6">
      <t>コウフキン</t>
    </rPh>
    <phoneticPr fontId="5"/>
  </si>
  <si>
    <t>使用料</t>
  </si>
  <si>
    <t>　　自動車取得税</t>
    <rPh sb="2" eb="5">
      <t>ジドウシャ</t>
    </rPh>
    <rPh sb="5" eb="7">
      <t>シュトク</t>
    </rPh>
    <rPh sb="7" eb="8">
      <t>ゼイ</t>
    </rPh>
    <phoneticPr fontId="5"/>
  </si>
  <si>
    <t>配当割交付金</t>
    <rPh sb="0" eb="2">
      <t>ハイトウ</t>
    </rPh>
    <rPh sb="2" eb="3">
      <t>ワ</t>
    </rPh>
    <rPh sb="3" eb="6">
      <t>コウフキン</t>
    </rPh>
    <phoneticPr fontId="5"/>
  </si>
  <si>
    <t>手数料</t>
  </si>
  <si>
    <t>　　軽油引取税</t>
    <rPh sb="2" eb="7">
      <t>ケイユヒキトリゼイ</t>
    </rPh>
    <phoneticPr fontId="5"/>
  </si>
  <si>
    <t>株式等譲渡所得割交付金</t>
    <rPh sb="0" eb="3">
      <t>カブシキトウ</t>
    </rPh>
    <rPh sb="3" eb="5">
      <t>ジョウト</t>
    </rPh>
    <rPh sb="5" eb="7">
      <t>ショトク</t>
    </rPh>
    <rPh sb="7" eb="8">
      <t>ワ</t>
    </rPh>
    <rPh sb="8" eb="11">
      <t>コウフキン</t>
    </rPh>
    <phoneticPr fontId="5"/>
  </si>
  <si>
    <t>国庫支出金</t>
  </si>
  <si>
    <t>　　自動車税</t>
    <rPh sb="2" eb="5">
      <t>ジドウシャ</t>
    </rPh>
    <rPh sb="5" eb="6">
      <t>ゼイ</t>
    </rPh>
    <phoneticPr fontId="5"/>
  </si>
  <si>
    <t>分離課税所得割交付金</t>
    <phoneticPr fontId="20"/>
  </si>
  <si>
    <t>国有提供交付金</t>
    <phoneticPr fontId="5"/>
  </si>
  <si>
    <t>　　鉱区税</t>
    <rPh sb="2" eb="4">
      <t>コウク</t>
    </rPh>
    <rPh sb="4" eb="5">
      <t>ゼイ</t>
    </rPh>
    <phoneticPr fontId="5"/>
  </si>
  <si>
    <t>道府県民税所得割臨時交付金</t>
    <phoneticPr fontId="20"/>
  </si>
  <si>
    <t>財産収入</t>
  </si>
  <si>
    <t>　　固定資産税特例</t>
    <rPh sb="2" eb="4">
      <t>コテイ</t>
    </rPh>
    <rPh sb="4" eb="7">
      <t>シサンゼイ</t>
    </rPh>
    <rPh sb="7" eb="9">
      <t>トクレイ</t>
    </rPh>
    <phoneticPr fontId="5"/>
  </si>
  <si>
    <t>地方消費税交付金</t>
    <rPh sb="0" eb="2">
      <t>チホウ</t>
    </rPh>
    <rPh sb="2" eb="5">
      <t>ショウヒゼイ</t>
    </rPh>
    <rPh sb="5" eb="8">
      <t>コウフキン</t>
    </rPh>
    <phoneticPr fontId="5"/>
  </si>
  <si>
    <t>寄附金</t>
  </si>
  <si>
    <t>　法定外普通税</t>
    <rPh sb="3" eb="4">
      <t>ガイ</t>
    </rPh>
    <rPh sb="4" eb="6">
      <t>フツウ</t>
    </rPh>
    <rPh sb="6" eb="7">
      <t>ゼイ</t>
    </rPh>
    <phoneticPr fontId="5"/>
  </si>
  <si>
    <t>ゴルフ場利用税交付金</t>
    <rPh sb="3" eb="4">
      <t>ジョウ</t>
    </rPh>
    <rPh sb="4" eb="6">
      <t>リヨウ</t>
    </rPh>
    <rPh sb="6" eb="7">
      <t>ゼイ</t>
    </rPh>
    <rPh sb="7" eb="10">
      <t>コウフキン</t>
    </rPh>
    <phoneticPr fontId="5"/>
  </si>
  <si>
    <t>繰入金</t>
  </si>
  <si>
    <t>目的税</t>
    <rPh sb="0" eb="3">
      <t>モクテキゼイ</t>
    </rPh>
    <phoneticPr fontId="5"/>
  </si>
  <si>
    <t>特別地方消費税交付金</t>
    <rPh sb="0" eb="2">
      <t>トクベツ</t>
    </rPh>
    <rPh sb="2" eb="4">
      <t>チホウ</t>
    </rPh>
    <rPh sb="4" eb="7">
      <t>ショウヒゼイ</t>
    </rPh>
    <rPh sb="7" eb="10">
      <t>コウフキン</t>
    </rPh>
    <phoneticPr fontId="5"/>
  </si>
  <si>
    <t>繰越金</t>
  </si>
  <si>
    <t>　法定目的税</t>
    <rPh sb="1" eb="3">
      <t>ホウテイ</t>
    </rPh>
    <rPh sb="3" eb="6">
      <t>モクテキゼイ</t>
    </rPh>
    <phoneticPr fontId="5"/>
  </si>
  <si>
    <t>自動車取得税交付金</t>
    <rPh sb="0" eb="3">
      <t>ジドウシャ</t>
    </rPh>
    <rPh sb="3" eb="5">
      <t>シュトク</t>
    </rPh>
    <rPh sb="5" eb="6">
      <t>ゼイ</t>
    </rPh>
    <rPh sb="6" eb="9">
      <t>コウフキン</t>
    </rPh>
    <phoneticPr fontId="5"/>
  </si>
  <si>
    <t>諸収入</t>
  </si>
  <si>
    <t>　　狩猟税</t>
    <rPh sb="2" eb="4">
      <t>シュリョウ</t>
    </rPh>
    <rPh sb="4" eb="5">
      <t>ゼイ</t>
    </rPh>
    <phoneticPr fontId="5"/>
  </si>
  <si>
    <t>軽油引取税交付金</t>
    <rPh sb="0" eb="5">
      <t>ケイユヒキトリゼイ</t>
    </rPh>
    <rPh sb="5" eb="8">
      <t>コウフキン</t>
    </rPh>
    <phoneticPr fontId="5"/>
  </si>
  <si>
    <t>地方債</t>
  </si>
  <si>
    <t>　法定外目的税</t>
    <rPh sb="1" eb="3">
      <t>ホウテイ</t>
    </rPh>
    <rPh sb="3" eb="4">
      <t>ガイ</t>
    </rPh>
    <rPh sb="4" eb="7">
      <t>モクテキゼイ</t>
    </rPh>
    <phoneticPr fontId="5"/>
  </si>
  <si>
    <t>特別区財政調整交付金</t>
    <rPh sb="0" eb="3">
      <t>トクベツク</t>
    </rPh>
    <rPh sb="3" eb="5">
      <t>ザイセイ</t>
    </rPh>
    <rPh sb="5" eb="7">
      <t>チョウセイ</t>
    </rPh>
    <rPh sb="7" eb="10">
      <t>コウフキン</t>
    </rPh>
    <phoneticPr fontId="5"/>
  </si>
  <si>
    <t>　うち減収補塡債(特例分)</t>
    <rPh sb="4" eb="5">
      <t>シュウ</t>
    </rPh>
    <rPh sb="9" eb="10">
      <t>トク</t>
    </rPh>
    <rPh sb="10" eb="11">
      <t>レイ</t>
    </rPh>
    <rPh sb="11" eb="12">
      <t>ブン</t>
    </rPh>
    <phoneticPr fontId="12"/>
  </si>
  <si>
    <t>旧法による税</t>
  </si>
  <si>
    <t>歳出合計</t>
  </si>
  <si>
    <t>　うち臨時財政対策債</t>
  </si>
  <si>
    <t>性質別歳出の状況（単位 千円・％）</t>
    <rPh sb="0" eb="2">
      <t>セイシツ</t>
    </rPh>
    <phoneticPr fontId="5"/>
  </si>
  <si>
    <t>歳入合計</t>
  </si>
  <si>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</si>
  <si>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</si>
  <si>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</si>
  <si>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</si>
  <si>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</si>
  <si>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義務的経費計</t>
    <rPh sb="0" eb="3">
      <t>ギムテキ</t>
    </rPh>
    <rPh sb="3" eb="5">
      <t>ケイヒ</t>
    </rPh>
    <rPh sb="5" eb="6">
      <t>ケイ</t>
    </rPh>
    <phoneticPr fontId="5"/>
  </si>
  <si>
    <t>　人件費</t>
    <phoneticPr fontId="5"/>
  </si>
  <si>
    <t>区分</t>
    <phoneticPr fontId="5"/>
  </si>
  <si>
    <t>平成29年度</t>
    <rPh sb="0" eb="2">
      <t>ヘイセイ</t>
    </rPh>
    <rPh sb="4" eb="6">
      <t>ネンド</t>
    </rPh>
    <phoneticPr fontId="5"/>
  </si>
  <si>
    <t>平成28年度</t>
    <rPh sb="0" eb="2">
      <t>ヘイセイ</t>
    </rPh>
    <rPh sb="4" eb="6">
      <t>ネンド</t>
    </rPh>
    <phoneticPr fontId="5"/>
  </si>
  <si>
    <t>　　うち職員給</t>
    <rPh sb="4" eb="6">
      <t>ショクイン</t>
    </rPh>
    <rPh sb="6" eb="7">
      <t>キュウ</t>
    </rPh>
    <phoneticPr fontId="5"/>
  </si>
  <si>
    <t>徴収率
(％)</t>
    <rPh sb="0" eb="2">
      <t>チョウシュウ</t>
    </rPh>
    <rPh sb="2" eb="3">
      <t>リツ</t>
    </rPh>
    <phoneticPr fontId="5"/>
  </si>
  <si>
    <t>現年</t>
    <rPh sb="0" eb="1">
      <t>ゲン</t>
    </rPh>
    <rPh sb="1" eb="2">
      <t>ネン</t>
    </rPh>
    <phoneticPr fontId="5"/>
  </si>
  <si>
    <t>　扶助費</t>
    <phoneticPr fontId="5"/>
  </si>
  <si>
    <t>・計</t>
    <phoneticPr fontId="5"/>
  </si>
  <si>
    <t>道府県民税</t>
    <rPh sb="0" eb="3">
      <t>ドウフケン</t>
    </rPh>
    <rPh sb="3" eb="4">
      <t>ミン</t>
    </rPh>
    <rPh sb="4" eb="5">
      <t>ゼイ</t>
    </rPh>
    <phoneticPr fontId="5"/>
  </si>
  <si>
    <t>　公債費</t>
    <phoneticPr fontId="5"/>
  </si>
  <si>
    <t>事業税</t>
    <rPh sb="0" eb="3">
      <t>ジギョウゼイ</t>
    </rPh>
    <phoneticPr fontId="5"/>
  </si>
  <si>
    <t>内訳</t>
    <rPh sb="0" eb="2">
      <t>ウチワケ</t>
    </rPh>
    <phoneticPr fontId="5"/>
  </si>
  <si>
    <t>　うち元金</t>
    <phoneticPr fontId="20"/>
  </si>
  <si>
    <t>　うち利子</t>
    <phoneticPr fontId="20"/>
  </si>
  <si>
    <t>一時借入金利子</t>
    <phoneticPr fontId="5"/>
  </si>
  <si>
    <t>その他の経費</t>
    <rPh sb="2" eb="3">
      <t>タ</t>
    </rPh>
    <rPh sb="4" eb="6">
      <t>ケイヒ</t>
    </rPh>
    <phoneticPr fontId="5"/>
  </si>
  <si>
    <t>(注釈)</t>
    <rPh sb="1" eb="2">
      <t>チュウ</t>
    </rPh>
    <rPh sb="2" eb="3">
      <t>シャク</t>
    </rPh>
    <phoneticPr fontId="5"/>
  </si>
  <si>
    <t>　物件費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</si>
  <si>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</si>
  <si>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維持補修費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</si>
  <si>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</si>
  <si>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補助費等</t>
    <phoneticPr fontId="5"/>
  </si>
  <si>
    <t>　繰出金</t>
    <phoneticPr fontId="5"/>
  </si>
  <si>
    <t>　積立金</t>
    <phoneticPr fontId="5"/>
  </si>
  <si>
    <t>　投資及び出資金</t>
    <rPh sb="3" eb="4">
      <t>オヨ</t>
    </rPh>
    <phoneticPr fontId="5"/>
  </si>
  <si>
    <t>　貸付金</t>
    <rPh sb="1" eb="3">
      <t>カシツケ</t>
    </rPh>
    <rPh sb="3" eb="4">
      <t>キン</t>
    </rPh>
    <phoneticPr fontId="5"/>
  </si>
  <si>
    <t>　前年度繰上充用金</t>
    <phoneticPr fontId="5"/>
  </si>
  <si>
    <t>投資的経費計</t>
    <rPh sb="5" eb="6">
      <t>ケイ</t>
    </rPh>
    <phoneticPr fontId="5"/>
  </si>
  <si>
    <t>　　うち人件費</t>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</si>
  <si>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</si>
  <si>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</si>
  <si>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</si>
  <si>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</si>
  <si>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</si>
  <si>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</si>
  <si>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(2)各会計、関係団体の財政状況及び健全化判断比率（都道府県）</t>
    <phoneticPr fontId="5"/>
  </si>
  <si>
    <t>平成29年度</t>
  </si>
  <si>
    <t>鹿児島県</t>
  </si>
  <si>
    <t>一般会計等の財政状況（単位：百万円）</t>
    <rPh sb="0" eb="2">
      <t>イッパン</t>
    </rPh>
    <rPh sb="2" eb="4">
      <t>カイケイ</t>
    </rPh>
    <rPh sb="4" eb="5">
      <t>トウ</t>
    </rPh>
    <rPh sb="6" eb="8">
      <t>ザイセイ</t>
    </rPh>
    <rPh sb="8" eb="10">
      <t>ジョウキョウ</t>
    </rPh>
    <phoneticPr fontId="24"/>
  </si>
  <si>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4"/>
  </si>
  <si>
    <t>会計名</t>
    <rPh sb="0" eb="2">
      <t>カイケイ</t>
    </rPh>
    <rPh sb="2" eb="3">
      <t>メイ</t>
    </rPh>
    <phoneticPr fontId="24"/>
  </si>
  <si>
    <t>歳入</t>
    <rPh sb="0" eb="2">
      <t>サイニュウ</t>
    </rPh>
    <phoneticPr fontId="24"/>
  </si>
  <si>
    <t>歳出</t>
    <phoneticPr fontId="24"/>
  </si>
  <si>
    <t>形式収支</t>
    <phoneticPr fontId="24"/>
  </si>
  <si>
    <t>実質収支</t>
    <phoneticPr fontId="24"/>
  </si>
  <si>
    <t>他会計等
からの
繰入金</t>
    <rPh sb="9" eb="11">
      <t>クリイレ</t>
    </rPh>
    <rPh sb="11" eb="12">
      <t>キン</t>
    </rPh>
    <phoneticPr fontId="24"/>
  </si>
  <si>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</si>
  <si>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</si>
  <si>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</si>
  <si>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</si>
  <si>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</si>
  <si>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</si>
  <si>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</si>
  <si>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</si>
  <si>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</si>
  <si>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</si>
  <si>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</si>
  <si>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</si>
  <si>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母子父子寡婦福祉資金貸付事業特別会計</t>
    <phoneticPr fontId="5"/>
  </si>
  <si>
    <t>-</t>
    <phoneticPr fontId="5"/>
  </si>
  <si>
    <t>中小企業支援資金貸付事業特別会計</t>
    <phoneticPr fontId="5"/>
  </si>
  <si>
    <t>就農支援資金貸付事業特別会計</t>
    <phoneticPr fontId="5"/>
  </si>
  <si>
    <t>公共土木用地取得先行事業等特別会計</t>
    <phoneticPr fontId="5"/>
  </si>
  <si>
    <t>林業・木材産業改善資金貸付事業特別会計</t>
    <phoneticPr fontId="5"/>
  </si>
  <si>
    <t>沿岸漁業改善資金貸付事業特別会計</t>
    <phoneticPr fontId="5"/>
  </si>
  <si>
    <t>公債管理特別会計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</si>
  <si>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</si>
  <si>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</si>
  <si>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</si>
  <si>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</si>
  <si>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</si>
  <si>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</si>
  <si>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</si>
  <si>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</si>
  <si>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</si>
  <si>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</si>
  <si>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</si>
  <si>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</si>
  <si>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</si>
  <si>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鹿児島県工業用水道事業特別会計</t>
    <phoneticPr fontId="5"/>
  </si>
  <si>
    <t>法適用企業</t>
    <phoneticPr fontId="5"/>
  </si>
  <si>
    <t>鹿児島県病院事業特別会計</t>
    <phoneticPr fontId="5"/>
  </si>
  <si>
    <t>鹿児島県港湾整備事業特別会計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</si>
  <si>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</si>
  <si>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</si>
  <si>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</si>
  <si>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</si>
  <si>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4"/>
  </si>
  <si>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</si>
  <si>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</si>
  <si>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</si>
  <si>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</si>
  <si>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</si>
  <si>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</si>
  <si>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</si>
  <si>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</si>
  <si>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</si>
  <si>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4"/>
  </si>
  <si>
    <t>平成27年度</t>
    <rPh sb="0" eb="2">
      <t>ヘイセイ</t>
    </rPh>
    <rPh sb="4" eb="6">
      <t>ネンド</t>
    </rPh>
    <phoneticPr fontId="5"/>
  </si>
  <si>
    <t>分母比</t>
    <rPh sb="0" eb="2">
      <t>ブンボ</t>
    </rPh>
    <rPh sb="2" eb="3">
      <t>ヒ</t>
    </rPh>
    <phoneticPr fontId="5"/>
  </si>
  <si>
    <t>内訳</t>
    <rPh sb="0" eb="2">
      <t>ウチワケ</t>
    </rPh>
    <phoneticPr fontId="24"/>
  </si>
  <si>
    <t>元利償還金</t>
    <rPh sb="0" eb="2">
      <t>ガンリ</t>
    </rPh>
    <rPh sb="2" eb="5">
      <t>ショウカンキン</t>
    </rPh>
    <phoneticPr fontId="24"/>
  </si>
  <si>
    <t xml:space="preserve">一般会計等に係る地方債の現在高 </t>
    <rPh sb="0" eb="2">
      <t>イッパン</t>
    </rPh>
    <rPh sb="2" eb="4">
      <t>カイケイ</t>
    </rPh>
    <rPh sb="4" eb="5">
      <t>トウ</t>
    </rPh>
    <rPh sb="6" eb="7">
      <t>カカ</t>
    </rPh>
    <rPh sb="8" eb="11">
      <t>チホウサイ</t>
    </rPh>
    <rPh sb="12" eb="15">
      <t>ゲンザイダカ</t>
    </rPh>
    <phoneticPr fontId="24"/>
  </si>
  <si>
    <t>債務負担行為</t>
    <rPh sb="0" eb="2">
      <t>サイム</t>
    </rPh>
    <rPh sb="2" eb="4">
      <t>フタン</t>
    </rPh>
    <rPh sb="4" eb="6">
      <t>コウイ</t>
    </rPh>
    <phoneticPr fontId="5"/>
  </si>
  <si>
    <t>PFI事業に係るもの</t>
    <rPh sb="3" eb="5">
      <t>ジギョウ</t>
    </rPh>
    <rPh sb="6" eb="7">
      <t>カカ</t>
    </rPh>
    <phoneticPr fontId="24"/>
  </si>
  <si>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</si>
  <si>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</si>
  <si>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4"/>
  </si>
  <si>
    <t>いわゆる五省協定等に係るもの</t>
    <rPh sb="4" eb="6">
      <t>ゴショウ</t>
    </rPh>
    <rPh sb="6" eb="9">
      <t>キョウテイトウ</t>
    </rPh>
    <rPh sb="10" eb="11">
      <t>カカ</t>
    </rPh>
    <phoneticPr fontId="24"/>
  </si>
  <si>
    <t>準元利償還金</t>
    <rPh sb="0" eb="1">
      <t>ジュン</t>
    </rPh>
    <rPh sb="1" eb="3">
      <t>ガンリ</t>
    </rPh>
    <rPh sb="3" eb="6">
      <t>ショウカンキン</t>
    </rPh>
    <phoneticPr fontId="24"/>
  </si>
  <si>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4"/>
  </si>
  <si>
    <t xml:space="preserve">公営企業債等繰入見込額 </t>
    <rPh sb="0" eb="2">
      <t>コウエイ</t>
    </rPh>
    <rPh sb="2" eb="5">
      <t>キギョウサイ</t>
    </rPh>
    <rPh sb="5" eb="6">
      <t>トウ</t>
    </rPh>
    <rPh sb="6" eb="8">
      <t>クリイ</t>
    </rPh>
    <rPh sb="8" eb="11">
      <t>ミコミガク</t>
    </rPh>
    <phoneticPr fontId="24"/>
  </si>
  <si>
    <t>国営土地改良事業に係るもの</t>
    <rPh sb="0" eb="2">
      <t>コクエイ</t>
    </rPh>
    <rPh sb="2" eb="4">
      <t>トチ</t>
    </rPh>
    <rPh sb="4" eb="6">
      <t>カイリョウ</t>
    </rPh>
    <rPh sb="6" eb="8">
      <t>ジギョウ</t>
    </rPh>
    <rPh sb="9" eb="10">
      <t>カカ</t>
    </rPh>
    <phoneticPr fontId="24"/>
  </si>
  <si>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4"/>
  </si>
  <si>
    <t xml:space="preserve">組合等負担等見込額 </t>
    <rPh sb="0" eb="2">
      <t>クミアイ</t>
    </rPh>
    <rPh sb="2" eb="3">
      <t>トウ</t>
    </rPh>
    <rPh sb="3" eb="5">
      <t>フタン</t>
    </rPh>
    <rPh sb="5" eb="6">
      <t>トウ</t>
    </rPh>
    <rPh sb="6" eb="9">
      <t>ミコミガク</t>
    </rPh>
    <phoneticPr fontId="24"/>
  </si>
  <si>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</si>
  <si>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4"/>
  </si>
  <si>
    <t xml:space="preserve">退職手当負担見込額 </t>
    <rPh sb="0" eb="2">
      <t>タイショク</t>
    </rPh>
    <rPh sb="2" eb="4">
      <t>テアテ</t>
    </rPh>
    <rPh sb="4" eb="6">
      <t>フタン</t>
    </rPh>
    <rPh sb="6" eb="9">
      <t>ミコミガク</t>
    </rPh>
    <phoneticPr fontId="24"/>
  </si>
  <si>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</si>
  <si>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4"/>
  </si>
  <si>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4"/>
  </si>
  <si>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</si>
  <si>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4"/>
  </si>
  <si>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</si>
  <si>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</si>
  <si>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</si>
  <si>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rPh sb="0" eb="2">
      <t>レンケツ</t>
    </rPh>
    <rPh sb="2" eb="4">
      <t>ジッシツ</t>
    </rPh>
    <rPh sb="4" eb="7">
      <t>アカジガク</t>
    </rPh>
    <phoneticPr fontId="24"/>
  </si>
  <si>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</si>
  <si>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4"/>
  </si>
  <si>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</si>
  <si>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</si>
  <si>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</si>
  <si>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</si>
  <si>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4"/>
  </si>
  <si>
    <t>企業債等
繰入見込額</t>
    <rPh sb="0" eb="2">
      <t>キギョウ</t>
    </rPh>
    <rPh sb="2" eb="3">
      <t>サイ</t>
    </rPh>
    <rPh sb="3" eb="4">
      <t>トウ</t>
    </rPh>
    <rPh sb="5" eb="7">
      <t>クリイレ</t>
    </rPh>
    <rPh sb="7" eb="9">
      <t>ミコ</t>
    </rPh>
    <rPh sb="9" eb="10">
      <t>ガク</t>
    </rPh>
    <phoneticPr fontId="5"/>
  </si>
  <si>
    <t>鹿児島県港湾整備事業特別会計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</si>
  <si>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4"/>
  </si>
  <si>
    <t xml:space="preserve">充当可能特定歳入 </t>
    <rPh sb="0" eb="2">
      <t>ジュウトウ</t>
    </rPh>
    <rPh sb="2" eb="4">
      <t>カノウ</t>
    </rPh>
    <rPh sb="4" eb="6">
      <t>トクテイ</t>
    </rPh>
    <rPh sb="6" eb="8">
      <t>サイニュウ</t>
    </rPh>
    <phoneticPr fontId="24"/>
  </si>
  <si>
    <t xml:space="preserve">基準財政需要額算入見込額 </t>
    <rPh sb="0" eb="2">
      <t>キジュン</t>
    </rPh>
    <rPh sb="2" eb="4">
      <t>ザイセイ</t>
    </rPh>
    <rPh sb="4" eb="7">
      <t>ジュヨウガク</t>
    </rPh>
    <rPh sb="7" eb="9">
      <t>サンニュウ</t>
    </rPh>
    <rPh sb="9" eb="12">
      <t>ミコミガク</t>
    </rPh>
    <phoneticPr fontId="24"/>
  </si>
  <si>
    <t>鹿児島県工業用水道事業特別会計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</si>
  <si>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</si>
  <si>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</si>
  <si>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</si>
  <si>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</si>
  <si>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4"/>
  </si>
  <si>
    <t>土地開発公社に係る将来負担額</t>
    <rPh sb="0" eb="2">
      <t>トチ</t>
    </rPh>
    <rPh sb="2" eb="4">
      <t>カイハツ</t>
    </rPh>
    <rPh sb="4" eb="6">
      <t>コウシャ</t>
    </rPh>
    <rPh sb="7" eb="8">
      <t>カカ</t>
    </rPh>
    <rPh sb="9" eb="11">
      <t>ショウライ</t>
    </rPh>
    <rPh sb="11" eb="14">
      <t>フタンガク</t>
    </rPh>
    <phoneticPr fontId="24"/>
  </si>
  <si>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</si>
  <si>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</si>
  <si>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</si>
  <si>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</si>
  <si>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</si>
  <si>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rPh sb="0" eb="2">
      <t>チホウ</t>
    </rPh>
    <rPh sb="2" eb="4">
      <t>ドクリツ</t>
    </rPh>
    <rPh sb="4" eb="6">
      <t>ギョウセイ</t>
    </rPh>
    <rPh sb="6" eb="8">
      <t>ホウジン</t>
    </rPh>
    <rPh sb="9" eb="10">
      <t>カカワ</t>
    </rPh>
    <rPh sb="11" eb="13">
      <t>ショウライ</t>
    </rPh>
    <rPh sb="13" eb="15">
      <t>フタン</t>
    </rPh>
    <rPh sb="15" eb="16">
      <t>ガク</t>
    </rPh>
    <phoneticPr fontId="24"/>
  </si>
  <si>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</si>
  <si>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</si>
  <si>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</si>
  <si>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4"/>
  </si>
  <si>
    <t>(Ｃ)</t>
    <phoneticPr fontId="5"/>
  </si>
  <si>
    <t>連結実質赤字比率</t>
    <rPh sb="0" eb="2">
      <t>レンケツ</t>
    </rPh>
    <rPh sb="2" eb="4">
      <t>ジッシツ</t>
    </rPh>
    <rPh sb="4" eb="6">
      <t>アカジ</t>
    </rPh>
    <rPh sb="6" eb="8">
      <t>ヒリツ</t>
    </rPh>
    <phoneticPr fontId="15"/>
  </si>
  <si>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</si>
  <si>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</si>
  <si>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</si>
  <si>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</si>
  <si>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</si>
  <si>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</si>
  <si>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</si>
  <si>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</si>
  <si>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</si>
  <si>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</si>
  <si>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</si>
  <si>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</si>
  <si>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</si>
  <si>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</si>
  <si>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</si>
  <si>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</si>
  <si>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グループ内平均（円）</t>
  </si>
  <si>
    <t>対比（％）</t>
    <rPh sb="0" eb="2">
      <t>タイヒ</t>
    </rPh>
    <phoneticPr fontId="5"/>
  </si>
  <si>
    <t>人件費</t>
    <rPh sb="0" eb="3">
      <t>ジンケンヒ</t>
    </rPh>
    <phoneticPr fontId="5"/>
  </si>
  <si>
    <t>賃金（物件費）</t>
    <rPh sb="0" eb="2">
      <t>チンギン</t>
    </rPh>
    <rPh sb="3" eb="5">
      <t>ブッケン</t>
    </rPh>
    <rPh sb="5" eb="6">
      <t>ヒ</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</si>
  <si>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</si>
  <si>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</si>
  <si>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</si>
  <si>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</si>
  <si>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</si>
  <si>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</si>
  <si>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</si>
  <si>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</si>
  <si>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グループ内平均</t>
    <rPh sb="4" eb="5">
      <t>ナイ</t>
    </rPh>
    <rPh sb="5" eb="7">
      <t>ヘイキン</t>
    </rPh>
    <phoneticPr fontId="5"/>
  </si>
  <si>
    <t>対比（差引）</t>
    <rPh sb="0" eb="2">
      <t>タイヒ</t>
    </rPh>
    <rPh sb="3" eb="5">
      <t>サシヒキ</t>
    </rPh>
    <phoneticPr fontId="5"/>
  </si>
  <si>
    <t>人口100,000人当たり職員数（人）</t>
    <rPh sb="0" eb="2">
      <t>ジンコウ</t>
    </rPh>
    <rPh sb="9" eb="10">
      <t>ニン</t>
    </rPh>
    <rPh sb="10" eb="11">
      <t>ア</t>
    </rPh>
    <rPh sb="13" eb="16">
      <t>ショクインスウ</t>
    </rPh>
    <rPh sb="17" eb="18">
      <t>ニン</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</si>
  <si>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</si>
  <si>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</si>
  <si>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rPh sb="3" eb="5">
      <t>サンコウ</t>
    </rPh>
    <rPh sb="11" eb="13">
      <t>チホウ</t>
    </rPh>
    <rPh sb="13" eb="16">
      <t>コウムイン</t>
    </rPh>
    <rPh sb="16" eb="18">
      <t>キュウヨ</t>
    </rPh>
    <rPh sb="18" eb="20">
      <t>ジッタイ</t>
    </rPh>
    <rPh sb="20" eb="22">
      <t>チョウサ</t>
    </rPh>
    <rPh sb="23" eb="24">
      <t>モト</t>
    </rPh>
    <rPh sb="33" eb="35">
      <t>トウガイ</t>
    </rPh>
    <rPh sb="35" eb="37">
      <t>シリョウ</t>
    </rPh>
    <rPh sb="37" eb="39">
      <t>サクセイ</t>
    </rPh>
    <rPh sb="39" eb="41">
      <t>ジテン</t>
    </rPh>
    <rPh sb="42" eb="44">
      <t>ヘイセイ</t>
    </rPh>
    <rPh sb="46" eb="47">
      <t>ネン</t>
    </rPh>
    <rPh sb="48" eb="49">
      <t>ガツ</t>
    </rPh>
    <rPh sb="49" eb="50">
      <t>マツ</t>
    </rPh>
    <rPh sb="50" eb="52">
      <t>ジテン</t>
    </rPh>
    <rPh sb="57" eb="59">
      <t>ヘイセイ</t>
    </rPh>
    <rPh sb="61" eb="62">
      <t>ネン</t>
    </rPh>
    <rPh sb="62" eb="64">
      <t>チョウサ</t>
    </rPh>
    <rPh sb="64" eb="66">
      <t>ケッカ</t>
    </rPh>
    <rPh sb="67" eb="70">
      <t>ミコウヒョウ</t>
    </rPh>
    <rPh sb="76" eb="78">
      <t>ゼンネン</t>
    </rPh>
    <rPh sb="78" eb="79">
      <t>ド</t>
    </rPh>
    <rPh sb="80" eb="82">
      <t>スウチ</t>
    </rPh>
    <rPh sb="83" eb="85">
      <t>インヨウ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</si>
  <si>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</si>
  <si>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</si>
  <si>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0">
      <t>ク</t>
    </rPh>
    <rPh sb="10" eb="11">
      <t>ア</t>
    </rPh>
    <rPh sb="11" eb="14">
      <t>ショウカンガク</t>
    </rPh>
    <rPh sb="14" eb="15">
      <t>トウ</t>
    </rPh>
    <rPh sb="16" eb="17">
      <t>ノゾ</t>
    </rPh>
    <phoneticPr fontId="13"/>
  </si>
  <si>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</si>
  <si>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</si>
  <si>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</si>
  <si>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</si>
  <si>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</si>
  <si>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</si>
  <si>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</si>
  <si>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</si>
  <si>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合計</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</si>
  <si>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</si>
  <si>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</si>
  <si>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</si>
  <si>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</si>
  <si>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</si>
  <si>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グループ内平均(円)</t>
    <rPh sb="4" eb="5">
      <t>ナイ</t>
    </rPh>
    <rPh sb="5" eb="7">
      <t>ヘイキン</t>
    </rPh>
    <rPh sb="8" eb="9">
      <t>エン</t>
    </rPh>
    <phoneticPr fontId="5"/>
  </si>
  <si>
    <t>増減率(%)(B)</t>
    <rPh sb="0" eb="3">
      <t>ゾウゲンリツ</t>
    </rPh>
    <phoneticPr fontId="5"/>
  </si>
  <si>
    <t>(A)-(B)</t>
    <phoneticPr fontId="5"/>
  </si>
  <si>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</si>
  <si>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</si>
  <si>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</si>
  <si>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</si>
  <si>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</si>
  <si>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</si>
  <si>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</si>
  <si>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 xml:space="preserve"> </t>
    <phoneticPr fontId="5"/>
  </si>
  <si>
    <t xml:space="preserve"> </t>
    <phoneticPr fontId="5"/>
  </si>
  <si>
    <t>H25</t>
  </si>
  <si>
    <t>H26</t>
  </si>
  <si>
    <t>H27</t>
  </si>
  <si>
    <t>H28</t>
  </si>
  <si>
    <t>H29</t>
  </si>
  <si>
    <t>▲ 0.39</t>
  </si>
  <si>
    <t>鹿児島県病院事業特別会計</t>
  </si>
  <si>
    <t>一般会計</t>
  </si>
  <si>
    <t>鹿児島県工業用水道事業特別会計</t>
  </si>
  <si>
    <t>公債管理特別会計</t>
  </si>
  <si>
    <t>公共土木用地取得先行事業等特別会計</t>
  </si>
  <si>
    <t>母子父子寡婦福祉資金貸付事業特別会計</t>
  </si>
  <si>
    <t>中小企業支援資金貸付事業特別会計</t>
  </si>
  <si>
    <t>就農支援資金貸付事業特別会計</t>
  </si>
  <si>
    <t>その他会計（赤字）</t>
  </si>
  <si>
    <t>その他会計（黒字）</t>
  </si>
  <si>
    <t>鹿児島県文化振興財団</t>
  </si>
  <si>
    <t>肥薩おれんじ鉄道株式会社</t>
  </si>
  <si>
    <t>鹿児島県森林整備公社</t>
  </si>
  <si>
    <t>公益社団法人鹿児島県森林整備公社</t>
  </si>
  <si>
    <t>万之瀬川水源基金</t>
  </si>
  <si>
    <t>（公財）万之瀬川水源基金</t>
  </si>
  <si>
    <t>鹿児島県林業担い手育成基金</t>
  </si>
  <si>
    <t>（公財）鹿児島県林業担い手育成基金</t>
  </si>
  <si>
    <t>鹿児島県環境整備公社</t>
  </si>
  <si>
    <t>鹿児島県環境技術協会</t>
  </si>
  <si>
    <t>屋久島環境文化財団</t>
  </si>
  <si>
    <t>かごしまみどりの基金</t>
  </si>
  <si>
    <t>公益財団法人かごしまみどりの基金</t>
  </si>
  <si>
    <t>鹿児島県民総合保健センター</t>
  </si>
  <si>
    <t>(公財)鹿児島県民総合保健センター</t>
  </si>
  <si>
    <t>鹿児島県角膜・腎臓バンク協会</t>
  </si>
  <si>
    <t>(公財)鹿児島県角膜・腎臓バンク協会</t>
  </si>
  <si>
    <t>鹿児島県生活衛生営業指導センター</t>
  </si>
  <si>
    <t>（公財）鹿児島県生活衛生営業指導センター</t>
  </si>
  <si>
    <t>かごしま産業支援センター</t>
  </si>
  <si>
    <t>公益財団法人かごしま豊かな海づくり協会</t>
  </si>
  <si>
    <t>奄美群島地域産業振興基金協会</t>
  </si>
  <si>
    <t>南薩地域地場産業振興センター</t>
  </si>
  <si>
    <t>鹿児島県国際交流協会</t>
  </si>
  <si>
    <t>公益財団法人鹿児島県国際交流協会</t>
  </si>
  <si>
    <t>鹿児島県農業・農村振興協会</t>
  </si>
  <si>
    <t>公益社団法人鹿児島県農業・農村振興協会</t>
  </si>
  <si>
    <t>鹿児島県地域振興公社</t>
  </si>
  <si>
    <t>（公財）鹿児島県地域振興公社</t>
  </si>
  <si>
    <t>鹿児島県糖業振興協会</t>
  </si>
  <si>
    <t>（公社）鹿児島県糖業振興協会</t>
  </si>
  <si>
    <t>鹿児島県青果物生産出荷安定基金協会</t>
  </si>
  <si>
    <t>鹿児島県茶業会議所</t>
  </si>
  <si>
    <t>鹿児島県畜産協会</t>
  </si>
  <si>
    <t>鹿児島県家畜畜産物衛生指導協会</t>
  </si>
  <si>
    <t>鹿児島県種豚改良協会</t>
  </si>
  <si>
    <t>鹿児島県住宅供給公社</t>
  </si>
  <si>
    <t>鹿児島県建設技術センター</t>
  </si>
  <si>
    <t>（公財）鹿児島県建設技術センター</t>
  </si>
  <si>
    <t>鹿児島県道路公社</t>
  </si>
  <si>
    <t>奄美空港ターミナルビル(株)</t>
  </si>
  <si>
    <t>鹿児島県育英財団</t>
  </si>
  <si>
    <t>鹿児島県暴力追放運動センター</t>
  </si>
  <si>
    <t>○</t>
  </si>
  <si>
    <t>安心・安全ふるさと創生基金</t>
    <rPh sb="0" eb="2">
      <t>アンシン</t>
    </rPh>
    <rPh sb="3" eb="5">
      <t>アンゼン</t>
    </rPh>
    <rPh sb="9" eb="11">
      <t>ソウセイ</t>
    </rPh>
    <rPh sb="11" eb="13">
      <t>キキン</t>
    </rPh>
    <phoneticPr fontId="11"/>
  </si>
  <si>
    <t>国民体育大会・全国障害者スポーツ大会施設整備等基金</t>
    <phoneticPr fontId="11"/>
  </si>
  <si>
    <t>後期高齢者医療財政安定化基金</t>
    <phoneticPr fontId="11"/>
  </si>
  <si>
    <t>鹿児島臨海環境整備基金</t>
    <phoneticPr fontId="11"/>
  </si>
  <si>
    <t>地域医療介護総合確保基金</t>
    <rPh sb="0" eb="2">
      <t>チイキ</t>
    </rPh>
    <rPh sb="2" eb="4">
      <t>イリョウ</t>
    </rPh>
    <rPh sb="4" eb="6">
      <t>カイゴ</t>
    </rPh>
    <rPh sb="6" eb="8">
      <t>ソウゴウ</t>
    </rPh>
    <rPh sb="8" eb="10">
      <t>カクホ</t>
    </rPh>
    <rPh sb="10" eb="12">
      <t>キキン</t>
    </rPh>
    <phoneticPr fontId="11"/>
  </si>
  <si>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</si>
  <si>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</si>
  <si>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</si>
  <si>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と有形固定資産減価償却率のいずれもグループ内平均よりも高い状況となっている。また，臨時財政対策債等を除く本県独自に発行する県債の発行を抑制する一方で，道路や港湾などインフラ施設等に係る減価償却が進んだことにより，グループ内平均と同様に，将来負担比率は低下，有形固定資産減価償却率は上昇という傾向にある。
　今後は，引き続き臨時財政対策債等を除く本県が独自に発行する県債の発行を抑制することなどにより将来負担の抑制を図りつつ，公共施設等総合管理計画に基づき，県有施設等の保有総量の縮小や長寿命化の推進に取り組んでいく必要がある。</t>
    <rPh sb="1" eb="3">
      <t>ショウライ</t>
    </rPh>
    <rPh sb="3" eb="5">
      <t>フタン</t>
    </rPh>
    <rPh sb="5" eb="7">
      <t>ヒリツ</t>
    </rPh>
    <rPh sb="8" eb="10">
      <t>ユウケイ</t>
    </rPh>
    <rPh sb="10" eb="14">
      <t>コテイシサン</t>
    </rPh>
    <rPh sb="14" eb="16">
      <t>ゲンカ</t>
    </rPh>
    <rPh sb="16" eb="19">
      <t>ショウキャクリツ</t>
    </rPh>
    <rPh sb="28" eb="29">
      <t>ナイ</t>
    </rPh>
    <rPh sb="29" eb="31">
      <t>ヘイキン</t>
    </rPh>
    <rPh sb="34" eb="35">
      <t>タカ</t>
    </rPh>
    <rPh sb="36" eb="38">
      <t>ジョウキョウ</t>
    </rPh>
    <rPh sb="48" eb="50">
      <t>リンジ</t>
    </rPh>
    <rPh sb="50" eb="52">
      <t>ザイセイ</t>
    </rPh>
    <rPh sb="52" eb="55">
      <t>タイサクサイ</t>
    </rPh>
    <rPh sb="55" eb="56">
      <t>トウ</t>
    </rPh>
    <rPh sb="57" eb="58">
      <t>ノゾ</t>
    </rPh>
    <rPh sb="59" eb="61">
      <t>ホンケン</t>
    </rPh>
    <rPh sb="61" eb="63">
      <t>ドクジ</t>
    </rPh>
    <rPh sb="64" eb="66">
      <t>ハッコウ</t>
    </rPh>
    <rPh sb="68" eb="70">
      <t>ケンサイ</t>
    </rPh>
    <rPh sb="71" eb="73">
      <t>ハッコウ</t>
    </rPh>
    <rPh sb="74" eb="76">
      <t>ヨクセイ</t>
    </rPh>
    <rPh sb="78" eb="80">
      <t>イッポウ</t>
    </rPh>
    <rPh sb="82" eb="84">
      <t>ドウロ</t>
    </rPh>
    <rPh sb="85" eb="87">
      <t>コウワン</t>
    </rPh>
    <rPh sb="93" eb="95">
      <t>シセツ</t>
    </rPh>
    <rPh sb="95" eb="96">
      <t>トウ</t>
    </rPh>
    <rPh sb="97" eb="98">
      <t>カカ</t>
    </rPh>
    <rPh sb="99" eb="101">
      <t>ゲンカ</t>
    </rPh>
    <rPh sb="101" eb="103">
      <t>ショウキャク</t>
    </rPh>
    <rPh sb="104" eb="105">
      <t>スス</t>
    </rPh>
    <rPh sb="117" eb="118">
      <t>ナイ</t>
    </rPh>
    <rPh sb="118" eb="120">
      <t>ヘイキン</t>
    </rPh>
    <rPh sb="121" eb="123">
      <t>ドウヨウ</t>
    </rPh>
    <rPh sb="125" eb="127">
      <t>ショウライ</t>
    </rPh>
    <rPh sb="127" eb="129">
      <t>フタン</t>
    </rPh>
    <rPh sb="129" eb="131">
      <t>ヒリツ</t>
    </rPh>
    <rPh sb="132" eb="134">
      <t>テイカ</t>
    </rPh>
    <rPh sb="135" eb="137">
      <t>ユウケイ</t>
    </rPh>
    <rPh sb="137" eb="141">
      <t>コテイシサン</t>
    </rPh>
    <rPh sb="141" eb="143">
      <t>ゲンカ</t>
    </rPh>
    <rPh sb="143" eb="146">
      <t>ショウキャクリツ</t>
    </rPh>
    <rPh sb="147" eb="149">
      <t>ジョウショウ</t>
    </rPh>
    <rPh sb="152" eb="154">
      <t>ケイコウ</t>
    </rPh>
    <rPh sb="160" eb="162">
      <t>コンゴ</t>
    </rPh>
    <rPh sb="164" eb="165">
      <t>ヒ</t>
    </rPh>
    <rPh sb="166" eb="167">
      <t>ツヅ</t>
    </rPh>
    <rPh sb="168" eb="170">
      <t>リンジ</t>
    </rPh>
    <rPh sb="170" eb="172">
      <t>ザイセイ</t>
    </rPh>
    <rPh sb="172" eb="175">
      <t>タイサクサイ</t>
    </rPh>
    <rPh sb="175" eb="176">
      <t>トウ</t>
    </rPh>
    <rPh sb="177" eb="178">
      <t>ノゾ</t>
    </rPh>
    <rPh sb="179" eb="181">
      <t>ホンケン</t>
    </rPh>
    <rPh sb="182" eb="184">
      <t>ドクジ</t>
    </rPh>
    <rPh sb="185" eb="187">
      <t>ハッコウ</t>
    </rPh>
    <rPh sb="189" eb="191">
      <t>ケンサイ</t>
    </rPh>
    <rPh sb="192" eb="194">
      <t>ハッコウ</t>
    </rPh>
    <rPh sb="195" eb="197">
      <t>ヨクセイ</t>
    </rPh>
    <rPh sb="206" eb="208">
      <t>ショウライ</t>
    </rPh>
    <rPh sb="208" eb="210">
      <t>フタン</t>
    </rPh>
    <rPh sb="211" eb="213">
      <t>ヨクセイ</t>
    </rPh>
    <rPh sb="214" eb="215">
      <t>ハカ</t>
    </rPh>
    <rPh sb="219" eb="221">
      <t>コウキョウ</t>
    </rPh>
    <rPh sb="221" eb="223">
      <t>シセツ</t>
    </rPh>
    <rPh sb="223" eb="224">
      <t>トウ</t>
    </rPh>
    <rPh sb="224" eb="226">
      <t>ソウゴウ</t>
    </rPh>
    <rPh sb="226" eb="228">
      <t>カンリ</t>
    </rPh>
    <rPh sb="228" eb="230">
      <t>ケイカク</t>
    </rPh>
    <rPh sb="231" eb="232">
      <t>モト</t>
    </rPh>
    <rPh sb="235" eb="237">
      <t>ケンユウ</t>
    </rPh>
    <rPh sb="237" eb="239">
      <t>シセツ</t>
    </rPh>
    <rPh sb="239" eb="240">
      <t>トウ</t>
    </rPh>
    <rPh sb="241" eb="243">
      <t>ホユウ</t>
    </rPh>
    <rPh sb="243" eb="245">
      <t>ソウリョウ</t>
    </rPh>
    <rPh sb="246" eb="248">
      <t>シュクショウ</t>
    </rPh>
    <rPh sb="249" eb="253">
      <t>チョウジュミョウカ</t>
    </rPh>
    <rPh sb="254" eb="256">
      <t>スイシン</t>
    </rPh>
    <rPh sb="257" eb="258">
      <t>ト</t>
    </rPh>
    <rPh sb="259" eb="260">
      <t>ク</t>
    </rPh>
    <rPh sb="264" eb="266">
      <t>ヒツヨウ</t>
    </rPh>
    <phoneticPr fontId="5"/>
  </si>
  <si>
    <t>(　参考　）</t>
    <rPh sb="2" eb="4">
      <t>サンコウ</t>
    </rPh>
    <phoneticPr fontId="5"/>
  </si>
  <si>
    <t>当該団体値</t>
    <rPh sb="0" eb="2">
      <t>トウガイ</t>
    </rPh>
    <rPh sb="2" eb="4">
      <t>ダンタイ</t>
    </rPh>
    <rPh sb="4" eb="5">
      <t>アタイ</t>
    </rPh>
    <phoneticPr fontId="5"/>
  </si>
  <si>
    <t>将来負担比率</t>
    <phoneticPr fontId="5"/>
  </si>
  <si>
    <t>将来負担比率</t>
    <phoneticPr fontId="5"/>
  </si>
  <si>
    <t>有形固定資産減価償却率</t>
    <phoneticPr fontId="5"/>
  </si>
  <si>
    <t>有形固定資産減価償却率</t>
    <phoneticPr fontId="5"/>
  </si>
  <si>
    <t>グループ内平均値</t>
    <rPh sb="4" eb="5">
      <t>ナイ</t>
    </rPh>
    <rPh sb="5" eb="7">
      <t>ヘイキン</t>
    </rPh>
    <rPh sb="7" eb="8">
      <t>アタイ</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</si>
  <si>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</si>
  <si>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xml:space="preserve">　将来負担比率については，平成23年度に策定した「行財政運営戦略」を踏まえた臨時財政対策債等を除く本県独自に発行する県債残高を抑制する取組により低下しており，実質公債費比率についても，最近の低金利を反映した加重平均利率の低下等により，元利償還金が減少したこと等から，単年度の実質公債費比率が低下している。しかし，他団体も地方債残高の抑制に努めており，標準財政規模に対する県債残高がグループ内他団体を引き続き上回っていることから，将来負担比率，実質公債費比率ともに，引き続きグループ内平均を上回る状況が続いている。
　今後とも，臨時財政対策債等を除く本県が独自に発行する県債の発行を抑制することなどにより，将来の公債費負担の抑制を図ることとしている。
</t>
    <rPh sb="1" eb="3">
      <t>ショウライ</t>
    </rPh>
    <rPh sb="3" eb="5">
      <t>フタン</t>
    </rPh>
    <rPh sb="5" eb="7">
      <t>ヒリツ</t>
    </rPh>
    <rPh sb="13" eb="15">
      <t>ヘイセイ</t>
    </rPh>
    <rPh sb="17" eb="19">
      <t>ネンド</t>
    </rPh>
    <rPh sb="20" eb="22">
      <t>サクテイ</t>
    </rPh>
    <rPh sb="25" eb="28">
      <t>ギョウザイセイ</t>
    </rPh>
    <rPh sb="28" eb="30">
      <t>ウンエイ</t>
    </rPh>
    <rPh sb="30" eb="32">
      <t>センリャク</t>
    </rPh>
    <rPh sb="34" eb="35">
      <t>フ</t>
    </rPh>
    <rPh sb="38" eb="40">
      <t>リンジ</t>
    </rPh>
    <rPh sb="40" eb="42">
      <t>ザイセイ</t>
    </rPh>
    <rPh sb="42" eb="45">
      <t>タイサクサイ</t>
    </rPh>
    <rPh sb="45" eb="46">
      <t>トウ</t>
    </rPh>
    <rPh sb="47" eb="48">
      <t>ノゾ</t>
    </rPh>
    <rPh sb="49" eb="51">
      <t>ホンケン</t>
    </rPh>
    <rPh sb="51" eb="53">
      <t>ドクジ</t>
    </rPh>
    <rPh sb="54" eb="56">
      <t>ハッコウ</t>
    </rPh>
    <rPh sb="58" eb="60">
      <t>ケンサイ</t>
    </rPh>
    <rPh sb="60" eb="62">
      <t>ザンダカ</t>
    </rPh>
    <rPh sb="63" eb="65">
      <t>ヨクセイ</t>
    </rPh>
    <rPh sb="67" eb="69">
      <t>トリクミ</t>
    </rPh>
    <rPh sb="72" eb="74">
      <t>テイカ</t>
    </rPh>
    <rPh sb="79" eb="81">
      <t>ジッシツ</t>
    </rPh>
    <rPh sb="81" eb="84">
      <t>コウサイヒ</t>
    </rPh>
    <rPh sb="84" eb="86">
      <t>ヒリツ</t>
    </rPh>
    <rPh sb="156" eb="159">
      <t>タダンタイ</t>
    </rPh>
    <rPh sb="160" eb="163">
      <t>チホウサイ</t>
    </rPh>
    <rPh sb="163" eb="165">
      <t>ザンダカ</t>
    </rPh>
    <rPh sb="166" eb="168">
      <t>ヨクセイ</t>
    </rPh>
    <rPh sb="169" eb="170">
      <t>ツト</t>
    </rPh>
    <rPh sb="214" eb="216">
      <t>ショウライ</t>
    </rPh>
    <rPh sb="216" eb="218">
      <t>フタン</t>
    </rPh>
    <rPh sb="218" eb="220">
      <t>ヒリツ</t>
    </rPh>
    <rPh sb="240" eb="241">
      <t>ナイ</t>
    </rPh>
    <phoneticPr fontId="5"/>
  </si>
  <si>
    <t>実質公債費比率</t>
    <phoneticPr fontId="5"/>
  </si>
  <si>
    <t>実質公債費比率</t>
    <phoneticPr fontId="5"/>
  </si>
  <si>
    <t xml:space="preserve"> </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</si>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</sst>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7">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000_ "/>
    <numFmt numFmtId="184" formatCode="0_ "/>
    <numFmt numFmtId="185" formatCode="@&quot; &quot;"/>
    <numFmt numFmtId="186" formatCode="0.00_ "/>
    <numFmt numFmtId="187" formatCode="&quot;(&quot;0&quot;)&quot;"/>
    <numFmt numFmtId="188" formatCode="#,##0.0;&quot;▲ &quot;#,##0.0"/>
    <numFmt numFmtId="189" formatCode="0.0;&quot;▲ &quot;0.0"/>
    <numFmt numFmtId="190" formatCode="#,##0.0_ "/>
    <numFmt numFmtId="191" formatCode="#,##0.00;&quot;▲ &quot;#,##0.00"/>
    <numFmt numFmtId="192" formatCode="#,##0.0_);[Red]\(#,##0.0\)"/>
  </numFmts>
  <fonts count="35">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color theme="1"/>
      <name val="游ゴシック"/>
      <family val="3"/>
      <charset val="128"/>
      <scheme val="minor"/>
    </font>
    <font>
      <sz val="16"/>
      <color indexed="8"/>
      <name val="ＭＳ ゴシック"/>
      <family val="3"/>
      <charset val="128"/>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z val="9"/>
      <color indexed="8"/>
      <name val="ＭＳ Ｐゴシック"/>
      <family val="3"/>
      <charset val="128"/>
    </font>
    <font>
      <sz val="14"/>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top style="medium">
        <color indexed="64"/>
      </top>
      <bottom style="thin">
        <color indexed="64"/>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right style="medium">
        <color indexed="64"/>
      </right>
      <top/>
      <bottom style="thin">
        <color indexed="64"/>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left style="medium">
        <color indexed="64"/>
      </left>
      <right style="hair">
        <color indexed="64"/>
      </right>
      <top style="hair">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hair">
        <color indexed="64"/>
      </left>
      <right style="medium">
        <color indexed="64"/>
      </right>
      <top/>
      <bottom style="thin">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12" fillId="0" borderId="0"/>
    <xf numFmtId="0" fontId="12" fillId="0" borderId="0">
      <alignment vertical="center"/>
    </xf>
    <xf numFmtId="0" fontId="8"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4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0" borderId="7" xfId="1" applyFont="1" applyFill="1" applyBorder="1" applyAlignment="1">
      <alignment horizontal="center" vertical="center" wrapText="1"/>
    </xf>
    <xf numFmtId="0" fontId="6" fillId="0" borderId="11" xfId="1" applyFont="1" applyFill="1" applyBorder="1" applyAlignment="1">
      <alignment horizontal="center" vertical="center" wrapText="1"/>
    </xf>
    <xf numFmtId="0" fontId="6" fillId="0" borderId="17" xfId="1" applyFont="1" applyFill="1" applyBorder="1" applyAlignment="1">
      <alignment horizontal="center" vertical="center"/>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9" fillId="2" borderId="1" xfId="1" applyFont="1" applyFill="1" applyBorder="1" applyAlignment="1"/>
    <xf numFmtId="0" fontId="9" fillId="2" borderId="2" xfId="1" applyFont="1" applyFill="1" applyBorder="1" applyAlignment="1">
      <alignment horizontal="right" vertical="top"/>
    </xf>
    <xf numFmtId="0" fontId="9"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9" fillId="0" borderId="7" xfId="1" applyFont="1" applyFill="1" applyBorder="1" applyAlignment="1">
      <alignment horizontal="center" vertical="center" wrapText="1"/>
    </xf>
    <xf numFmtId="177" fontId="9" fillId="0" borderId="5" xfId="5" applyNumberFormat="1" applyFont="1" applyFill="1" applyBorder="1" applyAlignment="1" applyProtection="1">
      <alignment horizontal="right" vertical="center" shrinkToFit="1"/>
    </xf>
    <xf numFmtId="177" fontId="9" fillId="0" borderId="10" xfId="5" applyNumberFormat="1" applyFont="1" applyFill="1" applyBorder="1" applyAlignment="1" applyProtection="1">
      <alignment horizontal="right" vertical="center" shrinkToFit="1"/>
    </xf>
    <xf numFmtId="0" fontId="9" fillId="0" borderId="11" xfId="1" applyFont="1" applyFill="1" applyBorder="1" applyAlignment="1">
      <alignment horizontal="center" vertical="center" wrapText="1"/>
    </xf>
    <xf numFmtId="177" fontId="9" fillId="0" borderId="15" xfId="5" applyNumberFormat="1" applyFont="1" applyFill="1" applyBorder="1" applyAlignment="1" applyProtection="1">
      <alignment horizontal="right" vertical="center" shrinkToFit="1"/>
    </xf>
    <xf numFmtId="177" fontId="9" fillId="0" borderId="16" xfId="5" applyNumberFormat="1" applyFont="1" applyFill="1" applyBorder="1" applyAlignment="1" applyProtection="1">
      <alignment horizontal="right" vertical="center" shrinkToFit="1"/>
    </xf>
    <xf numFmtId="177" fontId="9" fillId="0" borderId="34" xfId="5" applyNumberFormat="1" applyFont="1" applyFill="1" applyBorder="1" applyAlignment="1" applyProtection="1">
      <alignment horizontal="right" vertical="center" shrinkToFit="1"/>
    </xf>
    <xf numFmtId="177" fontId="9" fillId="0" borderId="35" xfId="5" applyNumberFormat="1" applyFont="1" applyFill="1" applyBorder="1" applyAlignment="1" applyProtection="1">
      <alignment horizontal="right" vertical="center" shrinkToFit="1"/>
    </xf>
    <xf numFmtId="0" fontId="9" fillId="0" borderId="47" xfId="1" applyFont="1" applyFill="1" applyBorder="1" applyAlignment="1">
      <alignment horizontal="center" vertical="center"/>
    </xf>
    <xf numFmtId="177" fontId="9" fillId="0" borderId="34" xfId="5" applyNumberFormat="1" applyFont="1" applyFill="1" applyBorder="1" applyAlignment="1" applyProtection="1">
      <alignment horizontal="right" vertical="center" shrinkToFit="1"/>
      <protection locked="0"/>
    </xf>
    <xf numFmtId="177" fontId="9" fillId="0" borderId="35" xfId="5" applyNumberFormat="1" applyFont="1" applyFill="1" applyBorder="1" applyAlignment="1" applyProtection="1">
      <alignment horizontal="right" vertical="center" shrinkToFit="1"/>
      <protection locked="0"/>
    </xf>
    <xf numFmtId="0" fontId="9" fillId="0" borderId="48" xfId="1" applyFont="1" applyFill="1" applyBorder="1" applyAlignment="1">
      <alignment horizontal="center" vertical="center"/>
    </xf>
    <xf numFmtId="177" fontId="9" fillId="0" borderId="21" xfId="5" applyNumberFormat="1" applyFont="1" applyFill="1" applyBorder="1" applyAlignment="1" applyProtection="1">
      <alignment horizontal="right" vertical="center" shrinkToFit="1"/>
      <protection locked="0"/>
    </xf>
    <xf numFmtId="177" fontId="9" fillId="0" borderId="22" xfId="5" applyNumberFormat="1" applyFont="1" applyFill="1" applyBorder="1" applyAlignment="1" applyProtection="1">
      <alignment horizontal="right" vertical="center" shrinkToFit="1"/>
      <protection locked="0"/>
    </xf>
    <xf numFmtId="0" fontId="9" fillId="0" borderId="1" xfId="1" applyFont="1" applyFill="1" applyBorder="1" applyAlignment="1">
      <alignment horizontal="center" vertical="center"/>
    </xf>
    <xf numFmtId="177" fontId="9" fillId="0" borderId="49" xfId="5" applyNumberFormat="1" applyFont="1" applyFill="1" applyBorder="1" applyAlignment="1" applyProtection="1">
      <alignment horizontal="right" vertical="center" shrinkToFit="1"/>
    </xf>
    <xf numFmtId="177" fontId="9"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74" xfId="9" applyFont="1" applyFill="1" applyBorder="1" applyAlignment="1">
      <alignment horizontal="center"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0" xfId="8" applyFont="1" applyFill="1" applyBorder="1" applyAlignment="1">
      <alignment horizontal="center" vertical="center"/>
    </xf>
    <xf numFmtId="0" fontId="15" fillId="0" borderId="0" xfId="8" applyFont="1" applyFill="1" applyBorder="1" applyAlignment="1">
      <alignment horizontal="center" vertical="center" wrapText="1"/>
    </xf>
    <xf numFmtId="0" fontId="15" fillId="0" borderId="8" xfId="8" applyFont="1" applyFill="1" applyBorder="1" applyAlignment="1">
      <alignment horizontal="center" vertical="center" textRotation="255"/>
    </xf>
    <xf numFmtId="0" fontId="15" fillId="0" borderId="8" xfId="8" applyFont="1" applyFill="1" applyBorder="1" applyAlignment="1">
      <alignment vertical="center"/>
    </xf>
    <xf numFmtId="0" fontId="15" fillId="0" borderId="8" xfId="8" applyFont="1" applyFill="1" applyBorder="1" applyAlignment="1">
      <alignment horizontal="right" vertical="center"/>
    </xf>
    <xf numFmtId="0" fontId="15" fillId="0" borderId="9" xfId="8" applyFont="1" applyFill="1" applyBorder="1" applyAlignment="1">
      <alignment horizontal="right" vertical="center"/>
    </xf>
    <xf numFmtId="0" fontId="15" fillId="0" borderId="0" xfId="8" applyFont="1" applyFill="1" applyBorder="1" applyAlignment="1">
      <alignment vertical="center"/>
    </xf>
    <xf numFmtId="0" fontId="15" fillId="0" borderId="0" xfId="8" applyFont="1" applyFill="1" applyBorder="1" applyAlignment="1">
      <alignment horizontal="right" vertical="center"/>
    </xf>
    <xf numFmtId="0" fontId="15" fillId="0" borderId="67" xfId="8" applyFont="1" applyFill="1" applyBorder="1" applyAlignment="1">
      <alignment horizontal="right" vertical="center"/>
    </xf>
    <xf numFmtId="0" fontId="15" fillId="0" borderId="68" xfId="8" applyFont="1" applyFill="1" applyBorder="1" applyAlignment="1">
      <alignment horizontal="center" vertical="center" textRotation="255"/>
    </xf>
    <xf numFmtId="0" fontId="15" fillId="0" borderId="69" xfId="8" applyFont="1" applyFill="1" applyBorder="1" applyAlignment="1">
      <alignment horizontal="center" vertical="center" textRotation="255"/>
    </xf>
    <xf numFmtId="0" fontId="15" fillId="0" borderId="69" xfId="8" applyFont="1" applyFill="1" applyBorder="1" applyAlignment="1">
      <alignment vertical="center"/>
    </xf>
    <xf numFmtId="0" fontId="15" fillId="0" borderId="69" xfId="8" applyFont="1" applyFill="1" applyBorder="1" applyAlignment="1">
      <alignment horizontal="right" vertical="center"/>
    </xf>
    <xf numFmtId="0" fontId="15" fillId="0" borderId="73" xfId="8" applyFont="1" applyFill="1" applyBorder="1" applyAlignment="1">
      <alignment horizontal="right" vertical="center"/>
    </xf>
    <xf numFmtId="0" fontId="15" fillId="0" borderId="68" xfId="8" applyFont="1" applyFill="1" applyBorder="1" applyAlignment="1">
      <alignment horizontal="center" vertical="center"/>
    </xf>
    <xf numFmtId="0" fontId="15" fillId="0" borderId="7" xfId="8" applyFont="1" applyFill="1" applyBorder="1">
      <alignment vertical="center"/>
    </xf>
    <xf numFmtId="0" fontId="15" fillId="0" borderId="0" xfId="8" applyFont="1" applyFill="1" applyBorder="1">
      <alignment vertical="center"/>
    </xf>
    <xf numFmtId="0" fontId="19" fillId="0" borderId="8" xfId="7" applyFont="1" applyFill="1" applyBorder="1" applyAlignment="1">
      <alignment horizontal="center" vertical="center" wrapText="1"/>
    </xf>
    <xf numFmtId="0" fontId="19" fillId="0" borderId="8" xfId="7" applyFont="1" applyFill="1" applyBorder="1" applyAlignment="1">
      <alignment horizontal="left" vertical="center"/>
    </xf>
    <xf numFmtId="0" fontId="12" fillId="0" borderId="8" xfId="8" applyFont="1" applyFill="1" applyBorder="1" applyAlignment="1">
      <alignment horizontal="left" vertical="center"/>
    </xf>
    <xf numFmtId="178" fontId="19" fillId="0" borderId="8" xfId="8" applyNumberFormat="1" applyFont="1" applyFill="1" applyBorder="1" applyAlignment="1">
      <alignment horizontal="right" vertical="center"/>
    </xf>
    <xf numFmtId="178" fontId="19" fillId="0" borderId="0" xfId="8" applyNumberFormat="1" applyFont="1" applyFill="1" applyBorder="1" applyAlignment="1">
      <alignment horizontal="right" vertical="center"/>
    </xf>
    <xf numFmtId="0" fontId="15" fillId="0" borderId="67"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49" fontId="15" fillId="0" borderId="0" xfId="8" applyNumberFormat="1" applyFont="1" applyFill="1" applyBorder="1" applyAlignment="1">
      <alignment vertical="center"/>
    </xf>
    <xf numFmtId="49" fontId="15" fillId="0" borderId="0" xfId="8" applyNumberFormat="1" applyFont="1" applyFill="1" applyBorder="1" applyAlignment="1">
      <alignment horizontal="center" vertical="center"/>
    </xf>
    <xf numFmtId="0" fontId="15" fillId="0" borderId="67" xfId="8" applyFont="1" applyFill="1" applyBorder="1" applyAlignment="1">
      <alignment horizontal="center" vertical="center"/>
    </xf>
    <xf numFmtId="0" fontId="15" fillId="0" borderId="68" xfId="8" applyFont="1" applyFill="1" applyBorder="1">
      <alignment vertical="center"/>
    </xf>
    <xf numFmtId="0" fontId="15" fillId="0" borderId="69" xfId="8" applyFont="1" applyFill="1" applyBorder="1">
      <alignment vertical="center"/>
    </xf>
    <xf numFmtId="0" fontId="15" fillId="0" borderId="73" xfId="8" applyFont="1" applyFill="1" applyBorder="1">
      <alignment vertical="center"/>
    </xf>
    <xf numFmtId="49" fontId="23" fillId="0" borderId="0" xfId="10" applyNumberFormat="1" applyFont="1">
      <alignment vertical="center"/>
    </xf>
    <xf numFmtId="49" fontId="15" fillId="0" borderId="0" xfId="10" applyNumberFormat="1" applyFont="1">
      <alignment vertical="center"/>
    </xf>
    <xf numFmtId="0" fontId="15" fillId="0" borderId="0" xfId="10" applyFont="1">
      <alignment vertical="center"/>
    </xf>
    <xf numFmtId="0" fontId="24" fillId="0" borderId="0" xfId="10" applyFont="1">
      <alignment vertical="center"/>
    </xf>
    <xf numFmtId="0" fontId="3" fillId="0" borderId="52" xfId="10" applyFont="1" applyBorder="1" applyAlignment="1">
      <alignment horizontal="center" vertical="center"/>
    </xf>
    <xf numFmtId="0" fontId="3" fillId="0" borderId="52" xfId="10" applyFont="1" applyBorder="1" applyAlignment="1">
      <alignment vertical="center"/>
    </xf>
    <xf numFmtId="0" fontId="15" fillId="0" borderId="0" xfId="10" applyFont="1" applyBorder="1">
      <alignment vertical="center"/>
    </xf>
    <xf numFmtId="0" fontId="15" fillId="0" borderId="12" xfId="10" applyFont="1" applyFill="1" applyBorder="1">
      <alignment vertical="center"/>
    </xf>
    <xf numFmtId="178" fontId="15" fillId="0" borderId="12" xfId="10" applyNumberFormat="1" applyFont="1" applyFill="1" applyBorder="1" applyAlignment="1">
      <alignment horizontal="right" vertical="center"/>
    </xf>
    <xf numFmtId="181" fontId="15" fillId="0" borderId="12" xfId="10" applyNumberFormat="1" applyFont="1" applyFill="1" applyBorder="1" applyAlignment="1">
      <alignment horizontal="right" vertical="center"/>
    </xf>
    <xf numFmtId="0" fontId="15" fillId="0" borderId="12" xfId="10" applyFont="1" applyFill="1" applyBorder="1" applyAlignment="1">
      <alignment vertical="center"/>
    </xf>
    <xf numFmtId="0" fontId="15" fillId="0" borderId="12" xfId="10" applyFont="1" applyFill="1" applyBorder="1" applyAlignment="1">
      <alignment horizontal="center" vertical="center"/>
    </xf>
    <xf numFmtId="0" fontId="15" fillId="0" borderId="0" xfId="10" applyFont="1" applyFill="1" applyBorder="1">
      <alignment vertical="center"/>
    </xf>
    <xf numFmtId="178" fontId="15" fillId="0" borderId="0" xfId="10" applyNumberFormat="1" applyFont="1" applyFill="1" applyBorder="1" applyAlignment="1">
      <alignment horizontal="right" vertical="center"/>
    </xf>
    <xf numFmtId="181" fontId="15" fillId="0" borderId="0" xfId="10" applyNumberFormat="1" applyFont="1" applyFill="1" applyBorder="1" applyAlignment="1">
      <alignment horizontal="right" vertical="center"/>
    </xf>
    <xf numFmtId="0" fontId="15" fillId="0" borderId="0" xfId="10" applyFont="1" applyFill="1" applyBorder="1" applyAlignment="1">
      <alignment vertical="center"/>
    </xf>
    <xf numFmtId="0" fontId="15" fillId="0" borderId="0" xfId="10" applyFont="1" applyFill="1" applyBorder="1" applyAlignment="1">
      <alignment horizontal="center" vertical="center"/>
    </xf>
    <xf numFmtId="0" fontId="15" fillId="0" borderId="12" xfId="10" applyFont="1" applyBorder="1">
      <alignment vertical="center"/>
    </xf>
    <xf numFmtId="0" fontId="15" fillId="0" borderId="0" xfId="10" applyFont="1" applyBorder="1" applyAlignment="1">
      <alignment horizontal="center" vertical="center"/>
    </xf>
    <xf numFmtId="0" fontId="15" fillId="0" borderId="52" xfId="10" applyFont="1" applyBorder="1">
      <alignment vertical="center"/>
    </xf>
    <xf numFmtId="0" fontId="19" fillId="0" borderId="0" xfId="10" applyFont="1" applyBorder="1">
      <alignment vertical="center"/>
    </xf>
    <xf numFmtId="0" fontId="19" fillId="0" borderId="0" xfId="10" applyFont="1">
      <alignment vertical="center"/>
    </xf>
    <xf numFmtId="0" fontId="15" fillId="0" borderId="0" xfId="10" applyFont="1" applyFill="1" applyBorder="1" applyAlignment="1">
      <alignment horizontal="center" vertical="center" wrapText="1"/>
    </xf>
    <xf numFmtId="0" fontId="15" fillId="0" borderId="0" xfId="10" applyFont="1" applyFill="1" applyBorder="1" applyAlignment="1">
      <alignment vertical="center" textRotation="255"/>
    </xf>
    <xf numFmtId="49" fontId="15" fillId="6" borderId="0" xfId="11" applyNumberFormat="1" applyFont="1" applyFill="1" applyProtection="1">
      <alignment vertical="center"/>
    </xf>
    <xf numFmtId="0" fontId="15" fillId="6" borderId="0" xfId="11" applyFont="1" applyFill="1" applyProtection="1">
      <alignment vertical="center"/>
    </xf>
    <xf numFmtId="0" fontId="15" fillId="6" borderId="0" xfId="11" applyFont="1" applyFill="1" applyBorder="1" applyAlignment="1" applyProtection="1">
      <alignment vertical="center"/>
    </xf>
    <xf numFmtId="0" fontId="15" fillId="6" borderId="69" xfId="11" applyFont="1" applyFill="1" applyBorder="1" applyProtection="1">
      <alignment vertical="center"/>
    </xf>
    <xf numFmtId="0" fontId="1" fillId="6" borderId="0" xfId="12" applyFill="1" applyProtection="1">
      <alignment vertical="center"/>
    </xf>
    <xf numFmtId="0" fontId="1" fillId="0" borderId="0" xfId="12" applyProtection="1">
      <alignment vertical="center"/>
    </xf>
    <xf numFmtId="0" fontId="25" fillId="6" borderId="0" xfId="11" applyFont="1" applyFill="1" applyAlignment="1" applyProtection="1">
      <alignment vertical="center"/>
    </xf>
    <xf numFmtId="0" fontId="15" fillId="6" borderId="0" xfId="11" applyFont="1" applyFill="1" applyAlignment="1" applyProtection="1">
      <alignment vertical="center"/>
    </xf>
    <xf numFmtId="0" fontId="1" fillId="6" borderId="0" xfId="12" applyFill="1" applyAlignment="1" applyProtection="1">
      <alignment vertical="center"/>
    </xf>
    <xf numFmtId="0" fontId="1" fillId="0" borderId="0" xfId="12" applyAlignment="1" applyProtection="1">
      <alignment vertical="center"/>
    </xf>
    <xf numFmtId="0" fontId="27" fillId="6" borderId="0" xfId="11" applyFont="1" applyFill="1" applyProtection="1">
      <alignment vertical="center"/>
    </xf>
    <xf numFmtId="0" fontId="28" fillId="6" borderId="0" xfId="11" applyFont="1" applyFill="1" applyProtection="1">
      <alignment vertical="center"/>
    </xf>
    <xf numFmtId="0" fontId="28" fillId="6" borderId="0" xfId="12" applyFont="1" applyFill="1" applyProtection="1">
      <alignment vertical="center"/>
    </xf>
    <xf numFmtId="0" fontId="28" fillId="0" borderId="0" xfId="12" applyFont="1" applyProtection="1">
      <alignment vertical="center"/>
    </xf>
    <xf numFmtId="0" fontId="27" fillId="6" borderId="0" xfId="11" applyFont="1" applyFill="1" applyBorder="1" applyProtection="1">
      <alignment vertical="center"/>
    </xf>
    <xf numFmtId="0" fontId="28" fillId="6" borderId="0" xfId="11" applyFont="1" applyFill="1" applyBorder="1" applyProtection="1">
      <alignment vertical="center"/>
    </xf>
    <xf numFmtId="0" fontId="27" fillId="0" borderId="92" xfId="11" applyFont="1" applyBorder="1" applyAlignment="1" applyProtection="1">
      <alignment horizontal="center" vertical="center" shrinkToFit="1"/>
      <protection locked="0"/>
    </xf>
    <xf numFmtId="0" fontId="27" fillId="0" borderId="92" xfId="11" applyFont="1" applyFill="1" applyBorder="1" applyAlignment="1" applyProtection="1">
      <alignment horizontal="center" vertical="center" shrinkToFit="1"/>
      <protection locked="0"/>
    </xf>
    <xf numFmtId="0" fontId="27" fillId="0" borderId="104" xfId="14" applyFont="1" applyBorder="1" applyAlignment="1" applyProtection="1">
      <alignment horizontal="center" vertical="center" shrinkToFit="1"/>
      <protection locked="0"/>
    </xf>
    <xf numFmtId="0" fontId="27" fillId="0" borderId="106" xfId="11" applyFont="1" applyBorder="1" applyAlignment="1" applyProtection="1">
      <alignment horizontal="center" vertical="center" shrinkToFit="1"/>
      <protection locked="0"/>
    </xf>
    <xf numFmtId="0" fontId="27" fillId="0" borderId="106" xfId="11" applyFont="1" applyFill="1" applyBorder="1" applyAlignment="1" applyProtection="1">
      <alignment horizontal="center" vertical="center" shrinkToFit="1"/>
      <protection locked="0"/>
    </xf>
    <xf numFmtId="0" fontId="27" fillId="0" borderId="117" xfId="14" applyFont="1" applyBorder="1" applyAlignment="1" applyProtection="1">
      <alignment horizontal="center" vertical="center" shrinkToFit="1"/>
      <protection locked="0"/>
    </xf>
    <xf numFmtId="0" fontId="27" fillId="8" borderId="20" xfId="11" applyFont="1" applyFill="1" applyBorder="1" applyAlignment="1" applyProtection="1">
      <alignment horizontal="center" vertical="center" shrinkToFit="1"/>
      <protection locked="0"/>
    </xf>
    <xf numFmtId="0" fontId="29" fillId="6" borderId="0" xfId="11" applyFont="1" applyFill="1" applyProtection="1">
      <alignment vertical="center"/>
    </xf>
    <xf numFmtId="0" fontId="27" fillId="0" borderId="135" xfId="11" applyFont="1" applyBorder="1" applyAlignment="1" applyProtection="1">
      <alignment horizontal="center" vertical="center" shrinkToFit="1"/>
      <protection locked="0"/>
    </xf>
    <xf numFmtId="0" fontId="27" fillId="6" borderId="117" xfId="11" applyFont="1" applyFill="1" applyBorder="1" applyAlignment="1" applyProtection="1">
      <alignment horizontal="center" vertical="center" shrinkToFit="1"/>
      <protection locked="0"/>
    </xf>
    <xf numFmtId="0" fontId="1" fillId="6" borderId="0" xfId="12" applyFont="1" applyFill="1" applyProtection="1">
      <alignment vertical="center"/>
    </xf>
    <xf numFmtId="0" fontId="27" fillId="0" borderId="145" xfId="11" applyFont="1" applyBorder="1" applyAlignment="1" applyProtection="1">
      <alignment horizontal="center" vertical="center" shrinkToFit="1"/>
      <protection locked="0"/>
    </xf>
    <xf numFmtId="0" fontId="27" fillId="6" borderId="0" xfId="11" applyFont="1" applyFill="1" applyBorder="1" applyAlignment="1" applyProtection="1">
      <alignment horizontal="center" vertical="center" shrinkToFit="1"/>
    </xf>
    <xf numFmtId="0" fontId="27" fillId="6" borderId="0" xfId="11" applyFont="1" applyFill="1" applyBorder="1" applyAlignment="1" applyProtection="1">
      <alignment horizontal="left" vertical="center" shrinkToFit="1"/>
    </xf>
    <xf numFmtId="177" fontId="27" fillId="6" borderId="0" xfId="11" applyNumberFormat="1" applyFont="1" applyFill="1" applyBorder="1" applyAlignment="1" applyProtection="1">
      <alignment horizontal="right" vertical="center" shrinkToFit="1"/>
    </xf>
    <xf numFmtId="177" fontId="27" fillId="6" borderId="0" xfId="11" applyNumberFormat="1" applyFont="1" applyFill="1" applyBorder="1" applyAlignment="1" applyProtection="1">
      <alignment horizontal="left" vertical="center" shrinkToFit="1"/>
    </xf>
    <xf numFmtId="0" fontId="29" fillId="6" borderId="0" xfId="11" applyFont="1" applyFill="1" applyBorder="1" applyProtection="1">
      <alignment vertical="center"/>
    </xf>
    <xf numFmtId="0" fontId="27" fillId="6" borderId="69" xfId="11" applyFont="1" applyFill="1" applyBorder="1" applyAlignment="1" applyProtection="1">
      <alignment vertical="center"/>
    </xf>
    <xf numFmtId="0" fontId="27" fillId="6" borderId="69" xfId="11" applyFont="1" applyFill="1" applyBorder="1" applyAlignment="1" applyProtection="1">
      <alignment horizontal="center" vertical="center"/>
    </xf>
    <xf numFmtId="0" fontId="27" fillId="6" borderId="31" xfId="11" applyFont="1" applyFill="1" applyBorder="1" applyProtection="1">
      <alignment vertical="center"/>
    </xf>
    <xf numFmtId="0" fontId="27" fillId="6" borderId="11" xfId="11" applyFont="1" applyFill="1" applyBorder="1" applyAlignment="1" applyProtection="1">
      <alignment vertical="center"/>
    </xf>
    <xf numFmtId="0" fontId="27" fillId="6" borderId="12" xfId="11" applyFont="1" applyFill="1" applyBorder="1" applyAlignment="1" applyProtection="1">
      <alignment vertical="center"/>
    </xf>
    <xf numFmtId="0" fontId="27" fillId="6" borderId="0" xfId="11" applyFont="1" applyFill="1" applyBorder="1" applyAlignment="1" applyProtection="1">
      <alignment vertical="center"/>
    </xf>
    <xf numFmtId="0" fontId="27" fillId="6" borderId="67" xfId="11" applyFont="1" applyFill="1" applyBorder="1" applyAlignment="1" applyProtection="1">
      <alignment vertical="center"/>
    </xf>
    <xf numFmtId="0" fontId="27" fillId="6" borderId="0" xfId="11" applyFont="1" applyFill="1" applyAlignment="1" applyProtection="1">
      <alignment vertical="center"/>
    </xf>
    <xf numFmtId="0" fontId="27" fillId="6" borderId="0" xfId="11" applyFont="1" applyFill="1" applyBorder="1" applyAlignment="1" applyProtection="1">
      <alignment horizontal="center" vertical="center"/>
    </xf>
    <xf numFmtId="0" fontId="28" fillId="6" borderId="0" xfId="11" applyFont="1" applyFill="1" applyAlignment="1" applyProtection="1">
      <alignment vertical="center"/>
    </xf>
    <xf numFmtId="0" fontId="28" fillId="6" borderId="0" xfId="11" applyFont="1" applyFill="1" applyBorder="1" applyAlignment="1" applyProtection="1">
      <alignment horizontal="center" vertical="center"/>
    </xf>
    <xf numFmtId="0" fontId="28" fillId="6" borderId="7" xfId="11" applyFont="1" applyFill="1" applyBorder="1" applyAlignment="1" applyProtection="1">
      <alignment vertical="center"/>
    </xf>
    <xf numFmtId="0" fontId="28" fillId="6" borderId="0" xfId="11" applyFont="1" applyFill="1" applyBorder="1" applyAlignment="1" applyProtection="1">
      <alignment vertical="center"/>
    </xf>
    <xf numFmtId="0" fontId="32" fillId="6" borderId="0" xfId="12" applyFont="1" applyFill="1" applyProtection="1">
      <alignment vertical="center"/>
    </xf>
    <xf numFmtId="0" fontId="1" fillId="0" borderId="0" xfId="12">
      <alignment vertical="center"/>
    </xf>
    <xf numFmtId="0" fontId="12" fillId="6" borderId="0" xfId="6" applyFill="1" applyProtection="1">
      <protection hidden="1"/>
    </xf>
    <xf numFmtId="0" fontId="12" fillId="6" borderId="0" xfId="6" applyFill="1"/>
    <xf numFmtId="0" fontId="12" fillId="6" borderId="0" xfId="6" applyFont="1" applyFill="1"/>
    <xf numFmtId="0" fontId="12" fillId="6" borderId="0" xfId="6" applyFont="1" applyFill="1" applyProtection="1">
      <protection hidden="1"/>
    </xf>
    <xf numFmtId="0" fontId="1" fillId="0" borderId="0" xfId="15" applyFont="1" applyFill="1">
      <alignment vertical="center"/>
    </xf>
    <xf numFmtId="0" fontId="1" fillId="0" borderId="0" xfId="15" applyFont="1" applyFill="1" applyBorder="1">
      <alignment vertical="center"/>
    </xf>
    <xf numFmtId="0" fontId="27" fillId="0" borderId="41" xfId="15" applyFont="1" applyFill="1" applyBorder="1">
      <alignment vertical="center"/>
    </xf>
    <xf numFmtId="0" fontId="1" fillId="0" borderId="12" xfId="15" applyFont="1" applyFill="1" applyBorder="1">
      <alignment vertical="center"/>
    </xf>
    <xf numFmtId="0" fontId="1" fillId="0" borderId="46" xfId="15" applyFont="1" applyFill="1" applyBorder="1">
      <alignment vertical="center"/>
    </xf>
    <xf numFmtId="0" fontId="1" fillId="0" borderId="63" xfId="15" applyFont="1" applyFill="1" applyBorder="1">
      <alignment vertical="center"/>
    </xf>
    <xf numFmtId="178" fontId="3" fillId="0" borderId="0" xfId="15" applyNumberFormat="1" applyFont="1" applyFill="1" applyBorder="1">
      <alignment vertical="center"/>
    </xf>
    <xf numFmtId="0" fontId="1" fillId="0" borderId="38" xfId="15" applyFont="1" applyFill="1" applyBorder="1">
      <alignment vertical="center"/>
    </xf>
    <xf numFmtId="0" fontId="1" fillId="6" borderId="41" xfId="15" applyFont="1" applyFill="1" applyBorder="1">
      <alignment vertical="center"/>
    </xf>
    <xf numFmtId="0" fontId="1" fillId="6" borderId="12" xfId="15" applyFont="1" applyFill="1" applyBorder="1">
      <alignment vertical="center"/>
    </xf>
    <xf numFmtId="0" fontId="1" fillId="6" borderId="46" xfId="15" applyFont="1" applyFill="1" applyBorder="1">
      <alignment vertical="center"/>
    </xf>
    <xf numFmtId="0" fontId="1" fillId="6" borderId="39" xfId="15" applyFont="1" applyFill="1" applyBorder="1">
      <alignment vertical="center"/>
    </xf>
    <xf numFmtId="0" fontId="1" fillId="6" borderId="31" xfId="15" applyFont="1" applyFill="1" applyBorder="1">
      <alignment vertical="center"/>
    </xf>
    <xf numFmtId="0" fontId="1" fillId="6" borderId="42" xfId="15" applyFont="1" applyFill="1" applyBorder="1">
      <alignment vertical="center"/>
    </xf>
    <xf numFmtId="178" fontId="3" fillId="6" borderId="37" xfId="15" applyNumberFormat="1" applyFont="1" applyFill="1" applyBorder="1">
      <alignment vertical="center"/>
    </xf>
    <xf numFmtId="178" fontId="3" fillId="6" borderId="52" xfId="15" applyNumberFormat="1" applyFont="1" applyFill="1" applyBorder="1">
      <alignment vertical="center"/>
    </xf>
    <xf numFmtId="178" fontId="3" fillId="6" borderId="40" xfId="15" applyNumberFormat="1" applyFont="1" applyFill="1" applyBorder="1">
      <alignment vertical="center"/>
    </xf>
    <xf numFmtId="178" fontId="3" fillId="6" borderId="34" xfId="15" applyNumberFormat="1" applyFont="1" applyFill="1" applyBorder="1" applyAlignment="1">
      <alignment horizontal="center" vertical="center"/>
    </xf>
    <xf numFmtId="178" fontId="21" fillId="6" borderId="186" xfId="15" applyNumberFormat="1" applyFont="1" applyFill="1" applyBorder="1" applyAlignment="1">
      <alignment horizontal="center" vertical="center"/>
    </xf>
    <xf numFmtId="178" fontId="3" fillId="6" borderId="50" xfId="15" applyNumberFormat="1" applyFont="1" applyFill="1" applyBorder="1" applyAlignment="1">
      <alignment horizontal="center" vertical="center"/>
    </xf>
    <xf numFmtId="177" fontId="3" fillId="6" borderId="34" xfId="15" applyNumberFormat="1" applyFont="1" applyFill="1" applyBorder="1" applyAlignment="1">
      <alignment horizontal="right" vertical="center" shrinkToFit="1"/>
    </xf>
    <xf numFmtId="177" fontId="3" fillId="6" borderId="186" xfId="15" applyNumberFormat="1" applyFont="1" applyFill="1" applyBorder="1" applyAlignment="1">
      <alignment horizontal="right" vertical="center" shrinkToFit="1"/>
    </xf>
    <xf numFmtId="188" fontId="3" fillId="6" borderId="50" xfId="15" applyNumberFormat="1" applyFont="1" applyFill="1" applyBorder="1" applyAlignment="1">
      <alignment horizontal="right" vertical="center" shrinkToFit="1"/>
    </xf>
    <xf numFmtId="0" fontId="3" fillId="6" borderId="0" xfId="15" applyFont="1" applyFill="1" applyBorder="1" applyAlignment="1">
      <alignment vertical="center"/>
    </xf>
    <xf numFmtId="177" fontId="3" fillId="6" borderId="0" xfId="15" applyNumberFormat="1" applyFont="1" applyFill="1" applyBorder="1" applyAlignment="1">
      <alignment horizontal="right" vertical="center"/>
    </xf>
    <xf numFmtId="188" fontId="3" fillId="6" borderId="0" xfId="15" applyNumberFormat="1" applyFont="1" applyFill="1" applyBorder="1" applyAlignment="1">
      <alignment horizontal="right" vertical="center"/>
    </xf>
    <xf numFmtId="190" fontId="3" fillId="0" borderId="0" xfId="15" applyNumberFormat="1" applyFont="1" applyFill="1" applyBorder="1">
      <alignment vertical="center"/>
    </xf>
    <xf numFmtId="178" fontId="3" fillId="0" borderId="39" xfId="15" applyNumberFormat="1" applyFont="1" applyFill="1" applyBorder="1">
      <alignment vertical="center"/>
    </xf>
    <xf numFmtId="178" fontId="3" fillId="0" borderId="31" xfId="15" applyNumberFormat="1" applyFont="1" applyFill="1" applyBorder="1">
      <alignment vertical="center"/>
    </xf>
    <xf numFmtId="178" fontId="3" fillId="0" borderId="42" xfId="15" applyNumberFormat="1" applyFont="1" applyFill="1" applyBorder="1">
      <alignment vertical="center"/>
    </xf>
    <xf numFmtId="178" fontId="3" fillId="0" borderId="34" xfId="15" applyNumberFormat="1" applyFont="1" applyFill="1" applyBorder="1" applyAlignment="1">
      <alignment horizontal="center" vertical="center"/>
    </xf>
    <xf numFmtId="178" fontId="3" fillId="0" borderId="186" xfId="15" applyNumberFormat="1" applyFont="1" applyFill="1" applyBorder="1" applyAlignment="1">
      <alignment horizontal="center" vertical="center"/>
    </xf>
    <xf numFmtId="178" fontId="3" fillId="0" borderId="50" xfId="15" applyNumberFormat="1" applyFont="1" applyFill="1" applyBorder="1" applyAlignment="1">
      <alignment horizontal="center" vertical="center"/>
    </xf>
    <xf numFmtId="178" fontId="3" fillId="0" borderId="0" xfId="15" applyNumberFormat="1" applyFont="1" applyFill="1" applyBorder="1" applyAlignment="1">
      <alignment horizontal="center" vertical="center"/>
    </xf>
    <xf numFmtId="178" fontId="3" fillId="0" borderId="63" xfId="15" applyNumberFormat="1" applyFont="1" applyFill="1" applyBorder="1">
      <alignment vertical="center"/>
    </xf>
    <xf numFmtId="191" fontId="13" fillId="0" borderId="34" xfId="15" applyNumberFormat="1" applyFont="1" applyFill="1" applyBorder="1" applyAlignment="1">
      <alignment horizontal="right" vertical="center" shrinkToFit="1"/>
    </xf>
    <xf numFmtId="191" fontId="13" fillId="0" borderId="186" xfId="15" applyNumberFormat="1" applyFont="1" applyFill="1" applyBorder="1" applyAlignment="1">
      <alignment horizontal="right" vertical="center" shrinkToFit="1"/>
    </xf>
    <xf numFmtId="191" fontId="3" fillId="0" borderId="50" xfId="15" applyNumberFormat="1" applyFont="1" applyFill="1" applyBorder="1" applyAlignment="1">
      <alignment horizontal="right" vertical="center" shrinkToFit="1"/>
    </xf>
    <xf numFmtId="178" fontId="3" fillId="0" borderId="38" xfId="15" applyNumberFormat="1" applyFont="1" applyFill="1" applyBorder="1">
      <alignment vertical="center"/>
    </xf>
    <xf numFmtId="178" fontId="3" fillId="0" borderId="0" xfId="15" applyNumberFormat="1" applyFont="1" applyFill="1">
      <alignment vertical="center"/>
    </xf>
    <xf numFmtId="188" fontId="13" fillId="0" borderId="34" xfId="15" applyNumberFormat="1" applyFont="1" applyFill="1" applyBorder="1" applyAlignment="1">
      <alignment horizontal="right" vertical="center" shrinkToFit="1"/>
    </xf>
    <xf numFmtId="188" fontId="13" fillId="0" borderId="186" xfId="15" applyNumberFormat="1" applyFont="1" applyFill="1" applyBorder="1" applyAlignment="1">
      <alignment horizontal="right" vertical="center" shrinkToFit="1"/>
    </xf>
    <xf numFmtId="188" fontId="3" fillId="0" borderId="50" xfId="15" applyNumberFormat="1" applyFont="1" applyFill="1" applyBorder="1" applyAlignment="1">
      <alignment horizontal="right" vertical="center" shrinkToFit="1"/>
    </xf>
    <xf numFmtId="178" fontId="3" fillId="0" borderId="37" xfId="15" applyNumberFormat="1" applyFont="1" applyFill="1" applyBorder="1">
      <alignment vertical="center"/>
    </xf>
    <xf numFmtId="178" fontId="3" fillId="0" borderId="52" xfId="15" applyNumberFormat="1" applyFont="1" applyFill="1" applyBorder="1">
      <alignment vertical="center"/>
    </xf>
    <xf numFmtId="190" fontId="3" fillId="0" borderId="52" xfId="15" applyNumberFormat="1" applyFont="1" applyFill="1" applyBorder="1">
      <alignment vertical="center"/>
    </xf>
    <xf numFmtId="178" fontId="3" fillId="0" borderId="40" xfId="15" applyNumberFormat="1" applyFont="1" applyFill="1" applyBorder="1">
      <alignment vertical="center"/>
    </xf>
    <xf numFmtId="0" fontId="3" fillId="0" borderId="0" xfId="15" applyFont="1" applyFill="1">
      <alignment vertical="center"/>
    </xf>
    <xf numFmtId="0" fontId="1" fillId="0" borderId="46" xfId="15" applyFont="1" applyFill="1" applyBorder="1" applyAlignment="1"/>
    <xf numFmtId="0" fontId="1" fillId="0" borderId="38" xfId="15" applyFont="1" applyFill="1" applyBorder="1" applyAlignment="1"/>
    <xf numFmtId="177" fontId="3" fillId="0" borderId="34" xfId="15" applyNumberFormat="1" applyFont="1" applyFill="1" applyBorder="1" applyAlignment="1">
      <alignment horizontal="right" vertical="center" shrinkToFit="1"/>
    </xf>
    <xf numFmtId="177" fontId="3" fillId="0" borderId="186" xfId="15" applyNumberFormat="1" applyFont="1" applyFill="1" applyBorder="1" applyAlignment="1">
      <alignment horizontal="right" vertical="center" shrinkToFit="1"/>
    </xf>
    <xf numFmtId="0" fontId="1" fillId="0" borderId="0" xfId="15" applyFont="1" applyFill="1" applyBorder="1" applyAlignment="1"/>
    <xf numFmtId="190" fontId="3" fillId="0" borderId="12" xfId="15" applyNumberFormat="1" applyFont="1" applyFill="1" applyBorder="1">
      <alignment vertical="center"/>
    </xf>
    <xf numFmtId="0" fontId="1" fillId="0" borderId="52" xfId="15" applyFont="1" applyFill="1" applyBorder="1">
      <alignment vertical="center"/>
    </xf>
    <xf numFmtId="0" fontId="27" fillId="0" borderId="63" xfId="15" applyFont="1" applyFill="1" applyBorder="1">
      <alignment vertical="center"/>
    </xf>
    <xf numFmtId="0" fontId="1" fillId="0" borderId="52" xfId="16" applyFont="1" applyFill="1" applyBorder="1">
      <alignment vertical="center"/>
    </xf>
    <xf numFmtId="190" fontId="3" fillId="0" borderId="52" xfId="16" applyNumberFormat="1" applyFont="1" applyFill="1" applyBorder="1">
      <alignment vertical="center"/>
    </xf>
    <xf numFmtId="178" fontId="13" fillId="0" borderId="41" xfId="17" applyNumberFormat="1" applyFont="1" applyBorder="1" applyAlignment="1">
      <alignment vertical="center"/>
    </xf>
    <xf numFmtId="178" fontId="13" fillId="0" borderId="46" xfId="17" applyNumberFormat="1" applyFont="1" applyBorder="1" applyAlignment="1">
      <alignment vertical="center"/>
    </xf>
    <xf numFmtId="178" fontId="13" fillId="0" borderId="37" xfId="17" applyNumberFormat="1" applyFont="1" applyBorder="1" applyAlignment="1">
      <alignment vertical="center"/>
    </xf>
    <xf numFmtId="178" fontId="13" fillId="0" borderId="40" xfId="17" applyNumberFormat="1" applyFont="1" applyBorder="1" applyAlignment="1">
      <alignment vertical="center"/>
    </xf>
    <xf numFmtId="178" fontId="13" fillId="0" borderId="41" xfId="17" applyNumberFormat="1" applyFont="1" applyBorder="1" applyAlignment="1">
      <alignment horizontal="center" vertical="center"/>
    </xf>
    <xf numFmtId="178" fontId="13" fillId="0" borderId="50" xfId="17" applyNumberFormat="1" applyFont="1" applyBorder="1" applyAlignment="1">
      <alignment horizontal="center" vertical="center" wrapText="1"/>
    </xf>
    <xf numFmtId="178" fontId="19" fillId="0" borderId="51" xfId="17" applyNumberFormat="1" applyFont="1" applyBorder="1" applyAlignment="1">
      <alignment horizontal="center" vertical="center"/>
    </xf>
    <xf numFmtId="178" fontId="13" fillId="0" borderId="52" xfId="17" applyNumberFormat="1" applyFont="1" applyBorder="1" applyAlignment="1">
      <alignment horizontal="center" vertical="center" wrapText="1"/>
    </xf>
    <xf numFmtId="178" fontId="13" fillId="0" borderId="34" xfId="17" applyNumberFormat="1" applyFont="1" applyBorder="1" applyAlignment="1">
      <alignment horizontal="center" vertical="center"/>
    </xf>
    <xf numFmtId="177" fontId="13" fillId="0" borderId="15" xfId="18" applyNumberFormat="1" applyFont="1" applyFill="1" applyBorder="1" applyAlignment="1">
      <alignment horizontal="right" vertical="center" shrinkToFit="1"/>
    </xf>
    <xf numFmtId="177" fontId="13" fillId="0" borderId="41" xfId="18" applyNumberFormat="1" applyFont="1" applyFill="1" applyBorder="1" applyAlignment="1">
      <alignment horizontal="right" vertical="center" shrinkToFit="1"/>
    </xf>
    <xf numFmtId="188" fontId="13" fillId="0" borderId="53" xfId="18" applyNumberFormat="1" applyFont="1" applyFill="1" applyBorder="1" applyAlignment="1">
      <alignment horizontal="right" vertical="center" shrinkToFit="1"/>
    </xf>
    <xf numFmtId="177" fontId="13" fillId="0" borderId="51" xfId="18" applyNumberFormat="1" applyFont="1" applyFill="1" applyBorder="1" applyAlignment="1">
      <alignment horizontal="right" vertical="center" shrinkToFit="1"/>
    </xf>
    <xf numFmtId="188" fontId="13" fillId="0" borderId="54" xfId="18" applyNumberFormat="1" applyFont="1" applyFill="1" applyBorder="1" applyAlignment="1">
      <alignment horizontal="right" vertical="center" shrinkToFit="1"/>
    </xf>
    <xf numFmtId="188" fontId="13" fillId="0" borderId="15" xfId="18" applyNumberFormat="1" applyFont="1" applyBorder="1" applyAlignment="1">
      <alignment horizontal="right" vertical="center" shrinkToFit="1"/>
    </xf>
    <xf numFmtId="178" fontId="13" fillId="0" borderId="37" xfId="17" applyNumberFormat="1" applyFont="1" applyBorder="1" applyAlignment="1">
      <alignment horizontal="center" vertical="center"/>
    </xf>
    <xf numFmtId="178" fontId="13" fillId="0" borderId="55" xfId="17" applyNumberFormat="1" applyFont="1" applyBorder="1" applyAlignment="1">
      <alignment horizontal="center" vertical="center"/>
    </xf>
    <xf numFmtId="177" fontId="13" fillId="0" borderId="56" xfId="18" applyNumberFormat="1" applyFont="1" applyFill="1" applyBorder="1" applyAlignment="1">
      <alignment horizontal="right" vertical="center" shrinkToFit="1"/>
    </xf>
    <xf numFmtId="177" fontId="13" fillId="0" borderId="57" xfId="18" applyNumberFormat="1" applyFont="1" applyFill="1" applyBorder="1" applyAlignment="1">
      <alignment horizontal="right" vertical="center" shrinkToFit="1"/>
    </xf>
    <xf numFmtId="188" fontId="13" fillId="0" borderId="55" xfId="18" applyNumberFormat="1" applyFont="1" applyFill="1" applyBorder="1" applyAlignment="1">
      <alignment horizontal="right" vertical="center" shrinkToFit="1"/>
    </xf>
    <xf numFmtId="177" fontId="13" fillId="0" borderId="58" xfId="18" applyNumberFormat="1" applyFont="1" applyFill="1" applyBorder="1" applyAlignment="1">
      <alignment horizontal="right" vertical="center" shrinkToFit="1"/>
    </xf>
    <xf numFmtId="188" fontId="13" fillId="0" borderId="59" xfId="18" applyNumberFormat="1" applyFont="1" applyFill="1" applyBorder="1" applyAlignment="1">
      <alignment horizontal="right" vertical="center" shrinkToFit="1"/>
    </xf>
    <xf numFmtId="188" fontId="13" fillId="0" borderId="56" xfId="18" applyNumberFormat="1" applyFont="1" applyBorder="1" applyAlignment="1">
      <alignment horizontal="right" vertical="center" shrinkToFit="1"/>
    </xf>
    <xf numFmtId="178" fontId="13" fillId="0" borderId="46" xfId="17" applyNumberFormat="1" applyFont="1" applyBorder="1" applyAlignment="1">
      <alignment horizontal="center" vertical="center"/>
    </xf>
    <xf numFmtId="177" fontId="13" fillId="0" borderId="15" xfId="18" applyNumberFormat="1" applyFont="1" applyBorder="1" applyAlignment="1">
      <alignment horizontal="right" vertical="center" shrinkToFit="1"/>
    </xf>
    <xf numFmtId="177" fontId="13" fillId="0" borderId="41" xfId="18" applyNumberFormat="1" applyFont="1" applyBorder="1" applyAlignment="1">
      <alignment horizontal="right" vertical="center" shrinkToFit="1"/>
    </xf>
    <xf numFmtId="188" fontId="13" fillId="0" borderId="53" xfId="18" applyNumberFormat="1" applyFont="1" applyBorder="1" applyAlignment="1">
      <alignment horizontal="right" vertical="center" shrinkToFit="1"/>
    </xf>
    <xf numFmtId="177" fontId="13" fillId="0" borderId="51" xfId="18" applyNumberFormat="1" applyFont="1" applyBorder="1" applyAlignment="1">
      <alignment horizontal="right" vertical="center" shrinkToFit="1"/>
    </xf>
    <xf numFmtId="188" fontId="13" fillId="0" borderId="12" xfId="18" applyNumberFormat="1" applyFont="1" applyBorder="1" applyAlignment="1">
      <alignment horizontal="right" vertical="center" shrinkToFit="1"/>
    </xf>
    <xf numFmtId="0" fontId="1" fillId="0" borderId="37" xfId="15" applyFont="1" applyFill="1" applyBorder="1">
      <alignment vertical="center"/>
    </xf>
    <xf numFmtId="0" fontId="1" fillId="0" borderId="40" xfId="15" applyFont="1" applyFill="1" applyBorder="1">
      <alignment vertical="center"/>
    </xf>
    <xf numFmtId="0" fontId="6" fillId="2" borderId="4" xfId="5" applyFont="1" applyFill="1" applyBorder="1" applyAlignment="1">
      <alignment horizontal="center" vertical="center"/>
    </xf>
    <xf numFmtId="0" fontId="6" fillId="2" borderId="5" xfId="5" applyFont="1" applyFill="1" applyBorder="1" applyAlignment="1">
      <alignment horizontal="center" vertical="center"/>
    </xf>
    <xf numFmtId="0" fontId="6" fillId="2" borderId="6" xfId="5" applyFont="1" applyFill="1" applyBorder="1" applyAlignment="1">
      <alignment horizontal="center" vertical="center"/>
    </xf>
    <xf numFmtId="176" fontId="6" fillId="0" borderId="4" xfId="5" applyNumberFormat="1" applyFont="1" applyFill="1" applyBorder="1" applyAlignment="1" applyProtection="1">
      <alignment horizontal="right" vertical="center" shrinkToFit="1"/>
    </xf>
    <xf numFmtId="176" fontId="6" fillId="0" borderId="5" xfId="5" applyNumberFormat="1" applyFont="1" applyFill="1" applyBorder="1" applyAlignment="1" applyProtection="1">
      <alignment horizontal="right" vertical="center" shrinkToFit="1"/>
    </xf>
    <xf numFmtId="176" fontId="6" fillId="0" borderId="10" xfId="5" applyNumberFormat="1" applyFont="1" applyFill="1" applyBorder="1" applyAlignment="1" applyProtection="1">
      <alignment horizontal="right" vertical="center" shrinkToFit="1"/>
    </xf>
    <xf numFmtId="176" fontId="6" fillId="0" borderId="14" xfId="5" applyNumberFormat="1" applyFont="1" applyFill="1" applyBorder="1" applyAlignment="1" applyProtection="1">
      <alignment horizontal="right" vertical="center" shrinkToFit="1"/>
    </xf>
    <xf numFmtId="176" fontId="6" fillId="0" borderId="15" xfId="5" applyNumberFormat="1" applyFont="1" applyFill="1" applyBorder="1" applyAlignment="1" applyProtection="1">
      <alignment horizontal="right" vertical="center" shrinkToFit="1"/>
    </xf>
    <xf numFmtId="176" fontId="6" fillId="0" borderId="16" xfId="5" applyNumberFormat="1" applyFont="1" applyFill="1" applyBorder="1" applyAlignment="1" applyProtection="1">
      <alignment horizontal="right" vertical="center" shrinkToFit="1"/>
    </xf>
    <xf numFmtId="176" fontId="6" fillId="0" borderId="20" xfId="5" applyNumberFormat="1" applyFont="1" applyFill="1" applyBorder="1" applyAlignment="1" applyProtection="1">
      <alignment horizontal="right" vertical="center" shrinkToFit="1"/>
    </xf>
    <xf numFmtId="176" fontId="6" fillId="0" borderId="21" xfId="5" applyNumberFormat="1" applyFont="1" applyFill="1" applyBorder="1" applyAlignment="1" applyProtection="1">
      <alignment horizontal="right" vertical="center" shrinkToFit="1"/>
    </xf>
    <xf numFmtId="176" fontId="6" fillId="0" borderId="22" xfId="5" applyNumberFormat="1" applyFont="1" applyFill="1" applyBorder="1" applyAlignment="1" applyProtection="1">
      <alignment horizontal="right" vertical="center" shrinkToFit="1"/>
    </xf>
    <xf numFmtId="0" fontId="7" fillId="2" borderId="23" xfId="5" applyFont="1" applyFill="1" applyBorder="1" applyAlignment="1">
      <alignment horizontal="center" vertical="center"/>
    </xf>
    <xf numFmtId="0" fontId="7" fillId="2" borderId="5" xfId="5" applyFont="1" applyFill="1" applyBorder="1" applyAlignment="1">
      <alignment horizontal="center" vertical="center"/>
    </xf>
    <xf numFmtId="0" fontId="7" fillId="2" borderId="10" xfId="5" applyFont="1" applyFill="1" applyBorder="1" applyAlignment="1">
      <alignment horizontal="center" vertical="center"/>
    </xf>
    <xf numFmtId="177" fontId="7" fillId="0" borderId="27" xfId="5" applyNumberFormat="1" applyFont="1" applyFill="1" applyBorder="1" applyAlignment="1" applyProtection="1">
      <alignment horizontal="right" vertical="center" shrinkToFit="1"/>
    </xf>
    <xf numFmtId="177" fontId="7" fillId="0" borderId="28" xfId="5" applyNumberFormat="1" applyFont="1" applyFill="1" applyBorder="1" applyAlignment="1" applyProtection="1">
      <alignment horizontal="right" vertical="center" shrinkToFit="1"/>
    </xf>
    <xf numFmtId="177" fontId="7" fillId="0" borderId="29" xfId="5" applyNumberFormat="1" applyFont="1" applyFill="1" applyBorder="1" applyAlignment="1" applyProtection="1">
      <alignment horizontal="right" vertical="center" shrinkToFit="1"/>
    </xf>
    <xf numFmtId="177" fontId="7" fillId="0" borderId="33" xfId="5" applyNumberFormat="1" applyFont="1" applyFill="1" applyBorder="1" applyAlignment="1" applyProtection="1">
      <alignment horizontal="right" vertical="center" shrinkToFit="1"/>
    </xf>
    <xf numFmtId="177" fontId="7" fillId="0" borderId="34" xfId="5" applyNumberFormat="1" applyFont="1" applyFill="1" applyBorder="1" applyAlignment="1" applyProtection="1">
      <alignment horizontal="right" vertical="center" shrinkToFit="1"/>
    </xf>
    <xf numFmtId="177" fontId="7" fillId="0" borderId="35" xfId="5" applyNumberFormat="1" applyFont="1" applyFill="1" applyBorder="1" applyAlignment="1" applyProtection="1">
      <alignment horizontal="right" vertical="center" shrinkToFit="1"/>
    </xf>
    <xf numFmtId="177" fontId="7" fillId="0" borderId="20" xfId="5" applyNumberFormat="1" applyFont="1" applyFill="1" applyBorder="1" applyAlignment="1" applyProtection="1">
      <alignment horizontal="right" vertical="center" shrinkToFit="1"/>
    </xf>
    <xf numFmtId="177" fontId="7" fillId="0" borderId="21" xfId="5" applyNumberFormat="1" applyFont="1" applyFill="1" applyBorder="1" applyAlignment="1" applyProtection="1">
      <alignment horizontal="right" vertical="center" shrinkToFit="1"/>
    </xf>
    <xf numFmtId="177" fontId="7" fillId="0" borderId="22" xfId="5" applyNumberFormat="1" applyFont="1" applyFill="1" applyBorder="1" applyAlignment="1" applyProtection="1">
      <alignment horizontal="right" vertical="center" shrinkToFit="1"/>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5" applyFont="1">
      <alignment vertical="center"/>
    </xf>
    <xf numFmtId="0" fontId="12" fillId="6" borderId="0" xfId="6" applyFill="1" applyAlignment="1">
      <alignment vertical="center"/>
    </xf>
    <xf numFmtId="0" fontId="1" fillId="0" borderId="41" xfId="15" applyFont="1" applyBorder="1">
      <alignment vertical="center"/>
    </xf>
    <xf numFmtId="0" fontId="1" fillId="0" borderId="12" xfId="15" applyFont="1" applyBorder="1">
      <alignment vertical="center"/>
    </xf>
    <xf numFmtId="190" fontId="1" fillId="0" borderId="12" xfId="15" applyNumberFormat="1" applyFont="1" applyBorder="1">
      <alignment vertical="center"/>
    </xf>
    <xf numFmtId="0" fontId="1" fillId="0" borderId="46" xfId="15" applyFont="1" applyBorder="1">
      <alignment vertical="center"/>
    </xf>
    <xf numFmtId="0" fontId="27" fillId="0" borderId="0" xfId="15" applyFont="1">
      <alignment vertical="center"/>
    </xf>
    <xf numFmtId="0" fontId="1" fillId="0" borderId="63" xfId="15" applyFont="1" applyBorder="1">
      <alignment vertical="center"/>
    </xf>
    <xf numFmtId="0" fontId="1" fillId="0" borderId="38" xfId="15" applyFont="1" applyBorder="1">
      <alignment vertical="center"/>
    </xf>
    <xf numFmtId="0" fontId="1" fillId="0" borderId="37" xfId="15" applyFont="1" applyBorder="1">
      <alignment vertical="center"/>
    </xf>
    <xf numFmtId="0" fontId="1" fillId="0" borderId="52" xfId="15" applyFont="1" applyBorder="1">
      <alignment vertical="center"/>
    </xf>
    <xf numFmtId="0" fontId="1" fillId="0" borderId="40" xfId="15" applyFont="1" applyBorder="1">
      <alignment vertical="center"/>
    </xf>
    <xf numFmtId="0" fontId="1" fillId="0" borderId="31" xfId="15" applyFont="1" applyBorder="1">
      <alignment vertical="center"/>
    </xf>
    <xf numFmtId="0" fontId="27" fillId="0" borderId="41" xfId="15" applyFont="1" applyBorder="1">
      <alignment vertical="center"/>
    </xf>
    <xf numFmtId="178" fontId="33" fillId="0" borderId="0" xfId="15" applyNumberFormat="1" applyFont="1">
      <alignment vertical="center"/>
    </xf>
    <xf numFmtId="178" fontId="1" fillId="0" borderId="0" xfId="15" applyNumberFormat="1" applyFont="1">
      <alignment vertical="center"/>
    </xf>
    <xf numFmtId="179" fontId="1" fillId="6" borderId="0" xfId="16" applyNumberFormat="1" applyFont="1" applyFill="1" applyAlignment="1">
      <alignment vertical="center" wrapText="1"/>
    </xf>
    <xf numFmtId="49" fontId="1" fillId="6" borderId="0" xfId="16" applyNumberFormat="1" applyFont="1" applyFill="1" applyAlignment="1">
      <alignment horizontal="center" vertical="center" wrapText="1"/>
    </xf>
    <xf numFmtId="49" fontId="1" fillId="6" borderId="0" xfId="16" applyNumberFormat="1" applyFont="1" applyFill="1" applyAlignment="1">
      <alignment horizontal="center" vertical="center"/>
    </xf>
    <xf numFmtId="178" fontId="1" fillId="0" borderId="63" xfId="15" applyNumberFormat="1" applyFont="1" applyBorder="1">
      <alignment vertical="center"/>
    </xf>
    <xf numFmtId="178" fontId="1" fillId="0" borderId="38" xfId="15" applyNumberFormat="1" applyFont="1" applyBorder="1">
      <alignment vertical="center"/>
    </xf>
    <xf numFmtId="192" fontId="1" fillId="0" borderId="0" xfId="15" applyNumberFormat="1" applyFont="1">
      <alignment vertical="center"/>
    </xf>
    <xf numFmtId="178" fontId="1" fillId="0" borderId="37" xfId="15" applyNumberFormat="1" applyFont="1" applyBorder="1">
      <alignment vertical="center"/>
    </xf>
    <xf numFmtId="178" fontId="1" fillId="0" borderId="52" xfId="15" applyNumberFormat="1" applyFont="1" applyBorder="1">
      <alignment vertical="center"/>
    </xf>
    <xf numFmtId="190" fontId="1" fillId="0" borderId="52" xfId="15" applyNumberFormat="1" applyFont="1" applyBorder="1">
      <alignment vertical="center"/>
    </xf>
    <xf numFmtId="178" fontId="1" fillId="0" borderId="40" xfId="15" applyNumberFormat="1" applyFont="1" applyBorder="1">
      <alignment vertical="center"/>
    </xf>
    <xf numFmtId="0" fontId="27" fillId="0" borderId="63" xfId="15" applyFont="1" applyBorder="1">
      <alignment vertical="center"/>
    </xf>
    <xf numFmtId="0" fontId="1" fillId="0" borderId="0" xfId="16" applyFont="1">
      <alignment vertical="center"/>
    </xf>
    <xf numFmtId="190" fontId="1" fillId="0" borderId="0" xfId="16" applyNumberFormat="1" applyFont="1">
      <alignment vertical="center"/>
    </xf>
    <xf numFmtId="178" fontId="12" fillId="0" borderId="0" xfId="17" applyNumberFormat="1" applyAlignment="1">
      <alignment vertical="center"/>
    </xf>
    <xf numFmtId="177" fontId="12" fillId="0" borderId="0" xfId="18" applyNumberFormat="1" applyAlignment="1">
      <alignment horizontal="right" vertical="center"/>
    </xf>
    <xf numFmtId="188" fontId="12" fillId="0" borderId="0" xfId="18" applyNumberFormat="1" applyAlignment="1">
      <alignment horizontal="right" vertical="center"/>
    </xf>
    <xf numFmtId="178" fontId="1" fillId="6" borderId="0" xfId="15" applyNumberFormat="1" applyFont="1" applyFill="1" applyAlignment="1">
      <alignment vertical="center" wrapText="1"/>
    </xf>
    <xf numFmtId="178" fontId="12" fillId="0" borderId="0" xfId="17" applyNumberFormat="1" applyAlignment="1">
      <alignment horizontal="center" vertical="center"/>
    </xf>
    <xf numFmtId="0" fontId="34" fillId="0" borderId="0" xfId="19" applyFont="1">
      <alignment vertical="center"/>
    </xf>
    <xf numFmtId="180" fontId="1" fillId="0" borderId="0" xfId="15" applyNumberFormat="1" applyFont="1">
      <alignment vertical="center"/>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64"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3" xfId="8" applyFont="1" applyFill="1" applyBorder="1" applyAlignment="1">
      <alignment horizontal="center"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9" xfId="8" applyFont="1" applyFill="1" applyBorder="1" applyAlignment="1">
      <alignment horizontal="center"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7" xfId="7" applyFont="1" applyFill="1" applyBorder="1" applyAlignment="1">
      <alignment horizontal="left" vertical="center"/>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7" xfId="8" applyNumberFormat="1" applyFont="1" applyFill="1" applyBorder="1" applyAlignment="1">
      <alignment horizontal="right" vertical="center" shrinkToFit="1"/>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7" xfId="8" applyFont="1" applyFill="1" applyBorder="1" applyAlignment="1">
      <alignment horizontal="left"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7" xfId="8" applyNumberFormat="1" applyFont="1" applyFill="1" applyBorder="1" applyAlignment="1">
      <alignment horizontal="right" vertical="center" shrinkToFit="1"/>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0" fontId="15" fillId="0" borderId="39" xfId="8" applyFont="1" applyFill="1" applyBorder="1" applyAlignment="1">
      <alignment horizontal="left" vertical="center"/>
    </xf>
    <xf numFmtId="0" fontId="15" fillId="0" borderId="31" xfId="8" applyFont="1" applyFill="1" applyBorder="1" applyAlignment="1">
      <alignment horizontal="left" vertical="center"/>
    </xf>
    <xf numFmtId="0" fontId="15" fillId="0" borderId="42" xfId="8" applyFont="1" applyFill="1" applyBorder="1" applyAlignment="1">
      <alignment horizontal="lef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42"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7" xfId="8" applyNumberFormat="1" applyFont="1" applyFill="1" applyBorder="1" applyAlignment="1">
      <alignment horizontal="right" vertical="center" shrinkToFit="1"/>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7" xfId="8" applyNumberFormat="1" applyFont="1" applyFill="1" applyBorder="1" applyAlignment="1">
      <alignment horizontal="right" vertical="center" shrinkToFit="1"/>
    </xf>
    <xf numFmtId="0" fontId="15" fillId="0" borderId="11" xfId="8" applyFont="1" applyFill="1" applyBorder="1" applyAlignment="1">
      <alignment horizontal="center" vertical="center"/>
    </xf>
    <xf numFmtId="0" fontId="15" fillId="0" borderId="12"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0" xfId="8" applyFont="1" applyFill="1" applyBorder="1" applyAlignment="1">
      <alignment horizontal="center" vertical="center"/>
    </xf>
    <xf numFmtId="0" fontId="15" fillId="0" borderId="6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vertical="center"/>
    </xf>
    <xf numFmtId="0" fontId="15" fillId="0" borderId="25" xfId="8" applyFont="1" applyFill="1" applyBorder="1" applyAlignment="1">
      <alignment vertical="center"/>
    </xf>
    <xf numFmtId="0" fontId="15" fillId="0" borderId="72" xfId="8" applyFont="1" applyFill="1" applyBorder="1" applyAlignment="1">
      <alignment vertical="center"/>
    </xf>
    <xf numFmtId="178" fontId="15" fillId="0" borderId="71"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24"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0" fontId="15" fillId="0" borderId="41"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40" xfId="8" applyFont="1" applyFill="1" applyBorder="1" applyAlignment="1">
      <alignment horizontal="center" vertical="center"/>
    </xf>
    <xf numFmtId="0" fontId="8" fillId="0" borderId="12" xfId="8" applyFill="1" applyBorder="1" applyAlignment="1">
      <alignment vertical="center"/>
    </xf>
    <xf numFmtId="0" fontId="8" fillId="0" borderId="46" xfId="8" applyFill="1" applyBorder="1" applyAlignment="1">
      <alignment vertical="center"/>
    </xf>
    <xf numFmtId="0" fontId="8" fillId="0" borderId="37" xfId="8" applyFill="1" applyBorder="1" applyAlignment="1">
      <alignment vertical="center"/>
    </xf>
    <xf numFmtId="0" fontId="8" fillId="0" borderId="52" xfId="8" applyFill="1" applyBorder="1" applyAlignment="1">
      <alignment vertical="center"/>
    </xf>
    <xf numFmtId="0" fontId="8" fillId="0" borderId="40" xfId="8" applyFill="1" applyBorder="1" applyAlignment="1">
      <alignmen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wrapText="1"/>
    </xf>
    <xf numFmtId="0" fontId="8" fillId="0" borderId="13" xfId="8" applyFill="1" applyBorder="1" applyAlignment="1">
      <alignment vertical="center"/>
    </xf>
    <xf numFmtId="0" fontId="8" fillId="0" borderId="66" xfId="8" applyFill="1" applyBorder="1" applyAlignment="1">
      <alignment vertical="center"/>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68" xfId="8" applyFont="1" applyFill="1" applyBorder="1" applyAlignment="1">
      <alignment horizontal="left" vertical="center"/>
    </xf>
    <xf numFmtId="0" fontId="15" fillId="0" borderId="69"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39"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186" fontId="15" fillId="0" borderId="7" xfId="8" applyNumberFormat="1" applyFont="1" applyFill="1" applyBorder="1" applyAlignment="1">
      <alignment horizontal="right" vertical="center" shrinkToFit="1"/>
    </xf>
    <xf numFmtId="186" fontId="15" fillId="0" borderId="0" xfId="8" applyNumberFormat="1" applyFont="1" applyFill="1" applyBorder="1" applyAlignment="1">
      <alignment horizontal="right" vertical="center" shrinkToFit="1"/>
    </xf>
    <xf numFmtId="186" fontId="15" fillId="0" borderId="67" xfId="8" applyNumberFormat="1" applyFont="1" applyFill="1" applyBorder="1" applyAlignment="1">
      <alignment horizontal="right" vertical="center" shrinkToFit="1"/>
    </xf>
    <xf numFmtId="0" fontId="19" fillId="0" borderId="36" xfId="9" applyFont="1" applyFill="1" applyBorder="1" applyAlignment="1">
      <alignment horizontal="center" vertical="center" wrapText="1"/>
    </xf>
    <xf numFmtId="0" fontId="19" fillId="0" borderId="8" xfId="9" applyFont="1" applyFill="1" applyBorder="1" applyAlignment="1">
      <alignment horizontal="center" vertical="center" wrapText="1"/>
    </xf>
    <xf numFmtId="0" fontId="19" fillId="0" borderId="23" xfId="9" applyFont="1" applyFill="1" applyBorder="1" applyAlignment="1">
      <alignment horizontal="center" vertical="center" wrapText="1"/>
    </xf>
    <xf numFmtId="0" fontId="19" fillId="0" borderId="7" xfId="9" applyFont="1" applyFill="1" applyBorder="1" applyAlignment="1">
      <alignment horizontal="center" vertical="center" wrapText="1"/>
    </xf>
    <xf numFmtId="0" fontId="19" fillId="0" borderId="0" xfId="9" applyFont="1" applyFill="1" applyBorder="1" applyAlignment="1">
      <alignment horizontal="center" vertical="center" wrapText="1"/>
    </xf>
    <xf numFmtId="0" fontId="19" fillId="0" borderId="38" xfId="9" applyFont="1" applyFill="1" applyBorder="1" applyAlignment="1">
      <alignment horizontal="center" vertical="center" wrapText="1"/>
    </xf>
    <xf numFmtId="0" fontId="19" fillId="0" borderId="68" xfId="9" applyFont="1" applyFill="1" applyBorder="1" applyAlignment="1">
      <alignment horizontal="center" vertical="center" wrapText="1"/>
    </xf>
    <xf numFmtId="0" fontId="19" fillId="0" borderId="69" xfId="9" applyFont="1" applyFill="1" applyBorder="1" applyAlignment="1">
      <alignment horizontal="center" vertical="center" wrapText="1"/>
    </xf>
    <xf numFmtId="0" fontId="19" fillId="0" borderId="70" xfId="9"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2"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19" fillId="0" borderId="39" xfId="9" applyFont="1" applyFill="1" applyBorder="1" applyAlignment="1">
      <alignment horizontal="center" vertical="center" shrinkToFit="1"/>
    </xf>
    <xf numFmtId="0" fontId="19" fillId="0" borderId="31" xfId="9" applyFont="1" applyFill="1" applyBorder="1" applyAlignment="1">
      <alignment horizontal="center" vertical="center" shrinkToFit="1"/>
    </xf>
    <xf numFmtId="0" fontId="19" fillId="0" borderId="42" xfId="9" applyFont="1" applyFill="1" applyBorder="1" applyAlignment="1">
      <alignment horizontal="center" vertical="center" shrinkToFit="1"/>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9" fillId="0" borderId="68" xfId="7" applyFont="1" applyFill="1" applyBorder="1" applyAlignment="1">
      <alignment horizontal="left" vertical="center"/>
    </xf>
    <xf numFmtId="0" fontId="19" fillId="0" borderId="69" xfId="7" applyFont="1" applyFill="1" applyBorder="1" applyAlignment="1">
      <alignment horizontal="left" vertical="center"/>
    </xf>
    <xf numFmtId="0" fontId="19" fillId="0" borderId="73" xfId="7" applyFont="1" applyFill="1" applyBorder="1" applyAlignment="1">
      <alignment horizontal="left" vertical="center"/>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66" xfId="8" applyFont="1" applyFill="1" applyBorder="1" applyAlignment="1">
      <alignment horizontal="center" vertical="center" wrapText="1"/>
    </xf>
    <xf numFmtId="181" fontId="15" fillId="0" borderId="68" xfId="8" applyNumberFormat="1" applyFont="1" applyFill="1" applyBorder="1" applyAlignment="1">
      <alignment horizontal="right" vertical="center" shrinkToFit="1"/>
    </xf>
    <xf numFmtId="181" fontId="15" fillId="0" borderId="69"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0" fontId="19" fillId="0" borderId="41" xfId="8" applyFont="1" applyFill="1" applyBorder="1" applyAlignment="1">
      <alignment vertical="center"/>
    </xf>
    <xf numFmtId="0" fontId="19" fillId="0" borderId="12" xfId="8" applyFont="1" applyFill="1" applyBorder="1" applyAlignment="1">
      <alignment vertical="center"/>
    </xf>
    <xf numFmtId="0" fontId="19" fillId="0" borderId="46" xfId="8" applyFont="1" applyFill="1" applyBorder="1" applyAlignment="1">
      <alignment vertical="center"/>
    </xf>
    <xf numFmtId="178" fontId="19" fillId="0" borderId="41" xfId="8" applyNumberFormat="1" applyFont="1" applyFill="1" applyBorder="1" applyAlignment="1">
      <alignment horizontal="right" vertical="center" shrinkToFit="1"/>
    </xf>
    <xf numFmtId="178" fontId="19" fillId="0" borderId="12" xfId="8" applyNumberFormat="1" applyFont="1" applyFill="1" applyBorder="1" applyAlignment="1">
      <alignment horizontal="right" vertical="center" shrinkToFit="1"/>
    </xf>
    <xf numFmtId="178" fontId="19" fillId="0" borderId="13" xfId="8" applyNumberFormat="1" applyFont="1" applyFill="1" applyBorder="1" applyAlignment="1">
      <alignment horizontal="right" vertical="center" shrinkToFit="1"/>
    </xf>
    <xf numFmtId="0" fontId="21" fillId="0" borderId="0" xfId="8" applyFont="1" applyFill="1" applyBorder="1" applyAlignment="1">
      <alignment horizontal="left" vertical="center" wrapText="1"/>
    </xf>
    <xf numFmtId="0" fontId="21" fillId="0" borderId="67" xfId="8" applyFont="1" applyFill="1" applyBorder="1" applyAlignment="1">
      <alignment horizontal="left" vertical="center" wrapText="1"/>
    </xf>
    <xf numFmtId="0" fontId="15" fillId="0" borderId="36" xfId="6" applyFont="1" applyBorder="1" applyAlignment="1">
      <alignment horizontal="left" vertical="center"/>
    </xf>
    <xf numFmtId="0" fontId="15" fillId="0" borderId="8" xfId="6" applyFont="1" applyBorder="1" applyAlignment="1">
      <alignment horizontal="left" vertical="center"/>
    </xf>
    <xf numFmtId="0" fontId="15" fillId="0" borderId="9" xfId="6" applyFont="1" applyBorder="1" applyAlignment="1">
      <alignment horizontal="left" vertical="center"/>
    </xf>
    <xf numFmtId="0" fontId="19" fillId="0" borderId="75" xfId="9" applyFont="1" applyFill="1" applyBorder="1" applyAlignment="1">
      <alignment horizontal="center" vertical="center" shrinkToFit="1"/>
    </xf>
    <xf numFmtId="0" fontId="19" fillId="0" borderId="69" xfId="9" applyFont="1" applyFill="1" applyBorder="1" applyAlignment="1">
      <alignment horizontal="center" vertical="center" shrinkToFit="1"/>
    </xf>
    <xf numFmtId="0" fontId="19" fillId="0" borderId="70" xfId="9" applyFont="1" applyFill="1" applyBorder="1" applyAlignment="1">
      <alignment horizontal="center" vertical="center" shrinkToFit="1"/>
    </xf>
    <xf numFmtId="185" fontId="19" fillId="0" borderId="39" xfId="8" applyNumberFormat="1" applyFont="1" applyFill="1" applyBorder="1" applyAlignment="1">
      <alignment horizontal="right" vertical="center" shrinkToFit="1"/>
    </xf>
    <xf numFmtId="185" fontId="19" fillId="0" borderId="31" xfId="8" applyNumberFormat="1" applyFont="1" applyFill="1" applyBorder="1" applyAlignment="1">
      <alignment horizontal="right" vertical="center" shrinkToFit="1"/>
    </xf>
    <xf numFmtId="185" fontId="19" fillId="0" borderId="32" xfId="8" applyNumberFormat="1" applyFont="1" applyFill="1" applyBorder="1" applyAlignment="1">
      <alignment horizontal="right" vertical="center" shrinkToFit="1"/>
    </xf>
    <xf numFmtId="0" fontId="19" fillId="0" borderId="31" xfId="8" applyFont="1" applyFill="1" applyBorder="1" applyAlignment="1">
      <alignment vertical="center"/>
    </xf>
    <xf numFmtId="0" fontId="19" fillId="0" borderId="42" xfId="8" applyFont="1" applyFill="1" applyBorder="1" applyAlignment="1">
      <alignment vertical="center"/>
    </xf>
    <xf numFmtId="0" fontId="15" fillId="0" borderId="76" xfId="8" applyFont="1" applyFill="1" applyBorder="1" applyAlignment="1">
      <alignment horizontal="center" vertical="center"/>
    </xf>
    <xf numFmtId="178" fontId="15" fillId="0" borderId="77" xfId="8" applyNumberFormat="1" applyFont="1" applyFill="1" applyBorder="1" applyAlignment="1">
      <alignment horizontal="right" vertical="center" shrinkToFit="1"/>
    </xf>
    <xf numFmtId="178" fontId="15" fillId="0" borderId="2" xfId="8" applyNumberFormat="1" applyFont="1" applyFill="1" applyBorder="1" applyAlignment="1">
      <alignment horizontal="right" vertical="center" shrinkToFit="1"/>
    </xf>
    <xf numFmtId="178" fontId="15" fillId="0" borderId="68" xfId="8" applyNumberFormat="1" applyFont="1" applyFill="1" applyBorder="1" applyAlignment="1">
      <alignment horizontal="right" vertical="center" shrinkToFit="1"/>
    </xf>
    <xf numFmtId="178" fontId="15" fillId="0" borderId="69"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0" fontId="15" fillId="0" borderId="68" xfId="8" applyFont="1" applyFill="1" applyBorder="1" applyAlignment="1">
      <alignment horizontal="center" vertical="center" shrinkToFit="1"/>
    </xf>
    <xf numFmtId="0" fontId="15" fillId="0" borderId="69" xfId="8" applyFont="1" applyFill="1" applyBorder="1" applyAlignment="1">
      <alignment horizontal="center" vertical="center" shrinkToFit="1"/>
    </xf>
    <xf numFmtId="0" fontId="15" fillId="0" borderId="70" xfId="8" applyFont="1" applyFill="1" applyBorder="1" applyAlignment="1">
      <alignment horizontal="center" vertical="center" shrinkToFit="1"/>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0" fontId="19" fillId="0" borderId="36" xfId="7" applyFont="1" applyFill="1" applyBorder="1" applyAlignment="1">
      <alignment horizontal="center" vertical="center" wrapText="1"/>
    </xf>
    <xf numFmtId="0" fontId="8" fillId="0" borderId="8" xfId="8" applyFill="1" applyBorder="1" applyAlignment="1">
      <alignment horizontal="center" vertical="center" wrapText="1"/>
    </xf>
    <xf numFmtId="0" fontId="8" fillId="0" borderId="9" xfId="8" applyFill="1" applyBorder="1" applyAlignment="1">
      <alignment horizontal="center" vertical="center" wrapText="1"/>
    </xf>
    <xf numFmtId="0" fontId="8" fillId="0" borderId="7" xfId="8" applyFill="1" applyBorder="1" applyAlignment="1">
      <alignment horizontal="center" vertical="center" wrapText="1"/>
    </xf>
    <xf numFmtId="0" fontId="8" fillId="0" borderId="0" xfId="8" applyFill="1" applyAlignment="1">
      <alignment horizontal="center" vertical="center" wrapText="1"/>
    </xf>
    <xf numFmtId="0" fontId="8" fillId="0" borderId="67" xfId="8" applyFill="1" applyBorder="1" applyAlignment="1">
      <alignment horizontal="center" vertical="center" wrapText="1"/>
    </xf>
    <xf numFmtId="0" fontId="8" fillId="0" borderId="68" xfId="8" applyFill="1" applyBorder="1" applyAlignment="1">
      <alignment horizontal="center" vertical="center" wrapText="1"/>
    </xf>
    <xf numFmtId="0" fontId="8" fillId="0" borderId="69" xfId="8" applyFill="1" applyBorder="1" applyAlignment="1">
      <alignment horizontal="center" vertical="center" wrapText="1"/>
    </xf>
    <xf numFmtId="0" fontId="8" fillId="0" borderId="73" xfId="8" applyFill="1" applyBorder="1" applyAlignment="1">
      <alignment horizontal="center" vertical="center" wrapText="1"/>
    </xf>
    <xf numFmtId="0" fontId="21" fillId="0" borderId="69" xfId="8" applyFont="1" applyFill="1" applyBorder="1" applyAlignment="1">
      <alignment horizontal="left" vertical="center" wrapText="1"/>
    </xf>
    <xf numFmtId="0" fontId="21" fillId="0" borderId="73" xfId="8" applyFont="1" applyFill="1" applyBorder="1" applyAlignment="1">
      <alignment horizontal="left" vertical="center" wrapText="1"/>
    </xf>
    <xf numFmtId="0" fontId="15" fillId="0" borderId="0" xfId="8" applyFont="1" applyFill="1" applyBorder="1" applyAlignment="1">
      <alignment horizontal="center" vertical="center" shrinkToFit="1"/>
    </xf>
    <xf numFmtId="187" fontId="15" fillId="0" borderId="0" xfId="8" applyNumberFormat="1" applyFont="1" applyFill="1" applyBorder="1" applyAlignment="1" applyProtection="1">
      <alignment horizontal="center" vertical="center" shrinkToFit="1"/>
      <protection hidden="1"/>
    </xf>
    <xf numFmtId="0" fontId="21" fillId="0" borderId="0" xfId="8" applyNumberFormat="1" applyFont="1" applyFill="1" applyBorder="1" applyAlignment="1" applyProtection="1">
      <alignment horizontal="left" vertical="center" wrapText="1"/>
      <protection hidden="1"/>
    </xf>
    <xf numFmtId="49" fontId="15" fillId="0" borderId="0" xfId="8" applyNumberFormat="1" applyFont="1" applyFill="1" applyBorder="1" applyAlignment="1">
      <alignment horizontal="center" vertical="center"/>
    </xf>
    <xf numFmtId="0" fontId="15" fillId="0" borderId="0" xfId="8" applyFont="1" applyFill="1" applyBorder="1" applyAlignment="1" applyProtection="1">
      <alignment horizontal="center" vertical="center" shrinkToFit="1"/>
      <protection hidden="1"/>
    </xf>
    <xf numFmtId="49" fontId="18" fillId="0" borderId="1" xfId="10" applyNumberFormat="1" applyFont="1" applyFill="1" applyBorder="1" applyAlignment="1">
      <alignment horizontal="center" vertical="center"/>
    </xf>
    <xf numFmtId="49" fontId="18" fillId="0" borderId="2" xfId="10" applyNumberFormat="1" applyFont="1" applyFill="1" applyBorder="1" applyAlignment="1">
      <alignment horizontal="center" vertical="center"/>
    </xf>
    <xf numFmtId="49" fontId="18" fillId="0" borderId="3" xfId="10" applyNumberFormat="1" applyFont="1" applyFill="1" applyBorder="1" applyAlignment="1">
      <alignment horizontal="center" vertical="center"/>
    </xf>
    <xf numFmtId="0" fontId="15" fillId="0" borderId="39" xfId="10" applyFont="1" applyBorder="1" applyAlignment="1">
      <alignment horizontal="center" vertical="center"/>
    </xf>
    <xf numFmtId="0" fontId="15" fillId="0" borderId="31" xfId="10" applyFont="1" applyBorder="1" applyAlignment="1">
      <alignment horizontal="center" vertical="center"/>
    </xf>
    <xf numFmtId="0" fontId="15" fillId="0" borderId="42" xfId="10" applyFont="1" applyBorder="1" applyAlignment="1">
      <alignment horizontal="center" vertical="center"/>
    </xf>
    <xf numFmtId="0" fontId="15" fillId="0" borderId="34" xfId="10" applyFont="1" applyBorder="1" applyAlignment="1">
      <alignment horizontal="center" vertical="center"/>
    </xf>
    <xf numFmtId="0" fontId="15" fillId="0" borderId="41" xfId="10" applyFont="1" applyBorder="1">
      <alignment vertical="center"/>
    </xf>
    <xf numFmtId="0" fontId="15" fillId="0" borderId="12" xfId="10" applyFont="1" applyBorder="1">
      <alignment vertical="center"/>
    </xf>
    <xf numFmtId="0" fontId="15" fillId="0" borderId="46" xfId="10" applyFont="1" applyBorder="1">
      <alignment vertical="center"/>
    </xf>
    <xf numFmtId="178" fontId="15" fillId="0" borderId="41" xfId="10" applyNumberFormat="1" applyFont="1" applyFill="1" applyBorder="1" applyAlignment="1">
      <alignment horizontal="right" vertical="center" shrinkToFit="1"/>
    </xf>
    <xf numFmtId="178" fontId="15" fillId="0" borderId="12" xfId="10" applyNumberFormat="1" applyFont="1" applyFill="1" applyBorder="1" applyAlignment="1">
      <alignment horizontal="right" vertical="center" shrinkToFit="1"/>
    </xf>
    <xf numFmtId="178" fontId="15" fillId="0" borderId="78" xfId="10" applyNumberFormat="1" applyFont="1" applyFill="1" applyBorder="1" applyAlignment="1">
      <alignment horizontal="right" vertical="center" shrinkToFit="1"/>
    </xf>
    <xf numFmtId="181" fontId="15" fillId="0" borderId="79" xfId="10" applyNumberFormat="1" applyFont="1" applyFill="1" applyBorder="1" applyAlignment="1">
      <alignment horizontal="right" vertical="center" shrinkToFit="1"/>
    </xf>
    <xf numFmtId="178" fontId="15" fillId="0" borderId="79" xfId="10" applyNumberFormat="1" applyFont="1" applyFill="1" applyBorder="1" applyAlignment="1">
      <alignment horizontal="right" vertical="center" shrinkToFit="1"/>
    </xf>
    <xf numFmtId="181" fontId="15" fillId="0" borderId="80" xfId="10" applyNumberFormat="1" applyFont="1" applyFill="1" applyBorder="1" applyAlignment="1">
      <alignment horizontal="right" vertical="center" shrinkToFit="1"/>
    </xf>
    <xf numFmtId="181" fontId="15" fillId="0" borderId="12" xfId="10" applyNumberFormat="1" applyFont="1" applyFill="1" applyBorder="1" applyAlignment="1">
      <alignment horizontal="right" vertical="center" shrinkToFit="1"/>
    </xf>
    <xf numFmtId="181" fontId="15" fillId="0" borderId="46" xfId="10" applyNumberFormat="1" applyFont="1" applyFill="1" applyBorder="1" applyAlignment="1">
      <alignment horizontal="right" vertical="center" shrinkToFit="1"/>
    </xf>
    <xf numFmtId="0" fontId="15" fillId="0" borderId="63" xfId="10" applyFont="1" applyBorder="1">
      <alignment vertical="center"/>
    </xf>
    <xf numFmtId="0" fontId="15" fillId="0" borderId="0" xfId="10" applyFont="1" applyBorder="1">
      <alignment vertical="center"/>
    </xf>
    <xf numFmtId="0" fontId="15" fillId="0" borderId="38" xfId="10" applyFont="1" applyBorder="1">
      <alignment vertical="center"/>
    </xf>
    <xf numFmtId="178" fontId="15" fillId="0" borderId="63" xfId="10" applyNumberFormat="1" applyFont="1" applyFill="1" applyBorder="1" applyAlignment="1">
      <alignment horizontal="right" vertical="center" shrinkToFit="1"/>
    </xf>
    <xf numFmtId="178" fontId="15" fillId="0" borderId="0" xfId="10" applyNumberFormat="1" applyFont="1" applyFill="1" applyBorder="1" applyAlignment="1">
      <alignment horizontal="right" vertical="center" shrinkToFit="1"/>
    </xf>
    <xf numFmtId="178" fontId="15" fillId="0" borderId="81" xfId="10" applyNumberFormat="1" applyFont="1" applyFill="1" applyBorder="1" applyAlignment="1">
      <alignment horizontal="right" vertical="center" shrinkToFit="1"/>
    </xf>
    <xf numFmtId="181" fontId="15" fillId="0" borderId="82" xfId="10" applyNumberFormat="1" applyFont="1" applyFill="1" applyBorder="1" applyAlignment="1">
      <alignment horizontal="right" vertical="center" shrinkToFit="1"/>
    </xf>
    <xf numFmtId="178" fontId="15" fillId="0" borderId="82" xfId="10" applyNumberFormat="1" applyFont="1" applyFill="1" applyBorder="1" applyAlignment="1">
      <alignment horizontal="right" vertical="center" shrinkToFit="1"/>
    </xf>
    <xf numFmtId="181" fontId="15" fillId="0" borderId="84" xfId="10" applyNumberFormat="1" applyFont="1" applyFill="1" applyBorder="1" applyAlignment="1">
      <alignment horizontal="right" vertical="center" shrinkToFit="1"/>
    </xf>
    <xf numFmtId="181" fontId="15" fillId="0" borderId="0" xfId="10" applyNumberFormat="1" applyFont="1" applyFill="1" applyBorder="1" applyAlignment="1">
      <alignment horizontal="right" vertical="center" shrinkToFit="1"/>
    </xf>
    <xf numFmtId="181" fontId="15" fillId="0" borderId="38" xfId="10" applyNumberFormat="1" applyFont="1" applyFill="1" applyBorder="1" applyAlignment="1">
      <alignment horizontal="right" vertical="center" shrinkToFit="1"/>
    </xf>
    <xf numFmtId="178" fontId="15" fillId="0" borderId="83" xfId="10" applyNumberFormat="1" applyFont="1" applyFill="1" applyBorder="1" applyAlignment="1">
      <alignment horizontal="right" vertical="center" shrinkToFit="1"/>
    </xf>
    <xf numFmtId="178" fontId="15" fillId="0" borderId="84" xfId="10" applyNumberFormat="1" applyFont="1" applyFill="1" applyBorder="1" applyAlignment="1">
      <alignment horizontal="right" vertical="center" shrinkToFit="1"/>
    </xf>
    <xf numFmtId="178" fontId="15" fillId="0" borderId="38" xfId="10" applyNumberFormat="1" applyFont="1" applyFill="1" applyBorder="1" applyAlignment="1">
      <alignment horizontal="right" vertical="center" shrinkToFit="1"/>
    </xf>
    <xf numFmtId="181" fontId="15" fillId="0" borderId="81" xfId="10" applyNumberFormat="1" applyFont="1" applyFill="1" applyBorder="1" applyAlignment="1">
      <alignment horizontal="right" vertical="center" shrinkToFit="1"/>
    </xf>
    <xf numFmtId="0" fontId="15" fillId="0" borderId="63" xfId="10" applyFont="1" applyBorder="1" applyAlignment="1">
      <alignment vertical="center"/>
    </xf>
    <xf numFmtId="0" fontId="12" fillId="0" borderId="0" xfId="6" applyAlignment="1">
      <alignment vertical="center"/>
    </xf>
    <xf numFmtId="0" fontId="12" fillId="0" borderId="38" xfId="6" applyBorder="1" applyAlignment="1">
      <alignment vertical="center"/>
    </xf>
    <xf numFmtId="0" fontId="15" fillId="0" borderId="37" xfId="10" applyFont="1" applyBorder="1">
      <alignment vertical="center"/>
    </xf>
    <xf numFmtId="0" fontId="15" fillId="0" borderId="52" xfId="10" applyFont="1" applyBorder="1">
      <alignment vertical="center"/>
    </xf>
    <xf numFmtId="0" fontId="15" fillId="0" borderId="40" xfId="10" applyFont="1" applyBorder="1">
      <alignment vertical="center"/>
    </xf>
    <xf numFmtId="0" fontId="12" fillId="0" borderId="0" xfId="6" applyBorder="1" applyAlignment="1">
      <alignment vertical="center"/>
    </xf>
    <xf numFmtId="0" fontId="1" fillId="0" borderId="0" xfId="10" applyFill="1" applyAlignment="1">
      <alignment horizontal="right" vertical="center" shrinkToFit="1"/>
    </xf>
    <xf numFmtId="0" fontId="1" fillId="0" borderId="81" xfId="10" applyFill="1" applyBorder="1" applyAlignment="1">
      <alignment horizontal="right" vertical="center" shrinkToFit="1"/>
    </xf>
    <xf numFmtId="181" fontId="1" fillId="0" borderId="0" xfId="10" applyNumberFormat="1" applyFill="1" applyAlignment="1">
      <alignment horizontal="right" vertical="center" shrinkToFit="1"/>
    </xf>
    <xf numFmtId="181" fontId="1" fillId="0" borderId="81" xfId="10" applyNumberFormat="1" applyFill="1" applyBorder="1" applyAlignment="1">
      <alignment horizontal="right" vertical="center" shrinkToFit="1"/>
    </xf>
    <xf numFmtId="181" fontId="1" fillId="0" borderId="38" xfId="10" applyNumberFormat="1" applyFill="1" applyBorder="1" applyAlignment="1">
      <alignment horizontal="right" vertical="center" shrinkToFit="1"/>
    </xf>
    <xf numFmtId="0" fontId="21" fillId="0" borderId="39" xfId="10" applyFont="1" applyBorder="1" applyAlignment="1">
      <alignment horizontal="center" vertical="center"/>
    </xf>
    <xf numFmtId="0" fontId="21" fillId="0" borderId="31" xfId="10" applyFont="1" applyBorder="1" applyAlignment="1">
      <alignment horizontal="center" vertical="center"/>
    </xf>
    <xf numFmtId="0" fontId="21" fillId="0" borderId="42" xfId="10" applyFont="1" applyBorder="1" applyAlignment="1">
      <alignment horizontal="center" vertical="center"/>
    </xf>
    <xf numFmtId="181" fontId="15" fillId="0" borderId="78" xfId="10" applyNumberFormat="1" applyFont="1" applyFill="1" applyBorder="1" applyAlignment="1">
      <alignment horizontal="right" vertical="center" shrinkToFit="1"/>
    </xf>
    <xf numFmtId="178" fontId="15" fillId="0" borderId="80" xfId="10" applyNumberFormat="1" applyFont="1" applyFill="1" applyBorder="1" applyAlignment="1">
      <alignment horizontal="right" vertical="center" shrinkToFit="1"/>
    </xf>
    <xf numFmtId="0" fontId="15" fillId="0" borderId="41" xfId="10" applyFont="1" applyBorder="1" applyAlignment="1">
      <alignment horizontal="center" vertical="center" wrapText="1"/>
    </xf>
    <xf numFmtId="0" fontId="15" fillId="0" borderId="12" xfId="10" applyFont="1" applyBorder="1" applyAlignment="1">
      <alignment horizontal="center" vertical="center" wrapText="1"/>
    </xf>
    <xf numFmtId="0" fontId="15" fillId="0" borderId="63" xfId="10" applyFont="1" applyBorder="1" applyAlignment="1">
      <alignment horizontal="center" vertical="center" wrapText="1"/>
    </xf>
    <xf numFmtId="0" fontId="15" fillId="0" borderId="0" xfId="10" applyFont="1" applyBorder="1" applyAlignment="1">
      <alignment horizontal="center" vertical="center" wrapText="1"/>
    </xf>
    <xf numFmtId="0" fontId="15" fillId="0" borderId="37" xfId="10" applyFont="1" applyBorder="1" applyAlignment="1">
      <alignment horizontal="center" vertical="center" wrapText="1"/>
    </xf>
    <xf numFmtId="0" fontId="15" fillId="0" borderId="52" xfId="10" applyFont="1" applyBorder="1" applyAlignment="1">
      <alignment horizontal="center" vertical="center" wrapText="1"/>
    </xf>
    <xf numFmtId="0" fontId="15" fillId="0" borderId="12" xfId="10" applyFont="1" applyBorder="1" applyAlignment="1">
      <alignment vertical="center" textRotation="255"/>
    </xf>
    <xf numFmtId="0" fontId="15" fillId="0" borderId="0" xfId="10" applyFont="1" applyBorder="1" applyAlignment="1">
      <alignment vertical="center" textRotation="255"/>
    </xf>
    <xf numFmtId="0" fontId="15" fillId="0" borderId="52" xfId="10" applyFont="1" applyBorder="1" applyAlignment="1">
      <alignment vertical="center" textRotation="255"/>
    </xf>
    <xf numFmtId="181" fontId="15" fillId="0" borderId="41" xfId="10" applyNumberFormat="1" applyFont="1" applyFill="1" applyBorder="1" applyAlignment="1">
      <alignment horizontal="right" vertical="center"/>
    </xf>
    <xf numFmtId="181" fontId="15" fillId="0" borderId="12" xfId="10" applyNumberFormat="1" applyFont="1" applyFill="1" applyBorder="1" applyAlignment="1">
      <alignment horizontal="right" vertical="center"/>
    </xf>
    <xf numFmtId="181" fontId="15" fillId="0" borderId="46" xfId="10" applyNumberFormat="1" applyFont="1" applyFill="1" applyBorder="1" applyAlignment="1">
      <alignment horizontal="right" vertical="center"/>
    </xf>
    <xf numFmtId="181" fontId="15" fillId="0" borderId="37" xfId="10" applyNumberFormat="1" applyFont="1" applyFill="1" applyBorder="1" applyAlignment="1">
      <alignment horizontal="right" vertical="center"/>
    </xf>
    <xf numFmtId="181" fontId="15" fillId="0" borderId="52" xfId="10" applyNumberFormat="1" applyFont="1" applyFill="1" applyBorder="1" applyAlignment="1">
      <alignment horizontal="right" vertical="center"/>
    </xf>
    <xf numFmtId="181" fontId="15" fillId="0" borderId="40" xfId="10" applyNumberFormat="1" applyFont="1" applyFill="1" applyBorder="1" applyAlignment="1">
      <alignment horizontal="right" vertical="center"/>
    </xf>
    <xf numFmtId="181" fontId="15" fillId="0" borderId="63" xfId="10" applyNumberFormat="1" applyFont="1" applyFill="1" applyBorder="1" applyAlignment="1">
      <alignment horizontal="right" vertical="center"/>
    </xf>
    <xf numFmtId="181" fontId="15" fillId="0" borderId="0" xfId="10" applyNumberFormat="1" applyFont="1" applyFill="1" applyBorder="1" applyAlignment="1">
      <alignment horizontal="right" vertical="center"/>
    </xf>
    <xf numFmtId="181" fontId="15" fillId="0" borderId="38" xfId="10" applyNumberFormat="1" applyFont="1" applyFill="1" applyBorder="1" applyAlignment="1">
      <alignment horizontal="right" vertical="center"/>
    </xf>
    <xf numFmtId="0" fontId="15" fillId="0" borderId="41" xfId="10" applyFont="1" applyBorder="1" applyAlignment="1">
      <alignment horizontal="center" vertical="center" textRotation="255"/>
    </xf>
    <xf numFmtId="0" fontId="15" fillId="0" borderId="46" xfId="10" applyFont="1" applyBorder="1" applyAlignment="1">
      <alignment horizontal="center" vertical="center" textRotation="255"/>
    </xf>
    <xf numFmtId="0" fontId="15" fillId="0" borderId="63" xfId="10" applyFont="1" applyBorder="1" applyAlignment="1">
      <alignment horizontal="center" vertical="center" textRotation="255"/>
    </xf>
    <xf numFmtId="0" fontId="15" fillId="0" borderId="38" xfId="10" applyFont="1" applyBorder="1" applyAlignment="1">
      <alignment horizontal="center" vertical="center" textRotation="255"/>
    </xf>
    <xf numFmtId="0" fontId="15" fillId="0" borderId="37" xfId="10" applyFont="1" applyBorder="1" applyAlignment="1">
      <alignment horizontal="center" vertical="center" textRotation="255"/>
    </xf>
    <xf numFmtId="0" fontId="15" fillId="0" borderId="40" xfId="10" applyFont="1" applyBorder="1" applyAlignment="1">
      <alignment horizontal="center" vertical="center" textRotation="255"/>
    </xf>
    <xf numFmtId="0" fontId="15" fillId="0" borderId="0" xfId="10" applyFont="1" applyFill="1" applyBorder="1" applyAlignment="1">
      <alignment horizontal="center" vertical="center"/>
    </xf>
    <xf numFmtId="0" fontId="15" fillId="0" borderId="0" xfId="10" applyFont="1" applyFill="1" applyBorder="1" applyAlignment="1">
      <alignment horizontal="center" vertical="center" wrapText="1"/>
    </xf>
    <xf numFmtId="178" fontId="15" fillId="0" borderId="0" xfId="10" applyNumberFormat="1" applyFont="1" applyFill="1" applyBorder="1" applyAlignment="1">
      <alignment horizontal="right" vertical="center"/>
    </xf>
    <xf numFmtId="178" fontId="15" fillId="5" borderId="84" xfId="10" applyNumberFormat="1" applyFont="1" applyFill="1" applyBorder="1" applyAlignment="1">
      <alignment horizontal="center" vertical="center" shrinkToFit="1"/>
    </xf>
    <xf numFmtId="178" fontId="15" fillId="5" borderId="0" xfId="10" applyNumberFormat="1" applyFont="1" applyFill="1" applyBorder="1" applyAlignment="1">
      <alignment horizontal="center" vertical="center" shrinkToFit="1"/>
    </xf>
    <xf numFmtId="178" fontId="15" fillId="5" borderId="81" xfId="10" applyNumberFormat="1" applyFont="1" applyFill="1" applyBorder="1" applyAlignment="1">
      <alignment horizontal="center" vertical="center" shrinkToFit="1"/>
    </xf>
    <xf numFmtId="0" fontId="15" fillId="5" borderId="84" xfId="10" applyFont="1" applyFill="1" applyBorder="1" applyAlignment="1">
      <alignment horizontal="center" vertical="center" shrinkToFit="1"/>
    </xf>
    <xf numFmtId="0" fontId="15" fillId="5" borderId="0" xfId="10" applyFont="1" applyFill="1" applyBorder="1" applyAlignment="1">
      <alignment horizontal="center" vertical="center" shrinkToFit="1"/>
    </xf>
    <xf numFmtId="0" fontId="15" fillId="5" borderId="38" xfId="10" applyFont="1" applyFill="1" applyBorder="1" applyAlignment="1">
      <alignment horizontal="center" vertical="center" shrinkToFit="1"/>
    </xf>
    <xf numFmtId="178" fontId="15" fillId="0" borderId="37" xfId="10" applyNumberFormat="1" applyFont="1" applyFill="1" applyBorder="1" applyAlignment="1">
      <alignment horizontal="right" vertical="center" shrinkToFit="1"/>
    </xf>
    <xf numFmtId="178" fontId="15" fillId="0" borderId="52" xfId="10" applyNumberFormat="1" applyFont="1" applyFill="1" applyBorder="1" applyAlignment="1">
      <alignment horizontal="right" vertical="center" shrinkToFit="1"/>
    </xf>
    <xf numFmtId="178" fontId="15" fillId="0" borderId="85" xfId="10" applyNumberFormat="1" applyFont="1" applyFill="1" applyBorder="1" applyAlignment="1">
      <alignment horizontal="right" vertical="center" shrinkToFit="1"/>
    </xf>
    <xf numFmtId="181" fontId="15" fillId="0" borderId="86" xfId="10" applyNumberFormat="1" applyFont="1" applyFill="1" applyBorder="1" applyAlignment="1">
      <alignment horizontal="right" vertical="center" shrinkToFit="1"/>
    </xf>
    <xf numFmtId="181" fontId="1" fillId="0" borderId="52" xfId="10" applyNumberFormat="1" applyFill="1" applyBorder="1" applyAlignment="1">
      <alignment horizontal="right" vertical="center" shrinkToFit="1"/>
    </xf>
    <xf numFmtId="181" fontId="1" fillId="0" borderId="85" xfId="10" applyNumberFormat="1" applyFill="1" applyBorder="1" applyAlignment="1">
      <alignment horizontal="right" vertical="center" shrinkToFit="1"/>
    </xf>
    <xf numFmtId="178" fontId="15" fillId="0" borderId="86" xfId="10" applyNumberFormat="1" applyFont="1" applyFill="1" applyBorder="1" applyAlignment="1">
      <alignment horizontal="right" vertical="center" shrinkToFit="1"/>
    </xf>
    <xf numFmtId="0" fontId="1" fillId="0" borderId="52" xfId="10" applyFill="1" applyBorder="1" applyAlignment="1">
      <alignment horizontal="right" vertical="center" shrinkToFit="1"/>
    </xf>
    <xf numFmtId="0" fontId="1" fillId="0" borderId="85" xfId="10" applyFill="1" applyBorder="1" applyAlignment="1">
      <alignment horizontal="right" vertical="center" shrinkToFit="1"/>
    </xf>
    <xf numFmtId="178" fontId="15" fillId="5" borderId="86" xfId="10" applyNumberFormat="1" applyFont="1" applyFill="1" applyBorder="1" applyAlignment="1">
      <alignment horizontal="center" vertical="center" shrinkToFit="1"/>
    </xf>
    <xf numFmtId="178" fontId="15" fillId="5" borderId="52" xfId="10" applyNumberFormat="1" applyFont="1" applyFill="1" applyBorder="1" applyAlignment="1">
      <alignment horizontal="center" vertical="center" shrinkToFit="1"/>
    </xf>
    <xf numFmtId="178" fontId="15" fillId="5" borderId="85" xfId="10" applyNumberFormat="1" applyFont="1" applyFill="1" applyBorder="1" applyAlignment="1">
      <alignment horizontal="center" vertical="center" shrinkToFit="1"/>
    </xf>
    <xf numFmtId="0" fontId="15" fillId="5" borderId="86" xfId="10" applyFont="1" applyFill="1" applyBorder="1" applyAlignment="1">
      <alignment horizontal="center" vertical="center" shrinkToFit="1"/>
    </xf>
    <xf numFmtId="0" fontId="15" fillId="5" borderId="52" xfId="10" applyFont="1" applyFill="1" applyBorder="1" applyAlignment="1">
      <alignment horizontal="center" vertical="center" shrinkToFit="1"/>
    </xf>
    <xf numFmtId="0" fontId="15" fillId="5" borderId="40" xfId="10" applyFont="1" applyFill="1" applyBorder="1" applyAlignment="1">
      <alignment horizontal="center" vertical="center" shrinkToFit="1"/>
    </xf>
    <xf numFmtId="0" fontId="27" fillId="7" borderId="60" xfId="11" applyFont="1" applyFill="1" applyBorder="1" applyAlignment="1" applyProtection="1">
      <alignment horizontal="center" vertical="center" wrapText="1"/>
      <protection locked="0"/>
    </xf>
    <xf numFmtId="0" fontId="27" fillId="7" borderId="8" xfId="11" applyFont="1" applyFill="1" applyBorder="1" applyAlignment="1" applyProtection="1">
      <alignment horizontal="center" vertical="center" wrapText="1"/>
      <protection locked="0"/>
    </xf>
    <xf numFmtId="0" fontId="27" fillId="7" borderId="23" xfId="11" applyFont="1" applyFill="1" applyBorder="1" applyAlignment="1" applyProtection="1">
      <alignment horizontal="center" vertical="center" wrapText="1"/>
      <protection locked="0"/>
    </xf>
    <xf numFmtId="0" fontId="27" fillId="7" borderId="90" xfId="11" applyFont="1" applyFill="1" applyBorder="1" applyAlignment="1" applyProtection="1">
      <alignment horizontal="center" vertical="center" wrapText="1"/>
      <protection locked="0"/>
    </xf>
    <xf numFmtId="0" fontId="27" fillId="7" borderId="88" xfId="11" applyFont="1" applyFill="1" applyBorder="1" applyAlignment="1" applyProtection="1">
      <alignment horizontal="center" vertical="center" wrapText="1"/>
      <protection locked="0"/>
    </xf>
    <xf numFmtId="0" fontId="27" fillId="7" borderId="89" xfId="11" applyFont="1" applyFill="1" applyBorder="1" applyAlignment="1" applyProtection="1">
      <alignment horizontal="center" vertical="center" wrapText="1"/>
      <protection locked="0"/>
    </xf>
    <xf numFmtId="0" fontId="1" fillId="7" borderId="60" xfId="11" applyFont="1" applyFill="1" applyBorder="1" applyAlignment="1" applyProtection="1">
      <alignment horizontal="center" vertical="center" wrapText="1"/>
      <protection locked="0"/>
    </xf>
    <xf numFmtId="0" fontId="1" fillId="7" borderId="8" xfId="11" applyFont="1" applyFill="1" applyBorder="1" applyAlignment="1" applyProtection="1">
      <alignment horizontal="center" vertical="center" wrapText="1"/>
      <protection locked="0"/>
    </xf>
    <xf numFmtId="0" fontId="1" fillId="7" borderId="23" xfId="11" applyFont="1" applyFill="1" applyBorder="1" applyAlignment="1" applyProtection="1">
      <alignment horizontal="center" vertical="center" wrapText="1"/>
      <protection locked="0"/>
    </xf>
    <xf numFmtId="0" fontId="1" fillId="7" borderId="90" xfId="11" applyFont="1" applyFill="1" applyBorder="1" applyAlignment="1" applyProtection="1">
      <alignment horizontal="center" vertical="center" wrapText="1"/>
      <protection locked="0"/>
    </xf>
    <xf numFmtId="0" fontId="1" fillId="7" borderId="88" xfId="11" applyFont="1" applyFill="1" applyBorder="1" applyAlignment="1" applyProtection="1">
      <alignment horizontal="center" vertical="center" wrapText="1"/>
      <protection locked="0"/>
    </xf>
    <xf numFmtId="0" fontId="1" fillId="7" borderId="89" xfId="11" applyFont="1" applyFill="1" applyBorder="1" applyAlignment="1" applyProtection="1">
      <alignment horizontal="center" vertical="center" wrapText="1"/>
      <protection locked="0"/>
    </xf>
    <xf numFmtId="0" fontId="27" fillId="7" borderId="9" xfId="11" applyFont="1" applyFill="1" applyBorder="1" applyAlignment="1" applyProtection="1">
      <alignment horizontal="center" vertical="center" wrapText="1"/>
      <protection locked="0"/>
    </xf>
    <xf numFmtId="0" fontId="27" fillId="7" borderId="91" xfId="11" applyFont="1" applyFill="1" applyBorder="1" applyAlignment="1" applyProtection="1">
      <alignment horizontal="center" vertical="center" wrapText="1"/>
      <protection locked="0"/>
    </xf>
    <xf numFmtId="0" fontId="27" fillId="0" borderId="93" xfId="13" applyFont="1" applyBorder="1" applyAlignment="1" applyProtection="1">
      <alignment horizontal="left" vertical="center" shrinkToFit="1"/>
      <protection locked="0"/>
    </xf>
    <xf numFmtId="0" fontId="27" fillId="0" borderId="94" xfId="13" applyFont="1" applyBorder="1" applyAlignment="1" applyProtection="1">
      <alignment horizontal="left" vertical="center" shrinkToFit="1"/>
      <protection locked="0"/>
    </xf>
    <xf numFmtId="0" fontId="27" fillId="0" borderId="95" xfId="13" applyFont="1" applyBorder="1" applyAlignment="1" applyProtection="1">
      <alignment horizontal="left" vertical="center" shrinkToFit="1"/>
      <protection locked="0"/>
    </xf>
    <xf numFmtId="177" fontId="27" fillId="0" borderId="96" xfId="13" applyNumberFormat="1" applyFont="1" applyBorder="1" applyAlignment="1" applyProtection="1">
      <alignment horizontal="right" vertical="center" shrinkToFit="1"/>
      <protection locked="0"/>
    </xf>
    <xf numFmtId="177" fontId="27" fillId="0" borderId="97" xfId="13" applyNumberFormat="1" applyFont="1" applyBorder="1" applyAlignment="1" applyProtection="1">
      <alignment horizontal="right" vertical="center" shrinkToFit="1"/>
      <protection locked="0"/>
    </xf>
    <xf numFmtId="177" fontId="27" fillId="0" borderId="98" xfId="13" applyNumberFormat="1" applyFont="1" applyBorder="1" applyAlignment="1" applyProtection="1">
      <alignment horizontal="right" vertical="center" shrinkToFit="1"/>
      <protection locked="0"/>
    </xf>
    <xf numFmtId="177" fontId="27" fillId="0" borderId="99" xfId="13" applyNumberFormat="1" applyFont="1" applyBorder="1" applyAlignment="1" applyProtection="1">
      <alignment horizontal="right" vertical="center" shrinkToFit="1"/>
      <protection locked="0"/>
    </xf>
    <xf numFmtId="177" fontId="27" fillId="0" borderId="100" xfId="13" applyNumberFormat="1" applyFont="1" applyBorder="1" applyAlignment="1" applyProtection="1">
      <alignment horizontal="right" vertical="center" shrinkToFit="1"/>
      <protection locked="0"/>
    </xf>
    <xf numFmtId="177" fontId="27" fillId="0" borderId="101" xfId="13" applyNumberFormat="1" applyFont="1" applyBorder="1" applyAlignment="1" applyProtection="1">
      <alignment horizontal="right" vertical="center" shrinkToFit="1"/>
      <protection locked="0"/>
    </xf>
    <xf numFmtId="0" fontId="27" fillId="7" borderId="36" xfId="11" applyFont="1" applyFill="1" applyBorder="1" applyAlignment="1" applyProtection="1">
      <alignment horizontal="center" vertical="center"/>
      <protection locked="0"/>
    </xf>
    <xf numFmtId="0" fontId="27" fillId="7" borderId="8" xfId="11" applyFont="1" applyFill="1" applyBorder="1" applyAlignment="1" applyProtection="1">
      <alignment horizontal="center" vertical="center"/>
      <protection locked="0"/>
    </xf>
    <xf numFmtId="0" fontId="27" fillId="7" borderId="23" xfId="11" applyFont="1" applyFill="1" applyBorder="1" applyAlignment="1" applyProtection="1">
      <alignment horizontal="center" vertical="center"/>
      <protection locked="0"/>
    </xf>
    <xf numFmtId="0" fontId="27" fillId="7" borderId="87" xfId="11" applyFont="1" applyFill="1" applyBorder="1" applyAlignment="1" applyProtection="1">
      <alignment horizontal="center" vertical="center"/>
      <protection locked="0"/>
    </xf>
    <xf numFmtId="0" fontId="27" fillId="7" borderId="88" xfId="11" applyFont="1" applyFill="1" applyBorder="1" applyAlignment="1" applyProtection="1">
      <alignment horizontal="center" vertical="center"/>
      <protection locked="0"/>
    </xf>
    <xf numFmtId="0" fontId="27" fillId="7" borderId="89" xfId="11" applyFont="1" applyFill="1" applyBorder="1" applyAlignment="1" applyProtection="1">
      <alignment horizontal="center" vertical="center"/>
      <protection locked="0"/>
    </xf>
    <xf numFmtId="0" fontId="26" fillId="6" borderId="1" xfId="11" applyFont="1" applyFill="1" applyBorder="1" applyAlignment="1" applyProtection="1">
      <alignment horizontal="center" vertical="center"/>
    </xf>
    <xf numFmtId="0" fontId="26" fillId="6" borderId="2" xfId="11" applyFont="1" applyFill="1" applyBorder="1" applyAlignment="1" applyProtection="1">
      <alignment horizontal="center" vertical="center"/>
    </xf>
    <xf numFmtId="0" fontId="26" fillId="6" borderId="3" xfId="11" applyFont="1" applyFill="1" applyBorder="1" applyAlignment="1" applyProtection="1">
      <alignment horizontal="center" vertical="center"/>
    </xf>
    <xf numFmtId="0" fontId="27" fillId="6" borderId="69" xfId="11" applyFont="1" applyFill="1" applyBorder="1" applyAlignment="1" applyProtection="1">
      <alignment horizontal="left" vertical="center"/>
    </xf>
    <xf numFmtId="0" fontId="27" fillId="7" borderId="36" xfId="11" applyFont="1" applyFill="1" applyBorder="1" applyAlignment="1" applyProtection="1">
      <alignment horizontal="center" vertical="center" wrapText="1"/>
      <protection locked="0"/>
    </xf>
    <xf numFmtId="0" fontId="27" fillId="7" borderId="87" xfId="11" applyFont="1" applyFill="1" applyBorder="1" applyAlignment="1" applyProtection="1">
      <alignment horizontal="center" vertical="center" wrapText="1"/>
      <protection locked="0"/>
    </xf>
    <xf numFmtId="0" fontId="27" fillId="0" borderId="93" xfId="14" applyNumberFormat="1" applyFont="1" applyBorder="1" applyAlignment="1" applyProtection="1">
      <alignment horizontal="left" vertical="center" shrinkToFit="1"/>
      <protection locked="0"/>
    </xf>
    <xf numFmtId="0" fontId="27" fillId="0" borderId="94" xfId="14" applyNumberFormat="1" applyFont="1" applyBorder="1" applyAlignment="1" applyProtection="1">
      <alignment horizontal="left" vertical="center" shrinkToFit="1"/>
      <protection locked="0"/>
    </xf>
    <xf numFmtId="0" fontId="27" fillId="0" borderId="105" xfId="14" applyNumberFormat="1" applyFont="1" applyBorder="1" applyAlignment="1" applyProtection="1">
      <alignment horizontal="left" vertical="center" shrinkToFit="1"/>
      <protection locked="0"/>
    </xf>
    <xf numFmtId="0" fontId="27" fillId="0" borderId="107" xfId="13" applyFont="1" applyBorder="1" applyAlignment="1" applyProtection="1">
      <alignment horizontal="left" vertical="center" shrinkToFit="1"/>
      <protection locked="0"/>
    </xf>
    <xf numFmtId="0" fontId="27" fillId="0" borderId="108" xfId="13" applyFont="1" applyBorder="1" applyAlignment="1" applyProtection="1">
      <alignment horizontal="left" vertical="center" shrinkToFit="1"/>
      <protection locked="0"/>
    </xf>
    <xf numFmtId="0" fontId="27" fillId="0" borderId="109" xfId="13" applyFont="1" applyBorder="1" applyAlignment="1" applyProtection="1">
      <alignment horizontal="left" vertical="center" shrinkToFit="1"/>
      <protection locked="0"/>
    </xf>
    <xf numFmtId="177" fontId="27" fillId="0" borderId="110" xfId="13" applyNumberFormat="1" applyFont="1" applyBorder="1" applyAlignment="1" applyProtection="1">
      <alignment horizontal="right" vertical="center" shrinkToFit="1"/>
      <protection locked="0"/>
    </xf>
    <xf numFmtId="177" fontId="27" fillId="0" borderId="111" xfId="13" applyNumberFormat="1" applyFont="1" applyBorder="1" applyAlignment="1" applyProtection="1">
      <alignment horizontal="right" vertical="center" shrinkToFit="1"/>
      <protection locked="0"/>
    </xf>
    <xf numFmtId="177" fontId="27" fillId="0" borderId="112" xfId="13" applyNumberFormat="1" applyFont="1" applyBorder="1" applyAlignment="1" applyProtection="1">
      <alignment horizontal="right" vertical="center" shrinkToFit="1"/>
      <protection locked="0"/>
    </xf>
    <xf numFmtId="177" fontId="27" fillId="0" borderId="113" xfId="13" applyNumberFormat="1" applyFont="1" applyBorder="1" applyAlignment="1" applyProtection="1">
      <alignment horizontal="right" vertical="center" shrinkToFit="1"/>
      <protection locked="0"/>
    </xf>
    <xf numFmtId="177" fontId="27" fillId="0" borderId="108" xfId="13" applyNumberFormat="1" applyFont="1" applyBorder="1" applyAlignment="1" applyProtection="1">
      <alignment horizontal="right" vertical="center" shrinkToFit="1"/>
      <protection locked="0"/>
    </xf>
    <xf numFmtId="177" fontId="27" fillId="0" borderId="114" xfId="13" applyNumberFormat="1" applyFont="1" applyBorder="1" applyAlignment="1" applyProtection="1">
      <alignment horizontal="right" vertical="center" shrinkToFit="1"/>
      <protection locked="0"/>
    </xf>
    <xf numFmtId="177" fontId="27" fillId="0" borderId="115" xfId="14" applyNumberFormat="1" applyFont="1" applyBorder="1" applyAlignment="1" applyProtection="1">
      <alignment horizontal="right" vertical="center" shrinkToFit="1"/>
      <protection locked="0"/>
    </xf>
    <xf numFmtId="177" fontId="27" fillId="0" borderId="111" xfId="14" applyNumberFormat="1" applyFont="1" applyBorder="1" applyAlignment="1" applyProtection="1">
      <alignment horizontal="right" vertical="center" shrinkToFit="1"/>
      <protection locked="0"/>
    </xf>
    <xf numFmtId="0" fontId="27" fillId="0" borderId="111" xfId="14" applyNumberFormat="1" applyFont="1" applyBorder="1" applyAlignment="1" applyProtection="1">
      <alignment horizontal="left" vertical="center" shrinkToFit="1"/>
      <protection locked="0"/>
    </xf>
    <xf numFmtId="0" fontId="27" fillId="0" borderId="116" xfId="14" applyNumberFormat="1" applyFont="1" applyBorder="1" applyAlignment="1" applyProtection="1">
      <alignment horizontal="left" vertical="center" shrinkToFit="1"/>
      <protection locked="0"/>
    </xf>
    <xf numFmtId="0" fontId="27" fillId="0" borderId="107" xfId="14" applyFont="1" applyBorder="1" applyAlignment="1" applyProtection="1">
      <alignment horizontal="left" vertical="center" shrinkToFit="1"/>
      <protection locked="0"/>
    </xf>
    <xf numFmtId="0" fontId="27" fillId="0" borderId="108" xfId="14" applyFont="1" applyBorder="1" applyAlignment="1" applyProtection="1">
      <alignment horizontal="left" vertical="center" shrinkToFit="1"/>
      <protection locked="0"/>
    </xf>
    <xf numFmtId="0" fontId="27" fillId="0" borderId="109" xfId="14" applyFont="1" applyBorder="1" applyAlignment="1" applyProtection="1">
      <alignment horizontal="left" vertical="center" shrinkToFit="1"/>
      <protection locked="0"/>
    </xf>
    <xf numFmtId="177" fontId="27" fillId="0" borderId="93" xfId="14" applyNumberFormat="1" applyFont="1" applyBorder="1" applyAlignment="1" applyProtection="1">
      <alignment horizontal="right" vertical="center" shrinkToFit="1"/>
      <protection locked="0"/>
    </xf>
    <xf numFmtId="177" fontId="27" fillId="0" borderId="94" xfId="14" applyNumberFormat="1" applyFont="1" applyBorder="1" applyAlignment="1" applyProtection="1">
      <alignment horizontal="right" vertical="center" shrinkToFit="1"/>
      <protection locked="0"/>
    </xf>
    <xf numFmtId="177" fontId="27" fillId="0" borderId="95" xfId="14" applyNumberFormat="1" applyFont="1" applyBorder="1" applyAlignment="1" applyProtection="1">
      <alignment horizontal="right" vertical="center" shrinkToFit="1"/>
      <protection locked="0"/>
    </xf>
    <xf numFmtId="177" fontId="27" fillId="0" borderId="102" xfId="14" applyNumberFormat="1" applyFont="1" applyBorder="1" applyAlignment="1" applyProtection="1">
      <alignment horizontal="right" vertical="center" shrinkToFit="1"/>
      <protection locked="0"/>
    </xf>
    <xf numFmtId="177" fontId="27" fillId="0" borderId="97" xfId="14" applyNumberFormat="1" applyFont="1" applyBorder="1" applyAlignment="1" applyProtection="1">
      <alignment horizontal="right" vertical="center" shrinkToFit="1"/>
      <protection locked="0"/>
    </xf>
    <xf numFmtId="0" fontId="27" fillId="0" borderId="97" xfId="14" applyNumberFormat="1" applyFont="1" applyBorder="1" applyAlignment="1" applyProtection="1">
      <alignment horizontal="left" vertical="center" shrinkToFit="1"/>
      <protection locked="0"/>
    </xf>
    <xf numFmtId="0" fontId="27" fillId="0" borderId="103" xfId="14" applyNumberFormat="1" applyFont="1" applyBorder="1" applyAlignment="1" applyProtection="1">
      <alignment horizontal="left" vertical="center" shrinkToFit="1"/>
      <protection locked="0"/>
    </xf>
    <xf numFmtId="0" fontId="27" fillId="0" borderId="93" xfId="14" applyFont="1" applyBorder="1" applyAlignment="1" applyProtection="1">
      <alignment horizontal="left" vertical="center" shrinkToFit="1"/>
      <protection locked="0"/>
    </xf>
    <xf numFmtId="0" fontId="27" fillId="0" borderId="94" xfId="14" applyFont="1" applyBorder="1" applyAlignment="1" applyProtection="1">
      <alignment horizontal="left" vertical="center" shrinkToFit="1"/>
      <protection locked="0"/>
    </xf>
    <xf numFmtId="0" fontId="27" fillId="0" borderId="95" xfId="14" applyFont="1" applyBorder="1" applyAlignment="1" applyProtection="1">
      <alignment horizontal="left" vertical="center" shrinkToFit="1"/>
      <protection locked="0"/>
    </xf>
    <xf numFmtId="177" fontId="27" fillId="0" borderId="107" xfId="14" applyNumberFormat="1" applyFont="1" applyBorder="1" applyAlignment="1" applyProtection="1">
      <alignment horizontal="right" vertical="center" shrinkToFit="1"/>
      <protection locked="0"/>
    </xf>
    <xf numFmtId="177" fontId="27" fillId="0" borderId="108" xfId="14" applyNumberFormat="1" applyFont="1" applyBorder="1" applyAlignment="1" applyProtection="1">
      <alignment horizontal="right" vertical="center" shrinkToFit="1"/>
      <protection locked="0"/>
    </xf>
    <xf numFmtId="177" fontId="27" fillId="0" borderId="109" xfId="14" applyNumberFormat="1" applyFont="1" applyBorder="1" applyAlignment="1" applyProtection="1">
      <alignment horizontal="right" vertical="center" shrinkToFit="1"/>
      <protection locked="0"/>
    </xf>
    <xf numFmtId="0" fontId="27" fillId="0" borderId="107" xfId="14" applyNumberFormat="1" applyFont="1" applyBorder="1" applyAlignment="1" applyProtection="1">
      <alignment horizontal="left" vertical="center" shrinkToFit="1"/>
      <protection locked="0"/>
    </xf>
    <xf numFmtId="0" fontId="27" fillId="0" borderId="108" xfId="14" applyNumberFormat="1" applyFont="1" applyBorder="1" applyAlignment="1" applyProtection="1">
      <alignment horizontal="left" vertical="center" shrinkToFit="1"/>
      <protection locked="0"/>
    </xf>
    <xf numFmtId="0" fontId="27" fillId="0" borderId="114" xfId="14" applyNumberFormat="1" applyFont="1" applyBorder="1" applyAlignment="1" applyProtection="1">
      <alignment horizontal="left" vertical="center" shrinkToFit="1"/>
      <protection locked="0"/>
    </xf>
    <xf numFmtId="0" fontId="27" fillId="0" borderId="118" xfId="13" applyFont="1" applyBorder="1" applyAlignment="1" applyProtection="1">
      <alignment horizontal="left" vertical="center" shrinkToFit="1"/>
      <protection locked="0"/>
    </xf>
    <xf numFmtId="0" fontId="27" fillId="0" borderId="119" xfId="13" applyFont="1" applyBorder="1" applyAlignment="1" applyProtection="1">
      <alignment horizontal="left" vertical="center" shrinkToFit="1"/>
      <protection locked="0"/>
    </xf>
    <xf numFmtId="0" fontId="27" fillId="0" borderId="120" xfId="13" applyFont="1" applyBorder="1" applyAlignment="1" applyProtection="1">
      <alignment horizontal="left" vertical="center" shrinkToFit="1"/>
      <protection locked="0"/>
    </xf>
    <xf numFmtId="177" fontId="27" fillId="0" borderId="121" xfId="13" applyNumberFormat="1" applyFont="1" applyBorder="1" applyAlignment="1" applyProtection="1">
      <alignment horizontal="right" vertical="center" shrinkToFit="1"/>
      <protection locked="0"/>
    </xf>
    <xf numFmtId="177" fontId="27" fillId="0" borderId="122" xfId="13" applyNumberFormat="1" applyFont="1" applyBorder="1" applyAlignment="1" applyProtection="1">
      <alignment horizontal="right" vertical="center" shrinkToFit="1"/>
      <protection locked="0"/>
    </xf>
    <xf numFmtId="177" fontId="27" fillId="0" borderId="123" xfId="13" applyNumberFormat="1" applyFont="1" applyBorder="1" applyAlignment="1" applyProtection="1">
      <alignment horizontal="right" vertical="center" shrinkToFit="1"/>
      <protection locked="0"/>
    </xf>
    <xf numFmtId="177" fontId="27" fillId="0" borderId="124" xfId="13" applyNumberFormat="1" applyFont="1" applyBorder="1" applyAlignment="1" applyProtection="1">
      <alignment horizontal="right" vertical="center" shrinkToFit="1"/>
      <protection locked="0"/>
    </xf>
    <xf numFmtId="177" fontId="27" fillId="0" borderId="119" xfId="13" applyNumberFormat="1" applyFont="1" applyBorder="1" applyAlignment="1" applyProtection="1">
      <alignment horizontal="right" vertical="center" shrinkToFit="1"/>
      <protection locked="0"/>
    </xf>
    <xf numFmtId="177" fontId="27" fillId="0" borderId="125" xfId="13" applyNumberFormat="1" applyFont="1" applyBorder="1" applyAlignment="1" applyProtection="1">
      <alignment horizontal="right" vertical="center" shrinkToFit="1"/>
      <protection locked="0"/>
    </xf>
    <xf numFmtId="0" fontId="27" fillId="8" borderId="44" xfId="11" applyFont="1" applyFill="1" applyBorder="1" applyAlignment="1" applyProtection="1">
      <alignment horizontal="left" vertical="center" shrinkToFit="1"/>
      <protection locked="0"/>
    </xf>
    <xf numFmtId="0" fontId="27" fillId="8" borderId="18" xfId="11" applyFont="1" applyFill="1" applyBorder="1" applyAlignment="1" applyProtection="1">
      <alignment horizontal="left" vertical="center" shrinkToFit="1"/>
      <protection locked="0"/>
    </xf>
    <xf numFmtId="0" fontId="27" fillId="8" borderId="43" xfId="11" applyFont="1" applyFill="1" applyBorder="1" applyAlignment="1" applyProtection="1">
      <alignment horizontal="left" vertical="center" shrinkToFit="1"/>
      <protection locked="0"/>
    </xf>
    <xf numFmtId="177" fontId="27" fillId="8" borderId="128" xfId="14" applyNumberFormat="1" applyFont="1" applyFill="1" applyBorder="1" applyAlignment="1" applyProtection="1">
      <alignment horizontal="right" vertical="center" shrinkToFit="1"/>
      <protection locked="0"/>
    </xf>
    <xf numFmtId="177" fontId="27" fillId="8" borderId="129" xfId="14" applyNumberFormat="1" applyFont="1" applyFill="1" applyBorder="1" applyAlignment="1" applyProtection="1">
      <alignment horizontal="right" vertical="center" shrinkToFit="1"/>
      <protection locked="0"/>
    </xf>
    <xf numFmtId="177" fontId="27" fillId="8" borderId="130" xfId="14" applyNumberFormat="1" applyFont="1" applyFill="1" applyBorder="1" applyAlignment="1" applyProtection="1">
      <alignment horizontal="right" vertical="center" shrinkToFit="1"/>
      <protection locked="0"/>
    </xf>
    <xf numFmtId="177" fontId="27" fillId="8" borderId="131" xfId="14" applyNumberFormat="1" applyFont="1" applyFill="1" applyBorder="1" applyAlignment="1" applyProtection="1">
      <alignment horizontal="right" vertical="center" shrinkToFit="1"/>
      <protection locked="0"/>
    </xf>
    <xf numFmtId="177" fontId="27" fillId="8" borderId="132" xfId="14" applyNumberFormat="1" applyFont="1" applyFill="1" applyBorder="1" applyAlignment="1" applyProtection="1">
      <alignment horizontal="right" vertical="center" shrinkToFit="1"/>
      <protection locked="0"/>
    </xf>
    <xf numFmtId="177" fontId="27" fillId="8" borderId="133" xfId="14" applyNumberFormat="1" applyFont="1" applyFill="1" applyBorder="1" applyAlignment="1" applyProtection="1">
      <alignment horizontal="right" vertical="center" shrinkToFit="1"/>
      <protection locked="0"/>
    </xf>
    <xf numFmtId="177" fontId="27" fillId="8" borderId="134" xfId="14" applyNumberFormat="1" applyFont="1" applyFill="1" applyBorder="1" applyAlignment="1" applyProtection="1">
      <alignment horizontal="right" vertical="center" shrinkToFit="1"/>
      <protection locked="0"/>
    </xf>
    <xf numFmtId="0" fontId="27" fillId="8" borderId="129" xfId="14" applyNumberFormat="1" applyFont="1" applyFill="1" applyBorder="1" applyAlignment="1" applyProtection="1">
      <alignment horizontal="left" vertical="center" shrinkToFit="1"/>
      <protection locked="0"/>
    </xf>
    <xf numFmtId="0" fontId="27" fillId="8" borderId="132" xfId="14" applyNumberFormat="1" applyFont="1" applyFill="1" applyBorder="1" applyAlignment="1" applyProtection="1">
      <alignment horizontal="left" vertical="center" shrinkToFit="1"/>
      <protection locked="0"/>
    </xf>
    <xf numFmtId="177" fontId="27" fillId="0" borderId="126" xfId="14" applyNumberFormat="1" applyFont="1" applyBorder="1" applyAlignment="1" applyProtection="1">
      <alignment horizontal="right" vertical="center" shrinkToFit="1"/>
      <protection locked="0"/>
    </xf>
    <xf numFmtId="177" fontId="27" fillId="0" borderId="122" xfId="14" applyNumberFormat="1" applyFont="1" applyBorder="1" applyAlignment="1" applyProtection="1">
      <alignment horizontal="right" vertical="center" shrinkToFit="1"/>
      <protection locked="0"/>
    </xf>
    <xf numFmtId="0" fontId="27" fillId="0" borderId="122" xfId="14" applyNumberFormat="1" applyFont="1" applyBorder="1" applyAlignment="1" applyProtection="1">
      <alignment horizontal="left" vertical="center" shrinkToFit="1"/>
      <protection locked="0"/>
    </xf>
    <xf numFmtId="0" fontId="27" fillId="0" borderId="127" xfId="14" applyNumberFormat="1" applyFont="1" applyBorder="1" applyAlignment="1" applyProtection="1">
      <alignment horizontal="left" vertical="center" shrinkToFit="1"/>
      <protection locked="0"/>
    </xf>
    <xf numFmtId="0" fontId="27" fillId="0" borderId="25" xfId="11" applyFont="1" applyBorder="1" applyAlignment="1" applyProtection="1">
      <alignment horizontal="center" vertical="center"/>
      <protection locked="0"/>
    </xf>
    <xf numFmtId="0" fontId="27" fillId="0" borderId="26" xfId="11" applyFont="1" applyBorder="1" applyAlignment="1" applyProtection="1">
      <alignment horizontal="center" vertical="center"/>
      <protection locked="0"/>
    </xf>
    <xf numFmtId="0" fontId="27" fillId="6" borderId="8" xfId="11" applyFont="1" applyFill="1" applyBorder="1" applyAlignment="1" applyProtection="1">
      <alignment horizontal="left" vertical="center"/>
    </xf>
    <xf numFmtId="177" fontId="27" fillId="8" borderId="17" xfId="14" applyNumberFormat="1" applyFont="1" applyFill="1" applyBorder="1" applyAlignment="1" applyProtection="1">
      <alignment horizontal="right" vertical="center" shrinkToFit="1"/>
      <protection locked="0"/>
    </xf>
    <xf numFmtId="177" fontId="27" fillId="8" borderId="18" xfId="14" applyNumberFormat="1" applyFont="1" applyFill="1" applyBorder="1" applyAlignment="1" applyProtection="1">
      <alignment horizontal="right" vertical="center" shrinkToFit="1"/>
      <protection locked="0"/>
    </xf>
    <xf numFmtId="177" fontId="27" fillId="8" borderId="19" xfId="14" applyNumberFormat="1" applyFont="1" applyFill="1" applyBorder="1" applyAlignment="1" applyProtection="1">
      <alignment horizontal="right" vertical="center" shrinkToFit="1"/>
      <protection locked="0"/>
    </xf>
    <xf numFmtId="0" fontId="27" fillId="7" borderId="36" xfId="11" applyFont="1" applyFill="1" applyBorder="1" applyAlignment="1" applyProtection="1">
      <alignment horizontal="center" vertical="center" wrapText="1" shrinkToFit="1"/>
      <protection locked="0"/>
    </xf>
    <xf numFmtId="0" fontId="27" fillId="7" borderId="8" xfId="11" applyFont="1" applyFill="1" applyBorder="1" applyAlignment="1" applyProtection="1">
      <alignment horizontal="center" vertical="center" shrinkToFit="1"/>
      <protection locked="0"/>
    </xf>
    <xf numFmtId="0" fontId="27" fillId="7" borderId="9" xfId="11" applyFont="1" applyFill="1" applyBorder="1" applyAlignment="1" applyProtection="1">
      <alignment horizontal="center" vertical="center" shrinkToFit="1"/>
      <protection locked="0"/>
    </xf>
    <xf numFmtId="0" fontId="27" fillId="7" borderId="87" xfId="11" applyFont="1" applyFill="1" applyBorder="1" applyAlignment="1" applyProtection="1">
      <alignment horizontal="center" vertical="center" shrinkToFit="1"/>
      <protection locked="0"/>
    </xf>
    <xf numFmtId="0" fontId="27" fillId="7" borderId="88" xfId="11" applyFont="1" applyFill="1" applyBorder="1" applyAlignment="1" applyProtection="1">
      <alignment horizontal="center" vertical="center" shrinkToFit="1"/>
      <protection locked="0"/>
    </xf>
    <xf numFmtId="0" fontId="27" fillId="7" borderId="91" xfId="11" applyFont="1" applyFill="1" applyBorder="1" applyAlignment="1" applyProtection="1">
      <alignment horizontal="center" vertical="center" shrinkToFit="1"/>
      <protection locked="0"/>
    </xf>
    <xf numFmtId="177" fontId="27" fillId="0" borderId="137" xfId="11" applyNumberFormat="1" applyFont="1" applyBorder="1" applyAlignment="1" applyProtection="1">
      <alignment horizontal="right" vertical="center" shrinkToFit="1"/>
      <protection locked="0"/>
    </xf>
    <xf numFmtId="188" fontId="27" fillId="0" borderId="137" xfId="11" applyNumberFormat="1" applyFont="1" applyBorder="1" applyAlignment="1" applyProtection="1">
      <alignment horizontal="right" vertical="center" shrinkToFit="1"/>
      <protection locked="0"/>
    </xf>
    <xf numFmtId="0" fontId="27" fillId="0" borderId="137" xfId="11" applyFont="1" applyBorder="1" applyAlignment="1" applyProtection="1">
      <alignment horizontal="left" vertical="center" shrinkToFit="1"/>
      <protection locked="0"/>
    </xf>
    <xf numFmtId="0" fontId="27" fillId="0" borderId="140" xfId="11" applyFont="1" applyBorder="1" applyAlignment="1" applyProtection="1">
      <alignment horizontal="left" vertical="center" shrinkToFit="1"/>
      <protection locked="0"/>
    </xf>
    <xf numFmtId="177" fontId="27" fillId="0" borderId="136" xfId="13" applyNumberFormat="1" applyFont="1" applyBorder="1" applyAlignment="1" applyProtection="1">
      <alignment horizontal="right" vertical="center" shrinkToFit="1"/>
      <protection locked="0"/>
    </xf>
    <xf numFmtId="177" fontId="27" fillId="0" borderId="137" xfId="13" applyNumberFormat="1" applyFont="1" applyBorder="1" applyAlignment="1" applyProtection="1">
      <alignment horizontal="right" vertical="center" shrinkToFit="1"/>
      <protection locked="0"/>
    </xf>
    <xf numFmtId="177" fontId="27" fillId="0" borderId="138" xfId="13" applyNumberFormat="1" applyFont="1" applyBorder="1" applyAlignment="1" applyProtection="1">
      <alignment horizontal="right" vertical="center" shrinkToFit="1"/>
      <protection locked="0"/>
    </xf>
    <xf numFmtId="177" fontId="27" fillId="0" borderId="139" xfId="13" applyNumberFormat="1" applyFont="1" applyBorder="1" applyAlignment="1" applyProtection="1">
      <alignment horizontal="right" vertical="center" shrinkToFit="1"/>
      <protection locked="0"/>
    </xf>
    <xf numFmtId="177" fontId="27" fillId="0" borderId="140" xfId="13" applyNumberFormat="1" applyFont="1" applyBorder="1" applyAlignment="1" applyProtection="1">
      <alignment horizontal="right" vertical="center" shrinkToFit="1"/>
      <protection locked="0"/>
    </xf>
    <xf numFmtId="177" fontId="27" fillId="0" borderId="141" xfId="11" applyNumberFormat="1" applyFont="1" applyBorder="1" applyAlignment="1" applyProtection="1">
      <alignment horizontal="right" vertical="center" shrinkToFit="1"/>
      <protection locked="0"/>
    </xf>
    <xf numFmtId="177" fontId="27" fillId="0" borderId="142" xfId="13" applyNumberFormat="1" applyFont="1" applyBorder="1" applyAlignment="1" applyProtection="1">
      <alignment horizontal="right" vertical="center" shrinkToFit="1"/>
      <protection locked="0"/>
    </xf>
    <xf numFmtId="177" fontId="27" fillId="0" borderId="116" xfId="13" applyNumberFormat="1" applyFont="1" applyBorder="1" applyAlignment="1" applyProtection="1">
      <alignment horizontal="right" vertical="center" shrinkToFit="1"/>
      <protection locked="0"/>
    </xf>
    <xf numFmtId="0" fontId="27" fillId="0" borderId="111" xfId="11" applyFont="1" applyBorder="1" applyAlignment="1" applyProtection="1">
      <alignment horizontal="left" vertical="center" shrinkToFit="1"/>
      <protection locked="0"/>
    </xf>
    <xf numFmtId="0" fontId="27" fillId="0" borderId="116" xfId="11" applyFont="1" applyBorder="1" applyAlignment="1" applyProtection="1">
      <alignment horizontal="left" vertical="center" shrinkToFit="1"/>
      <protection locked="0"/>
    </xf>
    <xf numFmtId="177" fontId="27" fillId="0" borderId="115" xfId="11" applyNumberFormat="1" applyFont="1" applyBorder="1" applyAlignment="1" applyProtection="1">
      <alignment horizontal="right" vertical="center" shrinkToFit="1"/>
      <protection locked="0"/>
    </xf>
    <xf numFmtId="177" fontId="27" fillId="0" borderId="111" xfId="11" applyNumberFormat="1" applyFont="1" applyBorder="1" applyAlignment="1" applyProtection="1">
      <alignment horizontal="right" vertical="center" shrinkToFit="1"/>
      <protection locked="0"/>
    </xf>
    <xf numFmtId="188" fontId="27" fillId="0" borderId="111" xfId="11" applyNumberFormat="1" applyFont="1" applyBorder="1" applyAlignment="1" applyProtection="1">
      <alignment horizontal="right" vertical="center" shrinkToFit="1"/>
      <protection locked="0"/>
    </xf>
    <xf numFmtId="177" fontId="27" fillId="6" borderId="110" xfId="12" applyNumberFormat="1" applyFont="1" applyFill="1" applyBorder="1" applyAlignment="1" applyProtection="1">
      <alignment horizontal="right" vertical="center" shrinkToFit="1"/>
      <protection locked="0"/>
    </xf>
    <xf numFmtId="177" fontId="27" fillId="6" borderId="111" xfId="12" applyNumberFormat="1" applyFont="1" applyFill="1" applyBorder="1" applyAlignment="1" applyProtection="1">
      <alignment horizontal="right" vertical="center" shrinkToFit="1"/>
      <protection locked="0"/>
    </xf>
    <xf numFmtId="177" fontId="27" fillId="6" borderId="112" xfId="12" applyNumberFormat="1" applyFont="1" applyFill="1" applyBorder="1" applyAlignment="1" applyProtection="1">
      <alignment horizontal="right" vertical="center" shrinkToFit="1"/>
      <protection locked="0"/>
    </xf>
    <xf numFmtId="177" fontId="27" fillId="6" borderId="115" xfId="12" applyNumberFormat="1" applyFont="1" applyFill="1" applyBorder="1" applyAlignment="1" applyProtection="1">
      <alignment horizontal="right" vertical="center" shrinkToFit="1"/>
      <protection locked="0"/>
    </xf>
    <xf numFmtId="188" fontId="27" fillId="6" borderId="111" xfId="12" applyNumberFormat="1" applyFont="1" applyFill="1" applyBorder="1" applyAlignment="1" applyProtection="1">
      <alignment horizontal="right" vertical="center" shrinkToFit="1"/>
      <protection locked="0"/>
    </xf>
    <xf numFmtId="177" fontId="27" fillId="8" borderId="143" xfId="11" applyNumberFormat="1" applyFont="1" applyFill="1" applyBorder="1" applyAlignment="1" applyProtection="1">
      <alignment horizontal="right" vertical="center" shrinkToFit="1"/>
      <protection locked="0"/>
    </xf>
    <xf numFmtId="177" fontId="27" fillId="8" borderId="134" xfId="11" applyNumberFormat="1" applyFont="1" applyFill="1" applyBorder="1" applyAlignment="1" applyProtection="1">
      <alignment horizontal="right" vertical="center" shrinkToFit="1"/>
      <protection locked="0"/>
    </xf>
    <xf numFmtId="177" fontId="27" fillId="8" borderId="144" xfId="11" applyNumberFormat="1" applyFont="1" applyFill="1" applyBorder="1" applyAlignment="1" applyProtection="1">
      <alignment horizontal="right" vertical="center" shrinkToFit="1"/>
      <protection locked="0"/>
    </xf>
    <xf numFmtId="177" fontId="27" fillId="8" borderId="131" xfId="11" applyNumberFormat="1" applyFont="1" applyFill="1" applyBorder="1" applyAlignment="1" applyProtection="1">
      <alignment horizontal="right" vertical="center" shrinkToFit="1"/>
      <protection locked="0"/>
    </xf>
    <xf numFmtId="177" fontId="27" fillId="8" borderId="129" xfId="11" applyNumberFormat="1" applyFont="1" applyFill="1" applyBorder="1" applyAlignment="1" applyProtection="1">
      <alignment horizontal="right" vertical="center" shrinkToFit="1"/>
      <protection locked="0"/>
    </xf>
    <xf numFmtId="177" fontId="27" fillId="8" borderId="132" xfId="11" applyNumberFormat="1" applyFont="1" applyFill="1" applyBorder="1" applyAlignment="1" applyProtection="1">
      <alignment horizontal="right" vertical="center" shrinkToFit="1"/>
      <protection locked="0"/>
    </xf>
    <xf numFmtId="177" fontId="27" fillId="8" borderId="133" xfId="11" applyNumberFormat="1" applyFont="1" applyFill="1" applyBorder="1" applyAlignment="1" applyProtection="1">
      <alignment horizontal="right" vertical="center" shrinkToFit="1"/>
      <protection locked="0"/>
    </xf>
    <xf numFmtId="0" fontId="30" fillId="6" borderId="111" xfId="12" applyFont="1" applyFill="1" applyBorder="1" applyAlignment="1" applyProtection="1">
      <alignment horizontal="left" vertical="center" shrinkToFit="1"/>
      <protection locked="0"/>
    </xf>
    <xf numFmtId="0" fontId="30" fillId="6" borderId="116" xfId="12" applyFont="1" applyFill="1" applyBorder="1" applyAlignment="1" applyProtection="1">
      <alignment horizontal="left" vertical="center" shrinkToFit="1"/>
      <protection locked="0"/>
    </xf>
    <xf numFmtId="0" fontId="27" fillId="0" borderId="61" xfId="11" applyFont="1" applyBorder="1" applyAlignment="1" applyProtection="1">
      <alignment horizontal="center" vertical="center" shrinkToFit="1"/>
      <protection locked="0"/>
    </xf>
    <xf numFmtId="0" fontId="27" fillId="6" borderId="107" xfId="12" applyFont="1" applyFill="1" applyBorder="1" applyAlignment="1" applyProtection="1">
      <alignment horizontal="left" vertical="center" shrinkToFit="1"/>
      <protection locked="0"/>
    </xf>
    <xf numFmtId="0" fontId="27" fillId="6" borderId="108" xfId="12" applyFont="1" applyFill="1" applyBorder="1" applyAlignment="1" applyProtection="1">
      <alignment horizontal="left" vertical="center" shrinkToFit="1"/>
      <protection locked="0"/>
    </xf>
    <xf numFmtId="0" fontId="27" fillId="6" borderId="109" xfId="12" applyFont="1" applyFill="1" applyBorder="1" applyAlignment="1" applyProtection="1">
      <alignment horizontal="left" vertical="center" shrinkToFit="1"/>
      <protection locked="0"/>
    </xf>
    <xf numFmtId="177" fontId="27" fillId="6" borderId="142" xfId="12" applyNumberFormat="1" applyFont="1" applyFill="1" applyBorder="1" applyAlignment="1" applyProtection="1">
      <alignment horizontal="right" vertical="center" shrinkToFit="1"/>
      <protection locked="0"/>
    </xf>
    <xf numFmtId="177" fontId="27" fillId="6" borderId="116" xfId="12" applyNumberFormat="1" applyFont="1" applyFill="1" applyBorder="1" applyAlignment="1" applyProtection="1">
      <alignment horizontal="right" vertical="center" shrinkToFit="1"/>
      <protection locked="0"/>
    </xf>
    <xf numFmtId="188" fontId="27" fillId="8" borderId="134" xfId="11" applyNumberFormat="1" applyFont="1" applyFill="1" applyBorder="1" applyAlignment="1" applyProtection="1">
      <alignment horizontal="right" vertical="center" shrinkToFit="1"/>
      <protection locked="0"/>
    </xf>
    <xf numFmtId="0" fontId="27" fillId="8" borderId="129" xfId="11" applyNumberFormat="1" applyFont="1" applyFill="1" applyBorder="1" applyAlignment="1" applyProtection="1">
      <alignment horizontal="left" vertical="center" shrinkToFit="1"/>
      <protection locked="0"/>
    </xf>
    <xf numFmtId="0" fontId="27" fillId="8" borderId="132" xfId="11" applyNumberFormat="1" applyFont="1" applyFill="1" applyBorder="1" applyAlignment="1" applyProtection="1">
      <alignment horizontal="left" vertical="center" shrinkToFit="1"/>
      <protection locked="0"/>
    </xf>
    <xf numFmtId="177" fontId="27" fillId="8" borderId="17" xfId="11" applyNumberFormat="1" applyFont="1" applyFill="1" applyBorder="1" applyAlignment="1" applyProtection="1">
      <alignment horizontal="right" vertical="center" shrinkToFit="1"/>
      <protection locked="0"/>
    </xf>
    <xf numFmtId="177" fontId="27" fillId="8" borderId="18" xfId="11" applyNumberFormat="1" applyFont="1" applyFill="1" applyBorder="1" applyAlignment="1" applyProtection="1">
      <alignment horizontal="right" vertical="center" shrinkToFit="1"/>
      <protection locked="0"/>
    </xf>
    <xf numFmtId="177" fontId="27" fillId="8" borderId="19" xfId="11" applyNumberFormat="1" applyFont="1" applyFill="1" applyBorder="1" applyAlignment="1" applyProtection="1">
      <alignment horizontal="right" vertical="center" shrinkToFit="1"/>
      <protection locked="0"/>
    </xf>
    <xf numFmtId="0" fontId="27" fillId="7" borderId="60" xfId="11" applyFont="1" applyFill="1" applyBorder="1" applyAlignment="1" applyProtection="1">
      <alignment horizontal="center" vertical="center" wrapText="1" shrinkToFit="1"/>
      <protection locked="0"/>
    </xf>
    <xf numFmtId="0" fontId="27" fillId="7" borderId="23" xfId="11" applyFont="1" applyFill="1" applyBorder="1" applyAlignment="1" applyProtection="1">
      <alignment horizontal="center" vertical="center" shrinkToFit="1"/>
      <protection locked="0"/>
    </xf>
    <xf numFmtId="0" fontId="27" fillId="7" borderId="90" xfId="11" applyFont="1" applyFill="1" applyBorder="1" applyAlignment="1" applyProtection="1">
      <alignment horizontal="center" vertical="center" shrinkToFit="1"/>
      <protection locked="0"/>
    </xf>
    <xf numFmtId="0" fontId="27" fillId="7" borderId="89" xfId="11" applyFont="1" applyFill="1" applyBorder="1" applyAlignment="1" applyProtection="1">
      <alignment horizontal="center" vertical="center" shrinkToFit="1"/>
      <protection locked="0"/>
    </xf>
    <xf numFmtId="0" fontId="27" fillId="7" borderId="90" xfId="11" applyFont="1" applyFill="1" applyBorder="1" applyAlignment="1" applyProtection="1">
      <alignment horizontal="center" vertical="center"/>
      <protection locked="0"/>
    </xf>
    <xf numFmtId="0" fontId="27" fillId="6" borderId="107" xfId="11" applyNumberFormat="1" applyFont="1" applyFill="1" applyBorder="1" applyAlignment="1" applyProtection="1">
      <alignment horizontal="left" vertical="center" shrinkToFit="1"/>
      <protection locked="0"/>
    </xf>
    <xf numFmtId="0" fontId="27" fillId="6" borderId="108" xfId="11" applyNumberFormat="1" applyFont="1" applyFill="1" applyBorder="1" applyAlignment="1" applyProtection="1">
      <alignment horizontal="left" vertical="center" shrinkToFit="1"/>
      <protection locked="0"/>
    </xf>
    <xf numFmtId="0" fontId="27" fillId="6" borderId="114" xfId="11" applyNumberFormat="1" applyFont="1" applyFill="1" applyBorder="1" applyAlignment="1" applyProtection="1">
      <alignment horizontal="left" vertical="center" shrinkToFit="1"/>
      <protection locked="0"/>
    </xf>
    <xf numFmtId="177" fontId="27" fillId="6" borderId="107" xfId="11" applyNumberFormat="1" applyFont="1" applyFill="1" applyBorder="1" applyAlignment="1" applyProtection="1">
      <alignment horizontal="right" vertical="center" shrinkToFit="1"/>
      <protection locked="0"/>
    </xf>
    <xf numFmtId="177" fontId="27" fillId="6" borderId="108" xfId="11" applyNumberFormat="1" applyFont="1" applyFill="1" applyBorder="1" applyAlignment="1" applyProtection="1">
      <alignment horizontal="right" vertical="center" shrinkToFit="1"/>
      <protection locked="0"/>
    </xf>
    <xf numFmtId="177" fontId="27" fillId="6" borderId="109" xfId="11" applyNumberFormat="1" applyFont="1" applyFill="1" applyBorder="1" applyAlignment="1" applyProtection="1">
      <alignment horizontal="right" vertical="center" shrinkToFit="1"/>
      <protection locked="0"/>
    </xf>
    <xf numFmtId="0" fontId="27" fillId="6" borderId="107" xfId="11" applyFont="1" applyFill="1" applyBorder="1" applyAlignment="1" applyProtection="1">
      <alignment horizontal="left" vertical="center" shrinkToFit="1"/>
      <protection locked="0"/>
    </xf>
    <xf numFmtId="0" fontId="27" fillId="6" borderId="108" xfId="11" applyFont="1" applyFill="1" applyBorder="1" applyAlignment="1" applyProtection="1">
      <alignment horizontal="left" vertical="center" shrinkToFit="1"/>
      <protection locked="0"/>
    </xf>
    <xf numFmtId="0" fontId="27" fillId="6" borderId="109" xfId="11" applyFont="1" applyFill="1" applyBorder="1" applyAlignment="1" applyProtection="1">
      <alignment horizontal="left" vertical="center" shrinkToFit="1"/>
      <protection locked="0"/>
    </xf>
    <xf numFmtId="177" fontId="27" fillId="0" borderId="97" xfId="11" applyNumberFormat="1" applyFont="1" applyBorder="1" applyAlignment="1" applyProtection="1">
      <alignment horizontal="right" vertical="center" shrinkToFit="1"/>
      <protection locked="0"/>
    </xf>
    <xf numFmtId="0" fontId="27" fillId="0" borderId="97" xfId="11" applyNumberFormat="1" applyFont="1" applyBorder="1" applyAlignment="1" applyProtection="1">
      <alignment horizontal="left" vertical="center" shrinkToFit="1"/>
      <protection locked="0"/>
    </xf>
    <xf numFmtId="0" fontId="27" fillId="0" borderId="103" xfId="11" applyNumberFormat="1" applyFont="1" applyBorder="1" applyAlignment="1" applyProtection="1">
      <alignment horizontal="left" vertical="center" shrinkToFit="1"/>
      <protection locked="0"/>
    </xf>
    <xf numFmtId="0" fontId="27" fillId="0" borderId="93" xfId="11" applyFont="1" applyBorder="1" applyAlignment="1" applyProtection="1">
      <alignment horizontal="left" vertical="center" shrinkToFit="1"/>
      <protection locked="0"/>
    </xf>
    <xf numFmtId="0" fontId="27" fillId="0" borderId="94" xfId="11" applyFont="1" applyBorder="1" applyAlignment="1" applyProtection="1">
      <alignment horizontal="left" vertical="center" shrinkToFit="1"/>
      <protection locked="0"/>
    </xf>
    <xf numFmtId="0" fontId="27" fillId="0" borderId="95" xfId="11" applyFont="1" applyBorder="1" applyAlignment="1" applyProtection="1">
      <alignment horizontal="left" vertical="center" shrinkToFit="1"/>
      <protection locked="0"/>
    </xf>
    <xf numFmtId="177" fontId="27" fillId="0" borderId="96" xfId="11" applyNumberFormat="1" applyFont="1" applyBorder="1" applyAlignment="1" applyProtection="1">
      <alignment horizontal="right" vertical="center" shrinkToFit="1"/>
      <protection locked="0"/>
    </xf>
    <xf numFmtId="0" fontId="27" fillId="0" borderId="107" xfId="11" applyFont="1" applyBorder="1" applyAlignment="1" applyProtection="1">
      <alignment horizontal="left" vertical="center" shrinkToFit="1"/>
      <protection locked="0"/>
    </xf>
    <xf numFmtId="0" fontId="27" fillId="0" borderId="108" xfId="11" applyFont="1" applyBorder="1" applyAlignment="1" applyProtection="1">
      <alignment horizontal="left" vertical="center" shrinkToFit="1"/>
      <protection locked="0"/>
    </xf>
    <xf numFmtId="0" fontId="27" fillId="0" borderId="109" xfId="11" applyFont="1" applyBorder="1" applyAlignment="1" applyProtection="1">
      <alignment horizontal="left" vertical="center" shrinkToFit="1"/>
      <protection locked="0"/>
    </xf>
    <xf numFmtId="177" fontId="27" fillId="0" borderId="110" xfId="11" applyNumberFormat="1" applyFont="1" applyBorder="1" applyAlignment="1" applyProtection="1">
      <alignment horizontal="right" vertical="center" shrinkToFit="1"/>
      <protection locked="0"/>
    </xf>
    <xf numFmtId="0" fontId="27" fillId="0" borderId="111" xfId="11" applyNumberFormat="1" applyFont="1" applyBorder="1" applyAlignment="1" applyProtection="1">
      <alignment horizontal="left" vertical="center" shrinkToFit="1"/>
      <protection locked="0"/>
    </xf>
    <xf numFmtId="0" fontId="27" fillId="0" borderId="116" xfId="11" applyNumberFormat="1" applyFont="1" applyBorder="1" applyAlignment="1" applyProtection="1">
      <alignment horizontal="left" vertical="center" shrinkToFit="1"/>
      <protection locked="0"/>
    </xf>
    <xf numFmtId="177" fontId="27" fillId="0" borderId="107" xfId="11" applyNumberFormat="1" applyFont="1" applyBorder="1" applyAlignment="1" applyProtection="1">
      <alignment horizontal="right" vertical="center" shrinkToFit="1"/>
      <protection locked="0"/>
    </xf>
    <xf numFmtId="177" fontId="27" fillId="0" borderId="108" xfId="11" applyNumberFormat="1" applyFont="1" applyBorder="1" applyAlignment="1" applyProtection="1">
      <alignment horizontal="right" vertical="center" shrinkToFit="1"/>
      <protection locked="0"/>
    </xf>
    <xf numFmtId="177" fontId="27" fillId="0" borderId="112" xfId="11" applyNumberFormat="1" applyFont="1" applyBorder="1" applyAlignment="1" applyProtection="1">
      <alignment horizontal="right" vertical="center" shrinkToFit="1"/>
      <protection locked="0"/>
    </xf>
    <xf numFmtId="0" fontId="27" fillId="6" borderId="118" xfId="11" applyFont="1" applyFill="1" applyBorder="1" applyAlignment="1" applyProtection="1">
      <alignment horizontal="left" vertical="center" shrinkToFit="1"/>
      <protection locked="0"/>
    </xf>
    <xf numFmtId="0" fontId="27" fillId="6" borderId="119" xfId="11" applyFont="1" applyFill="1" applyBorder="1" applyAlignment="1" applyProtection="1">
      <alignment horizontal="left" vertical="center" shrinkToFit="1"/>
      <protection locked="0"/>
    </xf>
    <xf numFmtId="0" fontId="27" fillId="6" borderId="120" xfId="11" applyFont="1" applyFill="1" applyBorder="1" applyAlignment="1" applyProtection="1">
      <alignment horizontal="left" vertical="center" shrinkToFit="1"/>
      <protection locked="0"/>
    </xf>
    <xf numFmtId="177" fontId="27" fillId="6" borderId="121" xfId="11" applyNumberFormat="1" applyFont="1" applyFill="1" applyBorder="1" applyAlignment="1" applyProtection="1">
      <alignment horizontal="right" vertical="center" shrinkToFit="1"/>
      <protection locked="0"/>
    </xf>
    <xf numFmtId="177" fontId="27" fillId="6" borderId="122" xfId="11" applyNumberFormat="1" applyFont="1" applyFill="1" applyBorder="1" applyAlignment="1" applyProtection="1">
      <alignment horizontal="right" vertical="center" shrinkToFit="1"/>
      <protection locked="0"/>
    </xf>
    <xf numFmtId="0" fontId="27" fillId="6" borderId="122" xfId="11" applyNumberFormat="1" applyFont="1" applyFill="1" applyBorder="1" applyAlignment="1" applyProtection="1">
      <alignment horizontal="left" vertical="center" shrinkToFit="1"/>
      <protection locked="0"/>
    </xf>
    <xf numFmtId="0" fontId="27" fillId="6" borderId="127" xfId="11" applyNumberFormat="1" applyFont="1" applyFill="1" applyBorder="1" applyAlignment="1" applyProtection="1">
      <alignment horizontal="left" vertical="center" shrinkToFit="1"/>
      <protection locked="0"/>
    </xf>
    <xf numFmtId="177" fontId="27" fillId="8" borderId="146" xfId="11" applyNumberFormat="1" applyFont="1" applyFill="1" applyBorder="1" applyAlignment="1" applyProtection="1">
      <alignment horizontal="right" vertical="center" shrinkToFit="1"/>
      <protection locked="0"/>
    </xf>
    <xf numFmtId="177" fontId="27" fillId="8" borderId="147" xfId="11" applyNumberFormat="1" applyFont="1" applyFill="1" applyBorder="1" applyAlignment="1" applyProtection="1">
      <alignment horizontal="right" vertical="center" shrinkToFit="1"/>
      <protection locked="0"/>
    </xf>
    <xf numFmtId="177" fontId="27" fillId="8" borderId="148" xfId="11" applyNumberFormat="1" applyFont="1" applyFill="1" applyBorder="1" applyAlignment="1" applyProtection="1">
      <alignment horizontal="right" vertical="center" shrinkToFit="1"/>
      <protection locked="0"/>
    </xf>
    <xf numFmtId="177" fontId="27" fillId="8" borderId="44" xfId="11" applyNumberFormat="1" applyFont="1" applyFill="1" applyBorder="1" applyAlignment="1" applyProtection="1">
      <alignment horizontal="right" vertical="center" shrinkToFit="1"/>
      <protection locked="0"/>
    </xf>
    <xf numFmtId="177" fontId="27" fillId="8" borderId="43" xfId="11" applyNumberFormat="1" applyFont="1" applyFill="1" applyBorder="1" applyAlignment="1" applyProtection="1">
      <alignment horizontal="right" vertical="center" shrinkToFit="1"/>
      <protection locked="0"/>
    </xf>
    <xf numFmtId="0" fontId="27" fillId="6" borderId="39" xfId="11" applyFont="1" applyFill="1" applyBorder="1" applyAlignment="1" applyProtection="1">
      <alignment horizontal="center" vertical="center"/>
    </xf>
    <xf numFmtId="0" fontId="27" fillId="6" borderId="31" xfId="11" applyFont="1" applyFill="1" applyBorder="1" applyAlignment="1" applyProtection="1">
      <alignment horizontal="center" vertical="center"/>
    </xf>
    <xf numFmtId="0" fontId="27" fillId="6" borderId="42" xfId="11" applyFont="1" applyFill="1" applyBorder="1" applyAlignment="1" applyProtection="1">
      <alignment horizontal="center" vertical="center"/>
    </xf>
    <xf numFmtId="0" fontId="27" fillId="6" borderId="32" xfId="11" applyFont="1" applyFill="1" applyBorder="1" applyAlignment="1" applyProtection="1">
      <alignment horizontal="center" vertical="center"/>
    </xf>
    <xf numFmtId="0" fontId="27" fillId="6" borderId="11" xfId="11" applyFont="1" applyFill="1" applyBorder="1" applyProtection="1">
      <alignment vertical="center"/>
    </xf>
    <xf numFmtId="0" fontId="27" fillId="6" borderId="12" xfId="11" applyFont="1" applyFill="1" applyBorder="1" applyProtection="1">
      <alignment vertical="center"/>
    </xf>
    <xf numFmtId="0" fontId="27" fillId="6" borderId="46" xfId="11" applyFont="1" applyFill="1" applyBorder="1" applyProtection="1">
      <alignment vertical="center"/>
    </xf>
    <xf numFmtId="177" fontId="27" fillId="6" borderId="41" xfId="13" applyNumberFormat="1" applyFont="1" applyFill="1" applyBorder="1" applyAlignment="1" applyProtection="1">
      <alignment horizontal="right" vertical="center" shrinkToFit="1"/>
    </xf>
    <xf numFmtId="177" fontId="27" fillId="6" borderId="12" xfId="13" applyNumberFormat="1" applyFont="1" applyFill="1" applyBorder="1" applyAlignment="1" applyProtection="1">
      <alignment horizontal="right" vertical="center" shrinkToFit="1"/>
    </xf>
    <xf numFmtId="177" fontId="27" fillId="6" borderId="78" xfId="13" applyNumberFormat="1" applyFont="1" applyFill="1" applyBorder="1" applyAlignment="1" applyProtection="1">
      <alignment horizontal="right" vertical="center" shrinkToFit="1"/>
    </xf>
    <xf numFmtId="177" fontId="27" fillId="6" borderId="80" xfId="13" applyNumberFormat="1" applyFont="1" applyFill="1" applyBorder="1" applyAlignment="1" applyProtection="1">
      <alignment horizontal="right" vertical="center" shrinkToFit="1"/>
    </xf>
    <xf numFmtId="188" fontId="27" fillId="6" borderId="80" xfId="13" applyNumberFormat="1" applyFont="1" applyFill="1" applyBorder="1" applyAlignment="1" applyProtection="1">
      <alignment horizontal="right" vertical="center" shrinkToFit="1"/>
    </xf>
    <xf numFmtId="188" fontId="27" fillId="6" borderId="12" xfId="13" applyNumberFormat="1" applyFont="1" applyFill="1" applyBorder="1" applyAlignment="1" applyProtection="1">
      <alignment horizontal="right" vertical="center" shrinkToFit="1"/>
    </xf>
    <xf numFmtId="188" fontId="27" fillId="6" borderId="13" xfId="13" applyNumberFormat="1" applyFont="1" applyFill="1" applyBorder="1" applyAlignment="1" applyProtection="1">
      <alignment horizontal="right" vertical="center" shrinkToFit="1"/>
    </xf>
    <xf numFmtId="0" fontId="27" fillId="6" borderId="11" xfId="11" applyFont="1" applyFill="1" applyBorder="1" applyAlignment="1" applyProtection="1">
      <alignment horizontal="center" vertical="top"/>
    </xf>
    <xf numFmtId="0" fontId="27" fillId="6" borderId="12" xfId="11" applyFont="1" applyFill="1" applyBorder="1" applyAlignment="1" applyProtection="1">
      <alignment horizontal="center" vertical="top"/>
    </xf>
    <xf numFmtId="0" fontId="27" fillId="6" borderId="7" xfId="11" applyFont="1" applyFill="1" applyBorder="1" applyAlignment="1" applyProtection="1">
      <alignment horizontal="center" vertical="top"/>
    </xf>
    <xf numFmtId="0" fontId="27" fillId="6" borderId="0" xfId="11" applyFont="1" applyFill="1" applyBorder="1" applyAlignment="1" applyProtection="1">
      <alignment horizontal="center" vertical="top"/>
    </xf>
    <xf numFmtId="0" fontId="27" fillId="6" borderId="24" xfId="11" applyFont="1" applyFill="1" applyBorder="1" applyAlignment="1" applyProtection="1">
      <alignment horizontal="center" vertical="top"/>
    </xf>
    <xf numFmtId="0" fontId="27" fillId="6" borderId="52" xfId="11" applyFont="1" applyFill="1" applyBorder="1" applyAlignment="1" applyProtection="1">
      <alignment horizontal="center" vertical="top"/>
    </xf>
    <xf numFmtId="0" fontId="27" fillId="6" borderId="30" xfId="11" applyFont="1" applyFill="1" applyBorder="1" applyAlignment="1" applyProtection="1">
      <alignment horizontal="center" vertical="center"/>
    </xf>
    <xf numFmtId="0" fontId="27" fillId="6" borderId="34" xfId="11" applyFont="1" applyFill="1" applyBorder="1" applyAlignment="1" applyProtection="1">
      <alignment horizontal="center" vertical="center"/>
    </xf>
    <xf numFmtId="0" fontId="27" fillId="8" borderId="44" xfId="11" applyNumberFormat="1" applyFont="1" applyFill="1" applyBorder="1" applyAlignment="1" applyProtection="1">
      <alignment horizontal="left" vertical="center" shrinkToFit="1"/>
      <protection locked="0"/>
    </xf>
    <xf numFmtId="0" fontId="27" fillId="8" borderId="18" xfId="11" applyNumberFormat="1" applyFont="1" applyFill="1" applyBorder="1" applyAlignment="1" applyProtection="1">
      <alignment horizontal="left" vertical="center" shrinkToFit="1"/>
      <protection locked="0"/>
    </xf>
    <xf numFmtId="0" fontId="27" fillId="8" borderId="19" xfId="11" applyNumberFormat="1" applyFont="1" applyFill="1" applyBorder="1" applyAlignment="1" applyProtection="1">
      <alignment horizontal="left" vertical="center" shrinkToFit="1"/>
      <protection locked="0"/>
    </xf>
    <xf numFmtId="0" fontId="27" fillId="6" borderId="8" xfId="11" applyFont="1" applyFill="1" applyBorder="1" applyAlignment="1" applyProtection="1">
      <alignment horizontal="left" vertical="center" wrapText="1"/>
    </xf>
    <xf numFmtId="0" fontId="27" fillId="6" borderId="0" xfId="12" applyFont="1" applyFill="1" applyAlignment="1" applyProtection="1">
      <alignment horizontal="left" vertical="center"/>
    </xf>
    <xf numFmtId="0" fontId="27" fillId="6" borderId="24" xfId="11" applyFont="1" applyFill="1" applyBorder="1" applyAlignment="1" applyProtection="1">
      <alignment horizontal="center" vertical="center"/>
    </xf>
    <xf numFmtId="0" fontId="27" fillId="6" borderId="52" xfId="11" applyFont="1" applyFill="1" applyBorder="1" applyAlignment="1" applyProtection="1">
      <alignment horizontal="center" vertical="center"/>
    </xf>
    <xf numFmtId="0" fontId="27" fillId="6" borderId="66" xfId="11" applyFont="1" applyFill="1" applyBorder="1" applyAlignment="1" applyProtection="1">
      <alignment horizontal="center" vertical="center"/>
    </xf>
    <xf numFmtId="188" fontId="27" fillId="6" borderId="83" xfId="13" applyNumberFormat="1" applyFont="1" applyFill="1" applyBorder="1" applyAlignment="1" applyProtection="1">
      <alignment horizontal="right" vertical="center" shrinkToFit="1"/>
    </xf>
    <xf numFmtId="188" fontId="27" fillId="6" borderId="62" xfId="13" applyNumberFormat="1" applyFont="1" applyFill="1" applyBorder="1" applyAlignment="1" applyProtection="1">
      <alignment horizontal="right" vertical="center" shrinkToFit="1"/>
    </xf>
    <xf numFmtId="0" fontId="27" fillId="6" borderId="63" xfId="11" applyFont="1" applyFill="1" applyBorder="1" applyAlignment="1" applyProtection="1">
      <alignment vertical="center"/>
    </xf>
    <xf numFmtId="0" fontId="27" fillId="6" borderId="0" xfId="11" applyFont="1" applyFill="1" applyBorder="1" applyAlignment="1" applyProtection="1">
      <alignment vertical="center"/>
    </xf>
    <xf numFmtId="0" fontId="27" fillId="6" borderId="38" xfId="11" applyFont="1" applyFill="1" applyBorder="1" applyAlignment="1" applyProtection="1">
      <alignment vertical="center"/>
    </xf>
    <xf numFmtId="177" fontId="27" fillId="6" borderId="152" xfId="13" applyNumberFormat="1" applyFont="1" applyFill="1" applyBorder="1" applyAlignment="1" applyProtection="1">
      <alignment horizontal="right" vertical="center" shrinkToFit="1"/>
    </xf>
    <xf numFmtId="177" fontId="27" fillId="6" borderId="82" xfId="13" applyNumberFormat="1" applyFont="1" applyFill="1" applyBorder="1" applyAlignment="1" applyProtection="1">
      <alignment horizontal="right" vertical="center" shrinkToFit="1"/>
    </xf>
    <xf numFmtId="188" fontId="27" fillId="6" borderId="82" xfId="13" applyNumberFormat="1" applyFont="1" applyFill="1" applyBorder="1" applyAlignment="1" applyProtection="1">
      <alignment horizontal="right" vertical="center" shrinkToFit="1"/>
    </xf>
    <xf numFmtId="188" fontId="27" fillId="6" borderId="153" xfId="13" applyNumberFormat="1" applyFont="1" applyFill="1" applyBorder="1" applyAlignment="1" applyProtection="1">
      <alignment horizontal="right" vertical="center" shrinkToFit="1"/>
    </xf>
    <xf numFmtId="0" fontId="27" fillId="6" borderId="41" xfId="11" applyFont="1" applyFill="1" applyBorder="1" applyAlignment="1" applyProtection="1">
      <alignment vertical="center"/>
    </xf>
    <xf numFmtId="0" fontId="27" fillId="6" borderId="12" xfId="11" applyFont="1" applyFill="1" applyBorder="1" applyAlignment="1" applyProtection="1">
      <alignment vertical="center"/>
    </xf>
    <xf numFmtId="0" fontId="27" fillId="6" borderId="46" xfId="11" applyFont="1" applyFill="1" applyBorder="1" applyAlignment="1" applyProtection="1">
      <alignment vertical="center"/>
    </xf>
    <xf numFmtId="177" fontId="27" fillId="6" borderId="149" xfId="13" applyNumberFormat="1" applyFont="1" applyFill="1" applyBorder="1" applyAlignment="1" applyProtection="1">
      <alignment horizontal="right" vertical="center" shrinkToFit="1"/>
    </xf>
    <xf numFmtId="177" fontId="27" fillId="6" borderId="79" xfId="13" applyNumberFormat="1" applyFont="1" applyFill="1" applyBorder="1" applyAlignment="1" applyProtection="1">
      <alignment horizontal="right" vertical="center" shrinkToFit="1"/>
    </xf>
    <xf numFmtId="188" fontId="27" fillId="6" borderId="79" xfId="13" applyNumberFormat="1" applyFont="1" applyFill="1" applyBorder="1" applyAlignment="1" applyProtection="1">
      <alignment horizontal="right" vertical="center" shrinkToFit="1"/>
    </xf>
    <xf numFmtId="188" fontId="27" fillId="6" borderId="151" xfId="13" applyNumberFormat="1" applyFont="1" applyFill="1" applyBorder="1" applyAlignment="1" applyProtection="1">
      <alignment horizontal="right" vertical="center" shrinkToFit="1"/>
    </xf>
    <xf numFmtId="0" fontId="27" fillId="6" borderId="7" xfId="11" applyFont="1" applyFill="1" applyBorder="1" applyAlignment="1" applyProtection="1">
      <alignment horizontal="left" vertical="center"/>
    </xf>
    <xf numFmtId="0" fontId="27" fillId="6" borderId="0" xfId="11" applyFont="1" applyFill="1" applyBorder="1" applyAlignment="1" applyProtection="1">
      <alignment horizontal="left" vertical="center"/>
    </xf>
    <xf numFmtId="0" fontId="27" fillId="6" borderId="38" xfId="11" applyFont="1" applyFill="1" applyBorder="1" applyAlignment="1" applyProtection="1">
      <alignment horizontal="left" vertical="center"/>
    </xf>
    <xf numFmtId="177" fontId="27" fillId="6" borderId="63" xfId="12" applyNumberFormat="1" applyFont="1" applyFill="1" applyBorder="1" applyAlignment="1" applyProtection="1">
      <alignment horizontal="right" vertical="center" shrinkToFit="1"/>
    </xf>
    <xf numFmtId="177" fontId="27" fillId="6" borderId="0" xfId="12" applyNumberFormat="1" applyFont="1" applyFill="1" applyBorder="1" applyAlignment="1" applyProtection="1">
      <alignment horizontal="right" vertical="center" shrinkToFit="1"/>
    </xf>
    <xf numFmtId="177" fontId="27" fillId="6" borderId="81" xfId="12" applyNumberFormat="1" applyFont="1" applyFill="1" applyBorder="1" applyAlignment="1" applyProtection="1">
      <alignment horizontal="right" vertical="center" shrinkToFit="1"/>
    </xf>
    <xf numFmtId="177" fontId="27" fillId="6" borderId="84" xfId="12" applyNumberFormat="1" applyFont="1" applyFill="1" applyBorder="1" applyAlignment="1" applyProtection="1">
      <alignment horizontal="right" vertical="center" shrinkToFit="1"/>
    </xf>
    <xf numFmtId="188" fontId="27" fillId="6" borderId="84" xfId="12" applyNumberFormat="1" applyFont="1" applyFill="1" applyBorder="1" applyAlignment="1" applyProtection="1">
      <alignment horizontal="right" vertical="center" shrinkToFit="1"/>
    </xf>
    <xf numFmtId="188" fontId="27" fillId="6" borderId="0" xfId="12" applyNumberFormat="1" applyFont="1" applyFill="1" applyBorder="1" applyAlignment="1" applyProtection="1">
      <alignment horizontal="right" vertical="center" shrinkToFit="1"/>
    </xf>
    <xf numFmtId="188" fontId="27" fillId="6" borderId="67" xfId="12" applyNumberFormat="1" applyFont="1" applyFill="1" applyBorder="1" applyAlignment="1" applyProtection="1">
      <alignment horizontal="right" vertical="center" shrinkToFit="1"/>
    </xf>
    <xf numFmtId="0" fontId="27" fillId="6" borderId="41" xfId="11" applyFont="1" applyFill="1" applyBorder="1" applyProtection="1">
      <alignment vertical="center"/>
    </xf>
    <xf numFmtId="188" fontId="27" fillId="6" borderId="150" xfId="13" applyNumberFormat="1" applyFont="1" applyFill="1" applyBorder="1" applyAlignment="1" applyProtection="1">
      <alignment horizontal="right" vertical="center" shrinkToFit="1"/>
    </xf>
    <xf numFmtId="188" fontId="27" fillId="6" borderId="15" xfId="13" applyNumberFormat="1" applyFont="1" applyFill="1" applyBorder="1" applyAlignment="1" applyProtection="1">
      <alignment horizontal="right" vertical="center" shrinkToFit="1"/>
    </xf>
    <xf numFmtId="0" fontId="27" fillId="6" borderId="41" xfId="11" applyFont="1" applyFill="1" applyBorder="1" applyAlignment="1" applyProtection="1">
      <alignment horizontal="center" vertical="center" textRotation="255" wrapText="1"/>
    </xf>
    <xf numFmtId="0" fontId="27" fillId="6" borderId="46" xfId="11" applyFont="1" applyFill="1" applyBorder="1" applyAlignment="1" applyProtection="1">
      <alignment horizontal="center" vertical="center" textRotation="255" wrapText="1"/>
    </xf>
    <xf numFmtId="0" fontId="27" fillId="6" borderId="63" xfId="11" applyFont="1" applyFill="1" applyBorder="1" applyAlignment="1" applyProtection="1">
      <alignment horizontal="center" vertical="center" textRotation="255" wrapText="1"/>
    </xf>
    <xf numFmtId="0" fontId="27" fillId="6" borderId="38" xfId="11" applyFont="1" applyFill="1" applyBorder="1" applyAlignment="1" applyProtection="1">
      <alignment horizontal="center" vertical="center" textRotation="255" wrapText="1"/>
    </xf>
    <xf numFmtId="0" fontId="27" fillId="6" borderId="37" xfId="11" applyFont="1" applyFill="1" applyBorder="1" applyAlignment="1" applyProtection="1">
      <alignment horizontal="center" vertical="center" textRotation="255" wrapText="1"/>
    </xf>
    <xf numFmtId="0" fontId="27" fillId="6" borderId="40" xfId="11" applyFont="1" applyFill="1" applyBorder="1" applyAlignment="1" applyProtection="1">
      <alignment horizontal="center" vertical="center" textRotation="255" wrapText="1"/>
    </xf>
    <xf numFmtId="0" fontId="27" fillId="6" borderId="63" xfId="11" applyFont="1" applyFill="1" applyBorder="1" applyProtection="1">
      <alignment vertical="center"/>
    </xf>
    <xf numFmtId="0" fontId="27" fillId="6" borderId="0" xfId="11" applyFont="1" applyFill="1" applyBorder="1" applyProtection="1">
      <alignment vertical="center"/>
    </xf>
    <xf numFmtId="0" fontId="27" fillId="6" borderId="38" xfId="11" applyFont="1" applyFill="1" applyBorder="1" applyProtection="1">
      <alignment vertical="center"/>
    </xf>
    <xf numFmtId="177" fontId="27" fillId="6" borderId="63" xfId="13" applyNumberFormat="1" applyFont="1" applyFill="1" applyBorder="1" applyAlignment="1" applyProtection="1">
      <alignment horizontal="right" vertical="center" shrinkToFit="1"/>
    </xf>
    <xf numFmtId="177" fontId="27" fillId="6" borderId="0" xfId="13" applyNumberFormat="1" applyFont="1" applyFill="1" applyBorder="1" applyAlignment="1" applyProtection="1">
      <alignment horizontal="right" vertical="center" shrinkToFit="1"/>
    </xf>
    <xf numFmtId="177" fontId="27" fillId="6" borderId="81" xfId="13" applyNumberFormat="1" applyFont="1" applyFill="1" applyBorder="1" applyAlignment="1" applyProtection="1">
      <alignment horizontal="right" vertical="center" shrinkToFit="1"/>
    </xf>
    <xf numFmtId="177" fontId="27" fillId="6" borderId="84" xfId="13" applyNumberFormat="1" applyFont="1" applyFill="1" applyBorder="1" applyAlignment="1" applyProtection="1">
      <alignment horizontal="right" vertical="center" shrinkToFit="1"/>
    </xf>
    <xf numFmtId="188" fontId="27" fillId="6" borderId="84" xfId="13" applyNumberFormat="1" applyFont="1" applyFill="1" applyBorder="1" applyAlignment="1" applyProtection="1">
      <alignment horizontal="right" vertical="center" shrinkToFit="1"/>
    </xf>
    <xf numFmtId="188" fontId="27" fillId="6" borderId="0" xfId="13" applyNumberFormat="1" applyFont="1" applyFill="1" applyBorder="1" applyAlignment="1" applyProtection="1">
      <alignment horizontal="right" vertical="center" shrinkToFit="1"/>
    </xf>
    <xf numFmtId="188" fontId="27" fillId="6" borderId="67" xfId="13" applyNumberFormat="1" applyFont="1" applyFill="1" applyBorder="1" applyAlignment="1" applyProtection="1">
      <alignment horizontal="right" vertical="center" shrinkToFit="1"/>
    </xf>
    <xf numFmtId="0" fontId="27" fillId="6" borderId="11" xfId="11" applyFont="1" applyFill="1" applyBorder="1" applyAlignment="1" applyProtection="1">
      <alignment horizontal="center" vertical="center" textRotation="255" shrinkToFit="1"/>
    </xf>
    <xf numFmtId="0" fontId="27" fillId="6" borderId="46" xfId="11" applyFont="1" applyFill="1" applyBorder="1" applyAlignment="1" applyProtection="1">
      <alignment horizontal="center" vertical="center" textRotation="255" shrinkToFit="1"/>
    </xf>
    <xf numFmtId="0" fontId="27" fillId="6" borderId="7" xfId="11" applyFont="1" applyFill="1" applyBorder="1" applyAlignment="1" applyProtection="1">
      <alignment horizontal="center" vertical="center" textRotation="255" shrinkToFit="1"/>
    </xf>
    <xf numFmtId="0" fontId="27" fillId="6" borderId="38" xfId="11" applyFont="1" applyFill="1" applyBorder="1" applyAlignment="1" applyProtection="1">
      <alignment horizontal="center" vertical="center" textRotation="255" shrinkToFit="1"/>
    </xf>
    <xf numFmtId="0" fontId="27" fillId="6" borderId="24" xfId="11" applyFont="1" applyFill="1" applyBorder="1" applyAlignment="1" applyProtection="1">
      <alignment horizontal="center" vertical="center" textRotation="255" shrinkToFit="1"/>
    </xf>
    <xf numFmtId="0" fontId="27" fillId="6" borderId="40" xfId="11" applyFont="1" applyFill="1" applyBorder="1" applyAlignment="1" applyProtection="1">
      <alignment horizontal="center" vertical="center" textRotation="255" shrinkToFit="1"/>
    </xf>
    <xf numFmtId="0" fontId="27" fillId="6" borderId="52" xfId="11" applyFont="1" applyFill="1" applyBorder="1" applyProtection="1">
      <alignment vertical="center"/>
    </xf>
    <xf numFmtId="0" fontId="27" fillId="6" borderId="40" xfId="11" applyFont="1" applyFill="1" applyBorder="1" applyProtection="1">
      <alignment vertical="center"/>
    </xf>
    <xf numFmtId="0" fontId="27" fillId="6" borderId="63" xfId="11" applyFont="1" applyFill="1" applyBorder="1" applyAlignment="1" applyProtection="1">
      <alignment vertical="center" shrinkToFit="1"/>
    </xf>
    <xf numFmtId="0" fontId="27" fillId="6" borderId="0" xfId="11" applyFont="1" applyFill="1" applyBorder="1" applyAlignment="1" applyProtection="1">
      <alignment vertical="center" shrinkToFit="1"/>
    </xf>
    <xf numFmtId="0" fontId="27" fillId="6" borderId="38" xfId="11" applyFont="1" applyFill="1" applyBorder="1" applyAlignment="1" applyProtection="1">
      <alignment vertical="center" shrinkToFit="1"/>
    </xf>
    <xf numFmtId="0" fontId="27" fillId="6" borderId="0" xfId="11" applyFont="1" applyFill="1" applyProtection="1">
      <alignment vertical="center"/>
    </xf>
    <xf numFmtId="0" fontId="27" fillId="6" borderId="39" xfId="13" applyFont="1" applyFill="1" applyBorder="1" applyAlignment="1" applyProtection="1">
      <alignment horizontal="center" vertical="center"/>
    </xf>
    <xf numFmtId="0" fontId="27" fillId="6" borderId="31" xfId="13" applyFont="1" applyFill="1" applyBorder="1" applyAlignment="1" applyProtection="1">
      <alignment horizontal="center" vertical="center"/>
    </xf>
    <xf numFmtId="0" fontId="27" fillId="6" borderId="32" xfId="13" applyFont="1" applyFill="1" applyBorder="1" applyAlignment="1" applyProtection="1">
      <alignment horizontal="center" vertical="center"/>
    </xf>
    <xf numFmtId="0" fontId="27" fillId="6" borderId="37" xfId="11" applyFont="1" applyFill="1" applyBorder="1" applyProtection="1">
      <alignment vertical="center"/>
    </xf>
    <xf numFmtId="0" fontId="27" fillId="6" borderId="31" xfId="11" applyFont="1" applyFill="1" applyBorder="1" applyAlignment="1" applyProtection="1">
      <alignment horizontal="center" vertical="center" wrapText="1"/>
    </xf>
    <xf numFmtId="177" fontId="27" fillId="6" borderId="39" xfId="13" applyNumberFormat="1" applyFont="1" applyFill="1" applyBorder="1" applyAlignment="1" applyProtection="1">
      <alignment horizontal="right" vertical="center" shrinkToFit="1"/>
    </xf>
    <xf numFmtId="177" fontId="27" fillId="6" borderId="31" xfId="13" applyNumberFormat="1" applyFont="1" applyFill="1" applyBorder="1" applyAlignment="1" applyProtection="1">
      <alignment horizontal="right" vertical="center" shrinkToFit="1"/>
    </xf>
    <xf numFmtId="177" fontId="27" fillId="6" borderId="154" xfId="13" applyNumberFormat="1" applyFont="1" applyFill="1" applyBorder="1" applyAlignment="1" applyProtection="1">
      <alignment horizontal="right" vertical="center" shrinkToFit="1"/>
    </xf>
    <xf numFmtId="177" fontId="27" fillId="6" borderId="155" xfId="13" applyNumberFormat="1" applyFont="1" applyFill="1" applyBorder="1" applyAlignment="1" applyProtection="1">
      <alignment horizontal="right" vertical="center" shrinkToFit="1"/>
    </xf>
    <xf numFmtId="177" fontId="27" fillId="6" borderId="156" xfId="13" applyNumberFormat="1" applyFont="1" applyFill="1" applyBorder="1" applyAlignment="1" applyProtection="1">
      <alignment horizontal="right" vertical="center" shrinkToFit="1"/>
    </xf>
    <xf numFmtId="177" fontId="27" fillId="6" borderId="157" xfId="13" applyNumberFormat="1" applyFont="1" applyFill="1" applyBorder="1" applyAlignment="1" applyProtection="1">
      <alignment horizontal="right" vertical="center" shrinkToFit="1"/>
    </xf>
    <xf numFmtId="177" fontId="27" fillId="6" borderId="158" xfId="13" applyNumberFormat="1" applyFont="1" applyFill="1" applyBorder="1" applyAlignment="1" applyProtection="1">
      <alignment horizontal="right" vertical="center" shrinkToFit="1"/>
    </xf>
    <xf numFmtId="0" fontId="27" fillId="6" borderId="11" xfId="11" applyFont="1" applyFill="1" applyBorder="1" applyAlignment="1" applyProtection="1">
      <alignment horizontal="center" vertical="top" wrapText="1"/>
    </xf>
    <xf numFmtId="0" fontId="27" fillId="6" borderId="12" xfId="11" applyFont="1" applyFill="1" applyBorder="1" applyAlignment="1" applyProtection="1">
      <alignment horizontal="center" vertical="top" wrapText="1"/>
    </xf>
    <xf numFmtId="0" fontId="27" fillId="6" borderId="46" xfId="11" applyFont="1" applyFill="1" applyBorder="1" applyAlignment="1" applyProtection="1">
      <alignment horizontal="center" vertical="top" wrapText="1"/>
    </xf>
    <xf numFmtId="0" fontId="27" fillId="6" borderId="7" xfId="11" applyFont="1" applyFill="1" applyBorder="1" applyAlignment="1" applyProtection="1">
      <alignment horizontal="center" vertical="top" wrapText="1"/>
    </xf>
    <xf numFmtId="0" fontId="27" fillId="6" borderId="0" xfId="11" applyFont="1" applyFill="1" applyBorder="1" applyAlignment="1" applyProtection="1">
      <alignment horizontal="center" vertical="top" wrapText="1"/>
    </xf>
    <xf numFmtId="0" fontId="27" fillId="6" borderId="38" xfId="11" applyFont="1" applyFill="1" applyBorder="1" applyAlignment="1" applyProtection="1">
      <alignment horizontal="center" vertical="top" wrapText="1"/>
    </xf>
    <xf numFmtId="0" fontId="27" fillId="6" borderId="24" xfId="11" applyFont="1" applyFill="1" applyBorder="1" applyAlignment="1" applyProtection="1">
      <alignment horizontal="center" vertical="top" wrapText="1"/>
    </xf>
    <xf numFmtId="0" fontId="27" fillId="6" borderId="52" xfId="11" applyFont="1" applyFill="1" applyBorder="1" applyAlignment="1" applyProtection="1">
      <alignment horizontal="center" vertical="top" wrapText="1"/>
    </xf>
    <xf numFmtId="177" fontId="27" fillId="6" borderId="159" xfId="13" applyNumberFormat="1" applyFont="1" applyFill="1" applyBorder="1" applyAlignment="1" applyProtection="1">
      <alignment horizontal="right" vertical="center" shrinkToFit="1"/>
    </xf>
    <xf numFmtId="177" fontId="27" fillId="6" borderId="160" xfId="13" applyNumberFormat="1" applyFont="1" applyFill="1" applyBorder="1" applyAlignment="1" applyProtection="1">
      <alignment horizontal="right" vertical="center" shrinkToFit="1"/>
    </xf>
    <xf numFmtId="188" fontId="27" fillId="6" borderId="156" xfId="13" applyNumberFormat="1" applyFont="1" applyFill="1" applyBorder="1" applyAlignment="1" applyProtection="1">
      <alignment horizontal="right" vertical="center" shrinkToFit="1"/>
    </xf>
    <xf numFmtId="188" fontId="27" fillId="6" borderId="157" xfId="13" applyNumberFormat="1" applyFont="1" applyFill="1" applyBorder="1" applyAlignment="1" applyProtection="1">
      <alignment horizontal="right" vertical="center" shrinkToFit="1"/>
    </xf>
    <xf numFmtId="188" fontId="27" fillId="6" borderId="161" xfId="13" applyNumberFormat="1" applyFont="1" applyFill="1" applyBorder="1" applyAlignment="1" applyProtection="1">
      <alignment horizontal="right" vertical="center" shrinkToFit="1"/>
    </xf>
    <xf numFmtId="0" fontId="27" fillId="6" borderId="37" xfId="11" applyFont="1" applyFill="1" applyBorder="1" applyAlignment="1" applyProtection="1">
      <alignment vertical="center"/>
    </xf>
    <xf numFmtId="0" fontId="27" fillId="6" borderId="52" xfId="11" applyFont="1" applyFill="1" applyBorder="1" applyAlignment="1" applyProtection="1">
      <alignment vertical="center"/>
    </xf>
    <xf numFmtId="0" fontId="27" fillId="6" borderId="40" xfId="11" applyFont="1" applyFill="1" applyBorder="1" applyAlignment="1" applyProtection="1">
      <alignment vertical="center"/>
    </xf>
    <xf numFmtId="0" fontId="31" fillId="6" borderId="42" xfId="11" applyFont="1" applyFill="1" applyBorder="1" applyAlignment="1" applyProtection="1">
      <alignment horizontal="center" vertical="center"/>
    </xf>
    <xf numFmtId="0" fontId="27" fillId="6" borderId="41" xfId="11" applyFont="1" applyFill="1" applyBorder="1" applyAlignment="1" applyProtection="1">
      <alignment horizontal="center" vertical="center" wrapText="1"/>
    </xf>
    <xf numFmtId="0" fontId="27" fillId="6" borderId="12" xfId="11" applyFont="1" applyFill="1" applyBorder="1" applyAlignment="1" applyProtection="1">
      <alignment horizontal="center" vertical="center" wrapText="1"/>
    </xf>
    <xf numFmtId="0" fontId="27" fillId="6" borderId="46" xfId="11" applyFont="1" applyFill="1" applyBorder="1" applyAlignment="1" applyProtection="1">
      <alignment horizontal="center" vertical="center" wrapText="1"/>
    </xf>
    <xf numFmtId="0" fontId="27" fillId="6" borderId="63" xfId="11" applyFont="1" applyFill="1" applyBorder="1" applyAlignment="1" applyProtection="1">
      <alignment horizontal="center" vertical="center" wrapText="1"/>
    </xf>
    <xf numFmtId="0" fontId="27" fillId="6" borderId="0" xfId="11" applyFont="1" applyFill="1" applyBorder="1" applyAlignment="1" applyProtection="1">
      <alignment horizontal="center" vertical="center" wrapText="1"/>
    </xf>
    <xf numFmtId="0" fontId="27" fillId="6" borderId="38" xfId="11" applyFont="1" applyFill="1" applyBorder="1" applyAlignment="1" applyProtection="1">
      <alignment horizontal="center" vertical="center" wrapText="1"/>
    </xf>
    <xf numFmtId="0" fontId="27" fillId="6" borderId="52" xfId="11" applyFont="1" applyFill="1" applyBorder="1" applyAlignment="1" applyProtection="1">
      <alignment horizontal="center" vertical="center" wrapText="1"/>
    </xf>
    <xf numFmtId="0" fontId="27" fillId="6" borderId="40" xfId="11" applyFont="1" applyFill="1" applyBorder="1" applyAlignment="1" applyProtection="1">
      <alignment horizontal="center" vertical="center" wrapText="1"/>
    </xf>
    <xf numFmtId="0" fontId="27" fillId="6" borderId="41" xfId="13" applyFont="1" applyFill="1" applyBorder="1" applyAlignment="1" applyProtection="1">
      <alignment horizontal="left" vertical="center" shrinkToFit="1"/>
    </xf>
    <xf numFmtId="0" fontId="27" fillId="6" borderId="12" xfId="13" applyFont="1" applyFill="1" applyBorder="1" applyAlignment="1" applyProtection="1">
      <alignment horizontal="left" vertical="center" shrinkToFit="1"/>
    </xf>
    <xf numFmtId="0" fontId="27" fillId="6" borderId="46" xfId="13" applyFont="1" applyFill="1" applyBorder="1" applyAlignment="1" applyProtection="1">
      <alignment horizontal="left" vertical="center" shrinkToFit="1"/>
    </xf>
    <xf numFmtId="188" fontId="27" fillId="6" borderId="162" xfId="13" applyNumberFormat="1" applyFont="1" applyFill="1" applyBorder="1" applyAlignment="1" applyProtection="1">
      <alignment horizontal="right" vertical="center" shrinkToFit="1"/>
    </xf>
    <xf numFmtId="188" fontId="27" fillId="6" borderId="45" xfId="13" applyNumberFormat="1" applyFont="1" applyFill="1" applyBorder="1" applyAlignment="1" applyProtection="1">
      <alignment horizontal="right" vertical="center" shrinkToFit="1"/>
    </xf>
    <xf numFmtId="0" fontId="27" fillId="6" borderId="63" xfId="13" applyFont="1" applyFill="1" applyBorder="1" applyAlignment="1" applyProtection="1">
      <alignment horizontal="left" vertical="center" shrinkToFit="1"/>
    </xf>
    <xf numFmtId="0" fontId="27" fillId="6" borderId="0" xfId="13" applyFont="1" applyFill="1" applyBorder="1" applyAlignment="1" applyProtection="1">
      <alignment horizontal="left" vertical="center" shrinkToFit="1"/>
    </xf>
    <xf numFmtId="0" fontId="27" fillId="6" borderId="38" xfId="13" applyFont="1" applyFill="1" applyBorder="1" applyAlignment="1" applyProtection="1">
      <alignment horizontal="left" vertical="center" shrinkToFit="1"/>
    </xf>
    <xf numFmtId="188" fontId="27" fillId="6" borderId="160" xfId="13" applyNumberFormat="1" applyFont="1" applyFill="1" applyBorder="1" applyAlignment="1" applyProtection="1">
      <alignment horizontal="right" vertical="center" shrinkToFit="1"/>
    </xf>
    <xf numFmtId="188" fontId="27" fillId="6" borderId="168" xfId="13" applyNumberFormat="1" applyFont="1" applyFill="1" applyBorder="1" applyAlignment="1" applyProtection="1">
      <alignment horizontal="right" vertical="center" shrinkToFit="1"/>
    </xf>
    <xf numFmtId="0" fontId="27" fillId="6" borderId="11" xfId="11" applyFont="1" applyFill="1" applyBorder="1" applyAlignment="1" applyProtection="1">
      <alignment horizontal="center" vertical="center" wrapText="1"/>
    </xf>
    <xf numFmtId="0" fontId="27" fillId="6" borderId="7" xfId="11" applyFont="1" applyFill="1" applyBorder="1" applyAlignment="1" applyProtection="1">
      <alignment horizontal="center" vertical="center" wrapText="1"/>
    </xf>
    <xf numFmtId="0" fontId="27" fillId="6" borderId="68" xfId="11" applyFont="1" applyFill="1" applyBorder="1" applyAlignment="1" applyProtection="1">
      <alignment horizontal="center" vertical="center" wrapText="1"/>
    </xf>
    <xf numFmtId="0" fontId="27" fillId="6" borderId="69" xfId="11" applyFont="1" applyFill="1" applyBorder="1" applyAlignment="1" applyProtection="1">
      <alignment horizontal="center" vertical="center" wrapText="1"/>
    </xf>
    <xf numFmtId="0" fontId="27" fillId="6" borderId="70" xfId="11" applyFont="1" applyFill="1" applyBorder="1" applyAlignment="1" applyProtection="1">
      <alignment horizontal="center" vertical="center" wrapText="1"/>
    </xf>
    <xf numFmtId="188" fontId="27" fillId="6" borderId="129" xfId="13" applyNumberFormat="1" applyFont="1" applyFill="1" applyBorder="1" applyAlignment="1" applyProtection="1">
      <alignment horizontal="right" vertical="center" shrinkToFit="1"/>
    </xf>
    <xf numFmtId="188" fontId="27" fillId="6" borderId="165" xfId="13" applyNumberFormat="1" applyFont="1" applyFill="1" applyBorder="1" applyAlignment="1" applyProtection="1">
      <alignment horizontal="right" vertical="center" shrinkToFit="1"/>
    </xf>
    <xf numFmtId="188" fontId="27" fillId="6" borderId="166" xfId="13" applyNumberFormat="1" applyFont="1" applyFill="1" applyBorder="1" applyAlignment="1" applyProtection="1">
      <alignment horizontal="right" vertical="center" shrinkToFit="1"/>
    </xf>
    <xf numFmtId="188" fontId="27" fillId="6" borderId="167" xfId="13" applyNumberFormat="1" applyFont="1" applyFill="1" applyBorder="1" applyAlignment="1" applyProtection="1">
      <alignment horizontal="right" vertical="center" shrinkToFit="1"/>
    </xf>
    <xf numFmtId="0" fontId="27" fillId="6" borderId="37" xfId="13" applyFont="1" applyFill="1" applyBorder="1" applyAlignment="1" applyProtection="1">
      <alignment horizontal="left" vertical="center" shrinkToFit="1"/>
    </xf>
    <xf numFmtId="0" fontId="27" fillId="6" borderId="52" xfId="13" applyFont="1" applyFill="1" applyBorder="1" applyAlignment="1" applyProtection="1">
      <alignment horizontal="left" vertical="center" shrinkToFit="1"/>
    </xf>
    <xf numFmtId="0" fontId="27" fillId="6" borderId="40" xfId="13" applyFont="1" applyFill="1" applyBorder="1" applyAlignment="1" applyProtection="1">
      <alignment horizontal="left" vertical="center" shrinkToFit="1"/>
    </xf>
    <xf numFmtId="0" fontId="27" fillId="6" borderId="61" xfId="11" applyFont="1" applyFill="1" applyBorder="1" applyAlignment="1" applyProtection="1">
      <alignment horizontal="center" vertical="center"/>
    </xf>
    <xf numFmtId="0" fontId="27" fillId="6" borderId="25" xfId="11" applyFont="1" applyFill="1" applyBorder="1" applyAlignment="1" applyProtection="1">
      <alignment horizontal="center" vertical="center"/>
    </xf>
    <xf numFmtId="0" fontId="27" fillId="6" borderId="72" xfId="11" applyFont="1" applyFill="1" applyBorder="1" applyAlignment="1" applyProtection="1">
      <alignment horizontal="center" vertical="center"/>
    </xf>
    <xf numFmtId="0" fontId="27" fillId="6" borderId="71" xfId="11" applyFont="1" applyFill="1" applyBorder="1" applyAlignment="1" applyProtection="1">
      <alignment horizontal="center" vertical="center"/>
    </xf>
    <xf numFmtId="0" fontId="27" fillId="6" borderId="75" xfId="11" applyFont="1" applyFill="1" applyBorder="1" applyProtection="1">
      <alignment vertical="center"/>
    </xf>
    <xf numFmtId="0" fontId="27" fillId="6" borderId="69" xfId="11" applyFont="1" applyFill="1" applyBorder="1" applyProtection="1">
      <alignment vertical="center"/>
    </xf>
    <xf numFmtId="0" fontId="27" fillId="6" borderId="70" xfId="11" applyFont="1" applyFill="1" applyBorder="1" applyProtection="1">
      <alignment vertical="center"/>
    </xf>
    <xf numFmtId="177" fontId="27" fillId="6" borderId="172" xfId="13" applyNumberFormat="1" applyFont="1" applyFill="1" applyBorder="1" applyAlignment="1" applyProtection="1">
      <alignment horizontal="right" vertical="center" shrinkToFit="1"/>
    </xf>
    <xf numFmtId="177" fontId="27" fillId="6" borderId="173" xfId="13" applyNumberFormat="1" applyFont="1" applyFill="1" applyBorder="1" applyAlignment="1" applyProtection="1">
      <alignment horizontal="right" vertical="center" shrinkToFit="1"/>
    </xf>
    <xf numFmtId="188" fontId="27" fillId="6" borderId="173" xfId="13" applyNumberFormat="1" applyFont="1" applyFill="1" applyBorder="1" applyAlignment="1" applyProtection="1">
      <alignment horizontal="right" vertical="center" shrinkToFit="1"/>
    </xf>
    <xf numFmtId="188" fontId="27" fillId="6" borderId="174" xfId="13" applyNumberFormat="1" applyFont="1" applyFill="1" applyBorder="1" applyAlignment="1" applyProtection="1">
      <alignment horizontal="right" vertical="center" shrinkToFit="1"/>
    </xf>
    <xf numFmtId="0" fontId="27" fillId="6" borderId="11" xfId="11" applyFont="1" applyFill="1" applyBorder="1" applyAlignment="1" applyProtection="1">
      <alignment horizontal="left" vertical="center"/>
    </xf>
    <xf numFmtId="0" fontId="27" fillId="6" borderId="12" xfId="11" applyFont="1" applyFill="1" applyBorder="1" applyAlignment="1" applyProtection="1">
      <alignment horizontal="left" vertical="center"/>
    </xf>
    <xf numFmtId="0" fontId="27" fillId="6" borderId="12" xfId="11" applyFont="1" applyFill="1" applyBorder="1" applyAlignment="1" applyProtection="1">
      <alignment horizontal="right" vertical="center"/>
    </xf>
    <xf numFmtId="0" fontId="27" fillId="6" borderId="46" xfId="11" applyFont="1" applyFill="1" applyBorder="1" applyAlignment="1" applyProtection="1">
      <alignment horizontal="right" vertical="center"/>
    </xf>
    <xf numFmtId="177" fontId="27" fillId="6" borderId="41" xfId="12" applyNumberFormat="1" applyFont="1" applyFill="1" applyBorder="1" applyAlignment="1" applyProtection="1">
      <alignment horizontal="right" vertical="center" shrinkToFit="1"/>
    </xf>
    <xf numFmtId="177" fontId="27" fillId="6" borderId="12" xfId="12" applyNumberFormat="1" applyFont="1" applyFill="1" applyBorder="1" applyAlignment="1" applyProtection="1">
      <alignment horizontal="right" vertical="center" shrinkToFit="1"/>
    </xf>
    <xf numFmtId="177" fontId="27" fillId="6" borderId="78" xfId="12" applyNumberFormat="1" applyFont="1" applyFill="1" applyBorder="1" applyAlignment="1" applyProtection="1">
      <alignment horizontal="right" vertical="center" shrinkToFit="1"/>
    </xf>
    <xf numFmtId="177" fontId="27" fillId="6" borderId="80" xfId="12" applyNumberFormat="1" applyFont="1" applyFill="1" applyBorder="1" applyAlignment="1" applyProtection="1">
      <alignment horizontal="right" vertical="center" shrinkToFit="1"/>
    </xf>
    <xf numFmtId="188" fontId="27" fillId="6" borderId="169" xfId="13" applyNumberFormat="1" applyFont="1" applyFill="1" applyBorder="1" applyAlignment="1" applyProtection="1">
      <alignment horizontal="right" vertical="center" shrinkToFit="1"/>
    </xf>
    <xf numFmtId="188" fontId="27" fillId="6" borderId="170" xfId="13" applyNumberFormat="1" applyFont="1" applyFill="1" applyBorder="1" applyAlignment="1" applyProtection="1">
      <alignment horizontal="right" vertical="center" shrinkToFit="1"/>
    </xf>
    <xf numFmtId="188" fontId="27" fillId="6" borderId="171" xfId="13" applyNumberFormat="1" applyFont="1" applyFill="1" applyBorder="1" applyAlignment="1" applyProtection="1">
      <alignment horizontal="right" vertical="center" shrinkToFit="1"/>
    </xf>
    <xf numFmtId="176" fontId="27" fillId="6" borderId="41" xfId="13" applyNumberFormat="1" applyFont="1" applyFill="1" applyBorder="1" applyAlignment="1" applyProtection="1">
      <alignment horizontal="right" vertical="center" shrinkToFit="1"/>
    </xf>
    <xf numFmtId="176" fontId="27" fillId="6" borderId="12" xfId="13" applyNumberFormat="1" applyFont="1" applyFill="1" applyBorder="1" applyAlignment="1" applyProtection="1">
      <alignment horizontal="right" vertical="center" shrinkToFit="1"/>
    </xf>
    <xf numFmtId="176" fontId="27" fillId="6" borderId="46" xfId="13" applyNumberFormat="1" applyFont="1" applyFill="1" applyBorder="1" applyAlignment="1" applyProtection="1">
      <alignment horizontal="right" vertical="center" shrinkToFit="1"/>
    </xf>
    <xf numFmtId="0" fontId="27" fillId="6" borderId="26" xfId="11" applyFont="1" applyFill="1" applyBorder="1" applyAlignment="1" applyProtection="1">
      <alignment horizontal="center" vertical="center"/>
    </xf>
    <xf numFmtId="0" fontId="27" fillId="6" borderId="11" xfId="11" applyFont="1" applyFill="1" applyBorder="1" applyAlignment="1" applyProtection="1">
      <alignment horizontal="center" vertical="center" textRotation="255" wrapText="1"/>
    </xf>
    <xf numFmtId="0" fontId="27" fillId="6" borderId="7" xfId="11" applyFont="1" applyFill="1" applyBorder="1" applyAlignment="1" applyProtection="1">
      <alignment horizontal="center" vertical="center" textRotation="255" wrapText="1"/>
    </xf>
    <xf numFmtId="0" fontId="27" fillId="6" borderId="24" xfId="11" applyFont="1" applyFill="1" applyBorder="1" applyAlignment="1" applyProtection="1">
      <alignment horizontal="center" vertical="center" textRotation="255" wrapText="1"/>
    </xf>
    <xf numFmtId="0" fontId="27" fillId="6" borderId="17" xfId="11" applyFont="1" applyFill="1" applyBorder="1" applyAlignment="1" applyProtection="1">
      <alignment horizontal="left" vertical="center" wrapText="1"/>
    </xf>
    <xf numFmtId="0" fontId="27" fillId="6" borderId="18" xfId="11" applyFont="1" applyFill="1" applyBorder="1" applyAlignment="1" applyProtection="1">
      <alignment horizontal="left" vertical="center"/>
    </xf>
    <xf numFmtId="0" fontId="27" fillId="6" borderId="43" xfId="11" applyFont="1" applyFill="1" applyBorder="1" applyAlignment="1" applyProtection="1">
      <alignment horizontal="left" vertical="center"/>
    </xf>
    <xf numFmtId="188" fontId="27" fillId="6" borderId="128" xfId="13" applyNumberFormat="1" applyFont="1" applyFill="1" applyBorder="1" applyAlignment="1" applyProtection="1">
      <alignment horizontal="right" vertical="center" shrinkToFit="1"/>
    </xf>
    <xf numFmtId="177" fontId="27" fillId="6" borderId="163" xfId="13" applyNumberFormat="1" applyFont="1" applyFill="1" applyBorder="1" applyAlignment="1" applyProtection="1">
      <alignment horizontal="right" vertical="center" shrinkToFit="1"/>
    </xf>
    <xf numFmtId="177" fontId="27" fillId="6" borderId="164" xfId="13" applyNumberFormat="1" applyFont="1" applyFill="1" applyBorder="1" applyAlignment="1" applyProtection="1">
      <alignment horizontal="right" vertical="center" shrinkToFit="1"/>
    </xf>
    <xf numFmtId="0" fontId="27" fillId="6" borderId="7" xfId="11" applyFont="1" applyFill="1" applyBorder="1" applyProtection="1">
      <alignment vertical="center"/>
    </xf>
    <xf numFmtId="176" fontId="27" fillId="6" borderId="63" xfId="13" applyNumberFormat="1" applyFont="1" applyFill="1" applyBorder="1" applyAlignment="1" applyProtection="1">
      <alignment horizontal="right" vertical="center" shrinkToFit="1"/>
    </xf>
    <xf numFmtId="176" fontId="27" fillId="6" borderId="0" xfId="13" applyNumberFormat="1" applyFont="1" applyFill="1" applyBorder="1" applyAlignment="1" applyProtection="1">
      <alignment horizontal="right" vertical="center" shrinkToFit="1"/>
    </xf>
    <xf numFmtId="176" fontId="27" fillId="6" borderId="38" xfId="13" applyNumberFormat="1" applyFont="1" applyFill="1" applyBorder="1" applyAlignment="1" applyProtection="1">
      <alignment horizontal="right" vertical="center" shrinkToFit="1"/>
    </xf>
    <xf numFmtId="176" fontId="27" fillId="6" borderId="0" xfId="13" applyNumberFormat="1" applyFont="1" applyFill="1" applyAlignment="1" applyProtection="1">
      <alignment horizontal="right" vertical="center" shrinkToFit="1"/>
    </xf>
    <xf numFmtId="176" fontId="27" fillId="6" borderId="67" xfId="13" applyNumberFormat="1" applyFont="1" applyFill="1" applyBorder="1" applyAlignment="1" applyProtection="1">
      <alignment horizontal="right" vertical="center" shrinkToFit="1"/>
    </xf>
    <xf numFmtId="0" fontId="27" fillId="6" borderId="0" xfId="11" applyFont="1" applyFill="1" applyBorder="1" applyAlignment="1" applyProtection="1">
      <alignment horizontal="right" vertical="center" wrapText="1"/>
    </xf>
    <xf numFmtId="0" fontId="27" fillId="6" borderId="0" xfId="11" applyFont="1" applyFill="1" applyBorder="1" applyAlignment="1" applyProtection="1">
      <alignment horizontal="right" vertical="center"/>
    </xf>
    <xf numFmtId="0" fontId="27" fillId="6" borderId="38" xfId="11" applyFont="1" applyFill="1" applyBorder="1" applyAlignment="1" applyProtection="1">
      <alignment horizontal="right" vertical="center"/>
    </xf>
    <xf numFmtId="188" fontId="27" fillId="6" borderId="175" xfId="13" applyNumberFormat="1" applyFont="1" applyFill="1" applyBorder="1" applyAlignment="1" applyProtection="1">
      <alignment horizontal="right" vertical="center" shrinkToFit="1"/>
    </xf>
    <xf numFmtId="188" fontId="27" fillId="6" borderId="176" xfId="13" applyNumberFormat="1" applyFont="1" applyFill="1" applyBorder="1" applyAlignment="1" applyProtection="1">
      <alignment horizontal="right" vertical="center" shrinkToFit="1"/>
    </xf>
    <xf numFmtId="188" fontId="27" fillId="6" borderId="177" xfId="13" applyNumberFormat="1" applyFont="1" applyFill="1" applyBorder="1" applyAlignment="1" applyProtection="1">
      <alignment horizontal="right" vertical="center" shrinkToFit="1"/>
    </xf>
    <xf numFmtId="176" fontId="27" fillId="6" borderId="13" xfId="13" applyNumberFormat="1" applyFont="1" applyFill="1" applyBorder="1" applyAlignment="1" applyProtection="1">
      <alignment horizontal="right" vertical="center" shrinkToFit="1"/>
    </xf>
    <xf numFmtId="0" fontId="27" fillId="6" borderId="69" xfId="11" applyFont="1" applyFill="1" applyBorder="1" applyAlignment="1" applyProtection="1">
      <alignment horizontal="center" vertical="center"/>
    </xf>
    <xf numFmtId="0" fontId="27" fillId="6" borderId="70" xfId="11" applyFont="1" applyFill="1" applyBorder="1" applyAlignment="1" applyProtection="1">
      <alignment horizontal="center" vertical="center"/>
    </xf>
    <xf numFmtId="188" fontId="27" fillId="6" borderId="130" xfId="13" applyNumberFormat="1" applyFont="1" applyFill="1" applyBorder="1" applyAlignment="1" applyProtection="1">
      <alignment horizontal="right" vertical="center" shrinkToFit="1"/>
    </xf>
    <xf numFmtId="188" fontId="27" fillId="6" borderId="18" xfId="13" applyNumberFormat="1" applyFont="1" applyFill="1" applyBorder="1" applyAlignment="1" applyProtection="1">
      <alignment horizontal="right" vertical="center" shrinkToFit="1"/>
    </xf>
    <xf numFmtId="188" fontId="27" fillId="6" borderId="184" xfId="13" applyNumberFormat="1" applyFont="1" applyFill="1" applyBorder="1" applyAlignment="1" applyProtection="1">
      <alignment horizontal="right" vertical="center" shrinkToFit="1"/>
    </xf>
    <xf numFmtId="188" fontId="27" fillId="6" borderId="185" xfId="13" applyNumberFormat="1" applyFont="1" applyFill="1" applyBorder="1" applyAlignment="1" applyProtection="1">
      <alignment horizontal="right" vertical="center" shrinkToFit="1"/>
    </xf>
    <xf numFmtId="0" fontId="27" fillId="6" borderId="68" xfId="11" applyFont="1" applyFill="1" applyBorder="1" applyProtection="1">
      <alignment vertical="center"/>
    </xf>
    <xf numFmtId="189" fontId="27" fillId="6" borderId="75" xfId="13" applyNumberFormat="1" applyFont="1" applyFill="1" applyBorder="1" applyAlignment="1" applyProtection="1">
      <alignment horizontal="right" vertical="center" shrinkToFit="1"/>
    </xf>
    <xf numFmtId="189" fontId="27" fillId="6" borderId="69" xfId="13" applyNumberFormat="1" applyFont="1" applyFill="1" applyBorder="1" applyAlignment="1" applyProtection="1">
      <alignment horizontal="right" vertical="center" shrinkToFit="1"/>
    </xf>
    <xf numFmtId="189" fontId="27" fillId="6" borderId="70" xfId="13" applyNumberFormat="1" applyFont="1" applyFill="1" applyBorder="1" applyAlignment="1" applyProtection="1">
      <alignment horizontal="right" vertical="center" shrinkToFit="1"/>
    </xf>
    <xf numFmtId="189" fontId="27" fillId="6" borderId="181" xfId="13" applyNumberFormat="1" applyFont="1" applyFill="1" applyBorder="1" applyAlignment="1" applyProtection="1">
      <alignment horizontal="right" vertical="center" shrinkToFit="1"/>
    </xf>
    <xf numFmtId="189" fontId="27" fillId="6" borderId="182" xfId="13" applyNumberFormat="1" applyFont="1" applyFill="1" applyBorder="1" applyAlignment="1" applyProtection="1">
      <alignment horizontal="right" vertical="center" shrinkToFit="1"/>
    </xf>
    <xf numFmtId="189" fontId="27" fillId="6" borderId="183" xfId="13" applyNumberFormat="1" applyFont="1" applyFill="1" applyBorder="1" applyAlignment="1" applyProtection="1">
      <alignment horizontal="right" vertical="center" shrinkToFit="1"/>
    </xf>
    <xf numFmtId="0" fontId="27" fillId="6" borderId="11" xfId="11" applyFont="1" applyFill="1" applyBorder="1" applyAlignment="1" applyProtection="1">
      <alignment horizontal="left" vertical="center" wrapText="1"/>
    </xf>
    <xf numFmtId="0" fontId="27" fillId="6" borderId="12" xfId="11" applyFont="1" applyFill="1" applyBorder="1" applyAlignment="1" applyProtection="1">
      <alignment horizontal="left" vertical="center" wrapText="1"/>
    </xf>
    <xf numFmtId="0" fontId="27" fillId="6" borderId="68" xfId="11" applyFont="1" applyFill="1" applyBorder="1" applyAlignment="1" applyProtection="1">
      <alignment horizontal="left" vertical="center" wrapText="1"/>
    </xf>
    <xf numFmtId="0" fontId="27" fillId="6" borderId="69" xfId="11" applyFont="1" applyFill="1" applyBorder="1" applyAlignment="1" applyProtection="1">
      <alignment horizontal="left" vertical="center" wrapText="1"/>
    </xf>
    <xf numFmtId="0" fontId="27" fillId="6" borderId="12" xfId="11" applyFont="1" applyFill="1" applyBorder="1" applyAlignment="1" applyProtection="1">
      <alignment horizontal="center" vertical="center"/>
    </xf>
    <xf numFmtId="0" fontId="27" fillId="6" borderId="46" xfId="11" applyFont="1" applyFill="1" applyBorder="1" applyAlignment="1" applyProtection="1">
      <alignment horizontal="center" vertical="center"/>
    </xf>
    <xf numFmtId="188" fontId="27" fillId="6" borderId="39" xfId="13" applyNumberFormat="1" applyFont="1" applyFill="1" applyBorder="1" applyAlignment="1" applyProtection="1">
      <alignment horizontal="right" vertical="center" shrinkToFit="1"/>
    </xf>
    <xf numFmtId="188" fontId="27" fillId="6" borderId="31" xfId="13" applyNumberFormat="1" applyFont="1" applyFill="1" applyBorder="1" applyAlignment="1" applyProtection="1">
      <alignment horizontal="right" vertical="center" shrinkToFit="1"/>
    </xf>
    <xf numFmtId="188" fontId="27" fillId="6" borderId="154" xfId="13" applyNumberFormat="1" applyFont="1" applyFill="1" applyBorder="1" applyAlignment="1" applyProtection="1">
      <alignment horizontal="right" vertical="center" shrinkToFit="1"/>
    </xf>
    <xf numFmtId="188" fontId="27" fillId="6" borderId="155" xfId="13" applyNumberFormat="1" applyFont="1" applyFill="1" applyBorder="1" applyAlignment="1" applyProtection="1">
      <alignment horizontal="right" vertical="center" shrinkToFit="1"/>
    </xf>
    <xf numFmtId="188" fontId="27" fillId="6" borderId="158" xfId="13" applyNumberFormat="1" applyFont="1" applyFill="1" applyBorder="1" applyAlignment="1" applyProtection="1">
      <alignment horizontal="right" vertical="center" shrinkToFit="1"/>
    </xf>
    <xf numFmtId="189" fontId="27" fillId="6" borderId="63" xfId="13" applyNumberFormat="1" applyFont="1" applyFill="1" applyBorder="1" applyAlignment="1" applyProtection="1">
      <alignment horizontal="right" vertical="center" shrinkToFit="1"/>
    </xf>
    <xf numFmtId="189" fontId="27" fillId="6" borderId="0" xfId="13" applyNumberFormat="1" applyFont="1" applyFill="1" applyBorder="1" applyAlignment="1" applyProtection="1">
      <alignment horizontal="right" vertical="center" shrinkToFit="1"/>
    </xf>
    <xf numFmtId="189" fontId="27" fillId="6" borderId="38" xfId="13" applyNumberFormat="1" applyFont="1" applyFill="1" applyBorder="1" applyAlignment="1" applyProtection="1">
      <alignment horizontal="right" vertical="center" shrinkToFit="1"/>
    </xf>
    <xf numFmtId="189" fontId="27" fillId="6" borderId="0" xfId="13" applyNumberFormat="1" applyFont="1" applyFill="1" applyAlignment="1" applyProtection="1">
      <alignment horizontal="right" vertical="center" shrinkToFit="1"/>
    </xf>
    <xf numFmtId="189" fontId="27" fillId="6" borderId="67" xfId="13" applyNumberFormat="1" applyFont="1" applyFill="1" applyBorder="1" applyAlignment="1" applyProtection="1">
      <alignment horizontal="right" vertical="center" shrinkToFit="1"/>
    </xf>
    <xf numFmtId="0" fontId="31" fillId="6" borderId="24" xfId="11" applyFont="1" applyFill="1" applyBorder="1" applyAlignment="1" applyProtection="1">
      <alignment horizontal="left" vertical="center"/>
    </xf>
    <xf numFmtId="0" fontId="27" fillId="6" borderId="52" xfId="11" applyFont="1" applyFill="1" applyBorder="1" applyAlignment="1" applyProtection="1">
      <alignment horizontal="left" vertical="center"/>
    </xf>
    <xf numFmtId="0" fontId="27" fillId="6" borderId="52" xfId="11" applyFont="1" applyFill="1" applyBorder="1" applyAlignment="1" applyProtection="1">
      <alignment horizontal="right" vertical="center" wrapText="1"/>
    </xf>
    <xf numFmtId="0" fontId="27" fillId="6" borderId="52" xfId="11" applyFont="1" applyFill="1" applyBorder="1" applyAlignment="1" applyProtection="1">
      <alignment horizontal="right" vertical="center"/>
    </xf>
    <xf numFmtId="0" fontId="27" fillId="6" borderId="40" xfId="11" applyFont="1" applyFill="1" applyBorder="1" applyAlignment="1" applyProtection="1">
      <alignment horizontal="right" vertical="center"/>
    </xf>
    <xf numFmtId="177" fontId="27" fillId="6" borderId="37" xfId="13" applyNumberFormat="1" applyFont="1" applyFill="1" applyBorder="1" applyAlignment="1" applyProtection="1">
      <alignment horizontal="right" vertical="center" shrinkToFit="1"/>
    </xf>
    <xf numFmtId="177" fontId="27" fillId="6" borderId="52" xfId="13" applyNumberFormat="1" applyFont="1" applyFill="1" applyBorder="1" applyAlignment="1" applyProtection="1">
      <alignment horizontal="right" vertical="center" shrinkToFit="1"/>
    </xf>
    <xf numFmtId="177" fontId="27" fillId="6" borderId="85" xfId="13" applyNumberFormat="1" applyFont="1" applyFill="1" applyBorder="1" applyAlignment="1" applyProtection="1">
      <alignment horizontal="right" vertical="center" shrinkToFit="1"/>
    </xf>
    <xf numFmtId="177" fontId="27" fillId="6" borderId="86" xfId="13" applyNumberFormat="1" applyFont="1" applyFill="1" applyBorder="1" applyAlignment="1" applyProtection="1">
      <alignment horizontal="right" vertical="center" shrinkToFit="1"/>
    </xf>
    <xf numFmtId="188" fontId="27" fillId="6" borderId="178" xfId="13" applyNumberFormat="1" applyFont="1" applyFill="1" applyBorder="1" applyAlignment="1" applyProtection="1">
      <alignment horizontal="right" vertical="center" shrinkToFit="1"/>
    </xf>
    <xf numFmtId="188" fontId="27" fillId="6" borderId="179" xfId="13" applyNumberFormat="1" applyFont="1" applyFill="1" applyBorder="1" applyAlignment="1" applyProtection="1">
      <alignment horizontal="right" vertical="center" shrinkToFit="1"/>
    </xf>
    <xf numFmtId="188" fontId="27" fillId="6" borderId="180" xfId="13" applyNumberFormat="1" applyFont="1" applyFill="1" applyBorder="1" applyAlignment="1" applyProtection="1">
      <alignment horizontal="right" vertical="center" shrinkToFit="1"/>
    </xf>
    <xf numFmtId="0" fontId="1" fillId="6" borderId="34" xfId="15" applyFont="1" applyFill="1" applyBorder="1" applyAlignment="1">
      <alignment horizontal="center" vertical="center" wrapText="1"/>
    </xf>
    <xf numFmtId="0" fontId="1" fillId="6" borderId="34" xfId="15" applyFont="1" applyFill="1" applyBorder="1" applyAlignment="1">
      <alignment horizontal="center" vertical="center"/>
    </xf>
    <xf numFmtId="179" fontId="3" fillId="6" borderId="39" xfId="15" applyNumberFormat="1" applyFont="1" applyFill="1" applyBorder="1" applyAlignment="1">
      <alignment vertical="center" wrapText="1"/>
    </xf>
    <xf numFmtId="179" fontId="3" fillId="6" borderId="31" xfId="15" applyNumberFormat="1" applyFont="1" applyFill="1" applyBorder="1" applyAlignment="1">
      <alignment vertical="center" wrapText="1"/>
    </xf>
    <xf numFmtId="179" fontId="3" fillId="6" borderId="42" xfId="15" applyNumberFormat="1" applyFont="1" applyFill="1" applyBorder="1" applyAlignment="1">
      <alignment vertical="center" wrapText="1"/>
    </xf>
    <xf numFmtId="178" fontId="3" fillId="6" borderId="39" xfId="15" applyNumberFormat="1" applyFont="1" applyFill="1" applyBorder="1" applyAlignment="1">
      <alignment vertical="center" wrapText="1"/>
    </xf>
    <xf numFmtId="178" fontId="3" fillId="6" borderId="31" xfId="15" applyNumberFormat="1" applyFont="1" applyFill="1" applyBorder="1" applyAlignment="1">
      <alignment vertical="center" wrapText="1"/>
    </xf>
    <xf numFmtId="178" fontId="3" fillId="6" borderId="42" xfId="15" applyNumberFormat="1" applyFont="1" applyFill="1" applyBorder="1" applyAlignment="1">
      <alignment vertical="center" wrapText="1"/>
    </xf>
    <xf numFmtId="0" fontId="3" fillId="6" borderId="39" xfId="15" applyFont="1" applyFill="1" applyBorder="1" applyAlignment="1">
      <alignment vertical="center"/>
    </xf>
    <xf numFmtId="0" fontId="3" fillId="6" borderId="31" xfId="15" applyFont="1" applyFill="1" applyBorder="1" applyAlignment="1">
      <alignment vertical="center"/>
    </xf>
    <xf numFmtId="0" fontId="3" fillId="6" borderId="42" xfId="15" applyFont="1" applyFill="1" applyBorder="1" applyAlignment="1">
      <alignment vertical="center"/>
    </xf>
    <xf numFmtId="178" fontId="13" fillId="0" borderId="39" xfId="15" applyNumberFormat="1" applyFont="1" applyFill="1" applyBorder="1" applyAlignment="1">
      <alignment vertical="center"/>
    </xf>
    <xf numFmtId="178" fontId="13" fillId="0" borderId="31" xfId="15" applyNumberFormat="1" applyFont="1" applyFill="1" applyBorder="1" applyAlignment="1">
      <alignment vertical="center"/>
    </xf>
    <xf numFmtId="178" fontId="13" fillId="0" borderId="42" xfId="15" applyNumberFormat="1" applyFont="1" applyFill="1" applyBorder="1" applyAlignment="1">
      <alignment vertical="center"/>
    </xf>
    <xf numFmtId="178" fontId="3" fillId="0" borderId="39" xfId="15" applyNumberFormat="1" applyFont="1" applyFill="1" applyBorder="1" applyAlignment="1">
      <alignment vertical="center" wrapText="1"/>
    </xf>
    <xf numFmtId="178" fontId="3" fillId="0" borderId="31" xfId="15" applyNumberFormat="1" applyFont="1" applyFill="1" applyBorder="1" applyAlignment="1">
      <alignment vertical="center" wrapText="1"/>
    </xf>
    <xf numFmtId="178" fontId="3" fillId="0" borderId="42" xfId="15" applyNumberFormat="1" applyFont="1" applyFill="1" applyBorder="1" applyAlignment="1">
      <alignment vertical="center" wrapText="1"/>
    </xf>
    <xf numFmtId="178" fontId="13" fillId="0" borderId="15" xfId="17" applyNumberFormat="1" applyFont="1" applyBorder="1" applyAlignment="1">
      <alignment horizontal="center" vertical="center" wrapText="1"/>
    </xf>
    <xf numFmtId="178" fontId="13" fillId="0" borderId="45" xfId="17" applyNumberFormat="1" applyFont="1" applyBorder="1" applyAlignment="1">
      <alignment horizontal="center" vertical="center" wrapText="1"/>
    </xf>
    <xf numFmtId="178" fontId="13" fillId="0" borderId="39" xfId="17" applyNumberFormat="1" applyFont="1" applyBorder="1" applyAlignment="1">
      <alignment horizontal="center" vertical="center"/>
    </xf>
    <xf numFmtId="178" fontId="13" fillId="0" borderId="31" xfId="17" applyNumberFormat="1" applyFont="1" applyBorder="1" applyAlignment="1">
      <alignment horizontal="center" vertical="center"/>
    </xf>
    <xf numFmtId="178" fontId="13" fillId="0" borderId="42" xfId="17" applyNumberFormat="1" applyFont="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1" xfId="5" applyFont="1" applyFill="1" applyBorder="1" applyAlignment="1">
      <alignment horizontal="left" vertical="center"/>
    </xf>
    <xf numFmtId="0" fontId="7" fillId="0" borderId="32" xfId="5" applyFont="1" applyFill="1" applyBorder="1" applyAlignment="1">
      <alignment horizontal="left" vertical="center"/>
    </xf>
    <xf numFmtId="0" fontId="7" fillId="0" borderId="39" xfId="5" applyFont="1" applyFill="1" applyBorder="1" applyAlignment="1">
      <alignment horizontal="center" vertical="center" shrinkToFit="1"/>
    </xf>
    <xf numFmtId="0" fontId="7" fillId="0" borderId="31" xfId="5" applyFont="1" applyFill="1" applyBorder="1" applyAlignment="1">
      <alignment horizontal="center" vertical="center" shrinkToFit="1"/>
    </xf>
    <xf numFmtId="0" fontId="7" fillId="0" borderId="32" xfId="5"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9" fillId="0" borderId="39" xfId="1" applyFont="1" applyFill="1" applyBorder="1" applyAlignment="1" applyProtection="1">
      <alignment horizontal="left" vertical="center" wrapText="1"/>
      <protection locked="0"/>
    </xf>
    <xf numFmtId="0" fontId="9" fillId="0" borderId="31" xfId="1" applyFont="1" applyFill="1" applyBorder="1" applyAlignment="1" applyProtection="1">
      <alignment horizontal="left" vertical="center" wrapText="1"/>
      <protection locked="0"/>
    </xf>
    <xf numFmtId="0" fontId="9" fillId="0" borderId="32" xfId="1" applyFont="1" applyFill="1" applyBorder="1" applyAlignment="1" applyProtection="1">
      <alignment horizontal="left" vertical="center" wrapText="1"/>
      <protection locked="0"/>
    </xf>
    <xf numFmtId="0" fontId="9" fillId="0" borderId="44" xfId="1" applyFont="1" applyFill="1" applyBorder="1" applyAlignment="1" applyProtection="1">
      <alignment horizontal="left" vertical="center" wrapText="1"/>
      <protection locked="0"/>
    </xf>
    <xf numFmtId="0" fontId="9" fillId="0" borderId="18" xfId="1" applyFont="1" applyFill="1" applyBorder="1" applyAlignment="1" applyProtection="1">
      <alignment horizontal="left" vertical="center" wrapText="1"/>
      <protection locked="0"/>
    </xf>
    <xf numFmtId="0" fontId="9" fillId="0" borderId="19" xfId="1" applyFont="1" applyFill="1" applyBorder="1" applyAlignment="1" applyProtection="1">
      <alignment horizontal="left" vertical="center" wrapText="1"/>
      <protection locked="0"/>
    </xf>
    <xf numFmtId="0" fontId="9" fillId="0" borderId="2" xfId="1" applyFont="1" applyFill="1" applyBorder="1" applyAlignment="1" applyProtection="1">
      <alignment horizontal="left" vertical="center"/>
    </xf>
    <xf numFmtId="0" fontId="9" fillId="0" borderId="3" xfId="1" applyFont="1" applyFill="1" applyBorder="1" applyAlignment="1" applyProtection="1">
      <alignment horizontal="left" vertical="center"/>
    </xf>
    <xf numFmtId="0" fontId="9" fillId="0" borderId="8" xfId="1" applyFont="1" applyFill="1" applyBorder="1" applyAlignment="1" applyProtection="1">
      <alignment horizontal="left" vertical="center" wrapText="1"/>
    </xf>
    <xf numFmtId="0" fontId="9" fillId="0" borderId="9" xfId="1" applyFont="1" applyFill="1" applyBorder="1" applyAlignment="1" applyProtection="1">
      <alignment horizontal="left" vertical="center" wrapText="1"/>
    </xf>
    <xf numFmtId="0" fontId="9" fillId="0" borderId="12" xfId="1" applyFont="1" applyFill="1" applyBorder="1" applyAlignment="1" applyProtection="1">
      <alignment horizontal="left" vertical="center"/>
    </xf>
    <xf numFmtId="0" fontId="9" fillId="0" borderId="13" xfId="1" applyFont="1" applyFill="1" applyBorder="1" applyAlignment="1" applyProtection="1">
      <alignment horizontal="left" vertical="center"/>
    </xf>
    <xf numFmtId="0" fontId="9" fillId="0" borderId="31" xfId="1" applyFont="1" applyFill="1" applyBorder="1" applyAlignment="1" applyProtection="1">
      <alignment horizontal="left" vertical="center"/>
    </xf>
    <xf numFmtId="0" fontId="9" fillId="0" borderId="32" xfId="1" applyFont="1" applyFill="1" applyBorder="1" applyAlignment="1" applyProtection="1">
      <alignment horizontal="left" vertical="center"/>
    </xf>
    <xf numFmtId="0" fontId="1" fillId="0" borderId="41" xfId="15" applyFont="1" applyBorder="1" applyAlignment="1" applyProtection="1">
      <alignment horizontal="left" vertical="top" wrapText="1"/>
      <protection locked="0"/>
    </xf>
    <xf numFmtId="0" fontId="1" fillId="0" borderId="12" xfId="15" applyFont="1" applyBorder="1" applyAlignment="1" applyProtection="1">
      <alignment horizontal="left" vertical="top" wrapText="1"/>
      <protection locked="0"/>
    </xf>
    <xf numFmtId="0" fontId="1" fillId="0" borderId="46" xfId="15" applyFont="1" applyBorder="1" applyAlignment="1" applyProtection="1">
      <alignment horizontal="left" vertical="top" wrapText="1"/>
      <protection locked="0"/>
    </xf>
    <xf numFmtId="0" fontId="1" fillId="0" borderId="63" xfId="15" applyFont="1" applyBorder="1" applyAlignment="1" applyProtection="1">
      <alignment horizontal="left" vertical="top" wrapText="1"/>
      <protection locked="0"/>
    </xf>
    <xf numFmtId="0" fontId="1" fillId="0" borderId="0" xfId="15" applyFont="1" applyAlignment="1" applyProtection="1">
      <alignment horizontal="left" vertical="top" wrapText="1"/>
      <protection locked="0"/>
    </xf>
    <xf numFmtId="0" fontId="1" fillId="0" borderId="38" xfId="15" applyFont="1" applyBorder="1" applyAlignment="1" applyProtection="1">
      <alignment horizontal="left" vertical="top" wrapText="1"/>
      <protection locked="0"/>
    </xf>
    <xf numFmtId="0" fontId="1" fillId="0" borderId="37" xfId="15" applyFont="1" applyBorder="1" applyAlignment="1" applyProtection="1">
      <alignment horizontal="left" vertical="top" wrapText="1"/>
      <protection locked="0"/>
    </xf>
    <xf numFmtId="0" fontId="1" fillId="0" borderId="52" xfId="15" applyFont="1" applyBorder="1" applyAlignment="1" applyProtection="1">
      <alignment horizontal="left" vertical="top" wrapText="1"/>
      <protection locked="0"/>
    </xf>
    <xf numFmtId="0" fontId="1" fillId="0" borderId="40" xfId="15" applyFont="1" applyBorder="1" applyAlignment="1" applyProtection="1">
      <alignment horizontal="left" vertical="top" wrapText="1"/>
      <protection locked="0"/>
    </xf>
    <xf numFmtId="0" fontId="1" fillId="0" borderId="0" xfId="15" applyFont="1" applyAlignment="1">
      <alignment horizontal="center" vertical="center"/>
    </xf>
    <xf numFmtId="0" fontId="1" fillId="0" borderId="39" xfId="15" applyFont="1" applyBorder="1" applyAlignment="1">
      <alignment horizontal="center" vertical="center"/>
    </xf>
    <xf numFmtId="0" fontId="1" fillId="0" borderId="31" xfId="15" applyFont="1" applyBorder="1" applyAlignment="1">
      <alignment horizontal="center" vertical="center"/>
    </xf>
    <xf numFmtId="0" fontId="1" fillId="0" borderId="42" xfId="15" applyFont="1" applyBorder="1" applyAlignment="1">
      <alignment horizontal="center" vertical="center"/>
    </xf>
    <xf numFmtId="0" fontId="1" fillId="0" borderId="34" xfId="15" applyFont="1" applyBorder="1" applyAlignment="1">
      <alignment horizontal="center" vertical="center"/>
    </xf>
    <xf numFmtId="188" fontId="1" fillId="6" borderId="34" xfId="16" applyNumberFormat="1" applyFont="1" applyFill="1" applyBorder="1" applyAlignment="1">
      <alignment horizontal="center" vertical="center"/>
    </xf>
    <xf numFmtId="188" fontId="1" fillId="6" borderId="0" xfId="16" applyNumberFormat="1" applyFont="1" applyFill="1" applyAlignment="1">
      <alignment horizontal="center" vertical="center"/>
    </xf>
    <xf numFmtId="179" fontId="1" fillId="6" borderId="34" xfId="16" applyNumberFormat="1" applyFont="1" applyFill="1" applyBorder="1" applyAlignment="1">
      <alignment horizontal="center" vertical="center" wrapText="1"/>
    </xf>
    <xf numFmtId="188" fontId="1" fillId="6" borderId="187" xfId="16" applyNumberFormat="1" applyFont="1" applyFill="1" applyBorder="1" applyAlignment="1">
      <alignment horizontal="center" vertical="center"/>
    </xf>
    <xf numFmtId="179" fontId="1" fillId="0" borderId="0" xfId="16" applyNumberFormat="1" applyFont="1" applyAlignment="1">
      <alignment horizontal="center" vertical="center" wrapText="1"/>
    </xf>
    <xf numFmtId="178" fontId="12" fillId="0" borderId="0" xfId="15" applyNumberFormat="1" applyAlignment="1">
      <alignment horizontal="center" vertical="center"/>
    </xf>
    <xf numFmtId="179" fontId="1" fillId="6" borderId="0" xfId="16" applyNumberFormat="1" applyFont="1" applyFill="1" applyAlignment="1">
      <alignment horizontal="center" vertical="center" wrapText="1"/>
    </xf>
    <xf numFmtId="188" fontId="1" fillId="6" borderId="0" xfId="16" applyNumberFormat="1" applyFont="1" applyFill="1" applyAlignment="1">
      <alignment horizontal="center" vertical="center" wrapText="1"/>
    </xf>
    <xf numFmtId="188" fontId="1" fillId="0" borderId="0" xfId="15" applyNumberFormat="1" applyFont="1" applyAlignment="1">
      <alignment horizontal="center" vertical="center"/>
    </xf>
  </cellXfs>
  <cellStyles count="20">
    <cellStyle name="標準" xfId="0" builtinId="0"/>
    <cellStyle name="標準 2" xfId="6"/>
    <cellStyle name="標準 2 2" xfId="7"/>
    <cellStyle name="標準 3" xfId="10"/>
    <cellStyle name="標準 4" xfId="5"/>
    <cellStyle name="標準 4_APAHO401600" xfId="1"/>
    <cellStyle name="標準 4_APAHO401900" xfId="4"/>
    <cellStyle name="標準 4_ZJ08_022012_青森市_2010" xfId="3"/>
    <cellStyle name="標準 6" xfId="8"/>
    <cellStyle name="標準 6_APAHO401000" xfId="9"/>
    <cellStyle name="標準 6_APAHO401200_O-JJ1016-001-3_財政状況資料集(決算状況カード(各会計・関係団体))(Rev2)2" xfId="14"/>
    <cellStyle name="標準 6_APAHO402200_O-JJ1016-001-3_財政状況資料集(決算状況カード(各会計・関係団体))(Rev2)2" xfId="11"/>
    <cellStyle name="標準 7" xfId="19"/>
    <cellStyle name="標準_【レイアウト】（県）資料３（Ｐ２）　歳出比較分析表" xfId="15"/>
    <cellStyle name="標準_【レイアウト】（市）資料３（Ｐ２）　歳出比較分析表" xfId="16"/>
    <cellStyle name="標準_APAHO251300" xfId="17"/>
    <cellStyle name="標準_APAHO252300" xfId="18"/>
    <cellStyle name="標準_Book1" xfId="12"/>
    <cellStyle name="標準_O-JJ0722-001-3_決算状況カード(各会計・関係団体)_O-JJ1016-001-3_財政状況資料集(決算状況カード(各会計・関係団体))(Rev2)2" xfId="13"/>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9"/>
          <c:y val="0.18300653594771241"/>
          <c:w val="0.87003610108303253"/>
          <c:h val="0.5816993464052288"/>
        </c:manualLayout>
      </c:layout>
      <c:lineChart>
        <c:grouping val="standard"/>
        <c:varyColors val="0"/>
        <c:ser>
          <c:idx val="0"/>
          <c:order val="0"/>
          <c:tx>
            <c:strRef>
              <c:f>データシート!$F$2</c:f>
              <c:strCache>
                <c:ptCount val="1"/>
                <c:pt idx="0">
                  <c:v>グループ内平均(円)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114030</c:v>
                </c:pt>
                <c:pt idx="1">
                  <c:v>94715</c:v>
                </c:pt>
                <c:pt idx="2">
                  <c:v>97161</c:v>
                </c:pt>
                <c:pt idx="3">
                  <c:v>101731</c:v>
                </c:pt>
                <c:pt idx="4">
                  <c:v>108224</c:v>
                </c:pt>
              </c:numCache>
            </c:numRef>
          </c:val>
          <c:smooth val="0"/>
          <c:extLst xmlns:c16r2="http://schemas.microsoft.com/office/drawing/2015/06/chart">
            <c:ext xmlns:c16="http://schemas.microsoft.com/office/drawing/2014/chart" uri="{C3380CC4-5D6E-409C-BE32-E72D297353CC}">
              <c16:uniqueId val="{00000000-41CB-45DF-BEDD-C187FDAA17A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101556</c:v>
                </c:pt>
                <c:pt idx="1">
                  <c:v>88548</c:v>
                </c:pt>
                <c:pt idx="2">
                  <c:v>82379</c:v>
                </c:pt>
                <c:pt idx="3">
                  <c:v>84486</c:v>
                </c:pt>
                <c:pt idx="4">
                  <c:v>94615</c:v>
                </c:pt>
              </c:numCache>
            </c:numRef>
          </c:val>
          <c:smooth val="0"/>
          <c:extLst xmlns:c16r2="http://schemas.microsoft.com/office/drawing/2015/06/chart">
            <c:ext xmlns:c16="http://schemas.microsoft.com/office/drawing/2014/chart" uri="{C3380CC4-5D6E-409C-BE32-E72D297353CC}">
              <c16:uniqueId val="{00000001-41CB-45DF-BEDD-C187FDAA17AD}"/>
            </c:ext>
          </c:extLst>
        </c:ser>
        <c:dLbls>
          <c:showLegendKey val="0"/>
          <c:showVal val="0"/>
          <c:showCatName val="0"/>
          <c:showSerName val="0"/>
          <c:showPercent val="0"/>
          <c:showBubbleSize val="0"/>
        </c:dLbls>
        <c:marker val="1"/>
        <c:smooth val="0"/>
        <c:axId val="644081968"/>
        <c:axId val="644079224"/>
      </c:lineChart>
      <c:catAx>
        <c:axId val="64408196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644079224"/>
        <c:crosses val="autoZero"/>
        <c:auto val="1"/>
        <c:lblAlgn val="ctr"/>
        <c:lblOffset val="100"/>
        <c:tickLblSkip val="1"/>
        <c:tickMarkSkip val="1"/>
        <c:noMultiLvlLbl val="0"/>
      </c:catAx>
      <c:valAx>
        <c:axId val="644079224"/>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63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64408196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0.81</c:v>
                </c:pt>
                <c:pt idx="1">
                  <c:v>0.87</c:v>
                </c:pt>
                <c:pt idx="2">
                  <c:v>0.96</c:v>
                </c:pt>
                <c:pt idx="3">
                  <c:v>1.1200000000000001</c:v>
                </c:pt>
                <c:pt idx="4">
                  <c:v>0.73</c:v>
                </c:pt>
              </c:numCache>
            </c:numRef>
          </c:val>
          <c:extLst xmlns:c16r2="http://schemas.microsoft.com/office/drawing/2015/06/chart">
            <c:ext xmlns:c16="http://schemas.microsoft.com/office/drawing/2014/chart" uri="{C3380CC4-5D6E-409C-BE32-E72D297353CC}">
              <c16:uniqueId val="{00000000-D8E4-47A3-99FD-580BB79BE8F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3.7</c:v>
                </c:pt>
                <c:pt idx="1">
                  <c:v>3.7</c:v>
                </c:pt>
                <c:pt idx="2">
                  <c:v>3.64</c:v>
                </c:pt>
                <c:pt idx="3">
                  <c:v>3.68</c:v>
                </c:pt>
                <c:pt idx="4">
                  <c:v>3.69</c:v>
                </c:pt>
              </c:numCache>
            </c:numRef>
          </c:val>
          <c:extLst xmlns:c16r2="http://schemas.microsoft.com/office/drawing/2015/06/chart">
            <c:ext xmlns:c16="http://schemas.microsoft.com/office/drawing/2014/chart" uri="{C3380CC4-5D6E-409C-BE32-E72D297353CC}">
              <c16:uniqueId val="{00000001-D8E4-47A3-99FD-580BB79BE8F1}"/>
            </c:ext>
          </c:extLst>
        </c:ser>
        <c:dLbls>
          <c:showLegendKey val="0"/>
          <c:showVal val="0"/>
          <c:showCatName val="0"/>
          <c:showSerName val="0"/>
          <c:showPercent val="0"/>
          <c:showBubbleSize val="0"/>
        </c:dLbls>
        <c:gapWidth val="250"/>
        <c:overlap val="100"/>
        <c:axId val="644075696"/>
        <c:axId val="64408275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0.4</c:v>
                </c:pt>
                <c:pt idx="1">
                  <c:v>0.06</c:v>
                </c:pt>
                <c:pt idx="2">
                  <c:v>0.11</c:v>
                </c:pt>
                <c:pt idx="3">
                  <c:v>0.16</c:v>
                </c:pt>
                <c:pt idx="4">
                  <c:v>-0.39</c:v>
                </c:pt>
              </c:numCache>
            </c:numRef>
          </c:val>
          <c:smooth val="0"/>
          <c:extLst xmlns:c16r2="http://schemas.microsoft.com/office/drawing/2015/06/chart">
            <c:ext xmlns:c16="http://schemas.microsoft.com/office/drawing/2014/chart" uri="{C3380CC4-5D6E-409C-BE32-E72D297353CC}">
              <c16:uniqueId val="{00000002-D8E4-47A3-99FD-580BB79BE8F1}"/>
            </c:ext>
          </c:extLst>
        </c:ser>
        <c:dLbls>
          <c:showLegendKey val="0"/>
          <c:showVal val="0"/>
          <c:showCatName val="0"/>
          <c:showSerName val="0"/>
          <c:showPercent val="0"/>
          <c:showBubbleSize val="0"/>
        </c:dLbls>
        <c:marker val="1"/>
        <c:smooth val="0"/>
        <c:axId val="644075696"/>
        <c:axId val="644082752"/>
      </c:lineChart>
      <c:catAx>
        <c:axId val="6440756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644082752"/>
        <c:crosses val="autoZero"/>
        <c:auto val="1"/>
        <c:lblAlgn val="ctr"/>
        <c:lblOffset val="100"/>
        <c:tickLblSkip val="1"/>
        <c:tickMarkSkip val="1"/>
        <c:noMultiLvlLbl val="0"/>
      </c:catAx>
      <c:valAx>
        <c:axId val="64408275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6440756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0-8991-4CA7-9A74-90B3B93C494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8991-4CA7-9A74-90B3B93C4948}"/>
            </c:ext>
          </c:extLst>
        </c:ser>
        <c:ser>
          <c:idx val="2"/>
          <c:order val="2"/>
          <c:tx>
            <c:strRef>
              <c:f>データシート!$A$29</c:f>
              <c:strCache>
                <c:ptCount val="1"/>
                <c:pt idx="0">
                  <c:v>就農支援資金貸付事業特別会計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2-8991-4CA7-9A74-90B3B93C4948}"/>
            </c:ext>
          </c:extLst>
        </c:ser>
        <c:ser>
          <c:idx val="3"/>
          <c:order val="3"/>
          <c:tx>
            <c:strRef>
              <c:f>データシート!$A$30</c:f>
              <c:strCache>
                <c:ptCount val="1"/>
                <c:pt idx="0">
                  <c:v>中小企業支援資金貸付事業特別会計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3-8991-4CA7-9A74-90B3B93C4948}"/>
            </c:ext>
          </c:extLst>
        </c:ser>
        <c:ser>
          <c:idx val="4"/>
          <c:order val="4"/>
          <c:tx>
            <c:strRef>
              <c:f>データシート!$A$31</c:f>
              <c:strCache>
                <c:ptCount val="1"/>
                <c:pt idx="0">
                  <c:v>母子父子寡婦福祉資金貸付事業特別会計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4-8991-4CA7-9A74-90B3B93C4948}"/>
            </c:ext>
          </c:extLst>
        </c:ser>
        <c:ser>
          <c:idx val="5"/>
          <c:order val="5"/>
          <c:tx>
            <c:strRef>
              <c:f>データシート!$A$32</c:f>
              <c:strCache>
                <c:ptCount val="1"/>
                <c:pt idx="0">
                  <c:v>公共土木用地取得先行事業等特別会計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5-8991-4CA7-9A74-90B3B93C4948}"/>
            </c:ext>
          </c:extLst>
        </c:ser>
        <c:ser>
          <c:idx val="6"/>
          <c:order val="6"/>
          <c:tx>
            <c:strRef>
              <c:f>データシート!$A$33</c:f>
              <c:strCache>
                <c:ptCount val="1"/>
                <c:pt idx="0">
                  <c:v>公債管理特別会計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0.01</c:v>
                </c:pt>
                <c:pt idx="2">
                  <c:v>#N/A</c:v>
                </c:pt>
                <c:pt idx="3">
                  <c:v>0.01</c:v>
                </c:pt>
                <c:pt idx="4">
                  <c:v>#N/A</c:v>
                </c:pt>
                <c:pt idx="5">
                  <c:v>0.01</c:v>
                </c:pt>
                <c:pt idx="6">
                  <c:v>#N/A</c:v>
                </c:pt>
                <c:pt idx="7">
                  <c:v>0.01</c:v>
                </c:pt>
                <c:pt idx="8">
                  <c:v>#N/A</c:v>
                </c:pt>
                <c:pt idx="9">
                  <c:v>0</c:v>
                </c:pt>
              </c:numCache>
            </c:numRef>
          </c:val>
          <c:extLst xmlns:c16r2="http://schemas.microsoft.com/office/drawing/2015/06/chart">
            <c:ext xmlns:c16="http://schemas.microsoft.com/office/drawing/2014/chart" uri="{C3380CC4-5D6E-409C-BE32-E72D297353CC}">
              <c16:uniqueId val="{00000006-8991-4CA7-9A74-90B3B93C4948}"/>
            </c:ext>
          </c:extLst>
        </c:ser>
        <c:ser>
          <c:idx val="7"/>
          <c:order val="7"/>
          <c:tx>
            <c:strRef>
              <c:f>データシート!$A$34</c:f>
              <c:strCache>
                <c:ptCount val="1"/>
                <c:pt idx="0">
                  <c:v>鹿児島県工業用水道事業特別会計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0.06</c:v>
                </c:pt>
                <c:pt idx="2">
                  <c:v>#N/A</c:v>
                </c:pt>
                <c:pt idx="3">
                  <c:v>0.05</c:v>
                </c:pt>
                <c:pt idx="4">
                  <c:v>#N/A</c:v>
                </c:pt>
                <c:pt idx="5">
                  <c:v>0.06</c:v>
                </c:pt>
                <c:pt idx="6">
                  <c:v>#N/A</c:v>
                </c:pt>
                <c:pt idx="7">
                  <c:v>0.04</c:v>
                </c:pt>
                <c:pt idx="8">
                  <c:v>#N/A</c:v>
                </c:pt>
                <c:pt idx="9">
                  <c:v>0.05</c:v>
                </c:pt>
              </c:numCache>
            </c:numRef>
          </c:val>
          <c:extLst xmlns:c16r2="http://schemas.microsoft.com/office/drawing/2015/06/chart">
            <c:ext xmlns:c16="http://schemas.microsoft.com/office/drawing/2014/chart" uri="{C3380CC4-5D6E-409C-BE32-E72D297353CC}">
              <c16:uniqueId val="{00000007-8991-4CA7-9A74-90B3B93C4948}"/>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0.79</c:v>
                </c:pt>
                <c:pt idx="2">
                  <c:v>#N/A</c:v>
                </c:pt>
                <c:pt idx="3">
                  <c:v>0.85</c:v>
                </c:pt>
                <c:pt idx="4">
                  <c:v>#N/A</c:v>
                </c:pt>
                <c:pt idx="5">
                  <c:v>0.94</c:v>
                </c:pt>
                <c:pt idx="6">
                  <c:v>#N/A</c:v>
                </c:pt>
                <c:pt idx="7">
                  <c:v>1.1000000000000001</c:v>
                </c:pt>
                <c:pt idx="8">
                  <c:v>#N/A</c:v>
                </c:pt>
                <c:pt idx="9">
                  <c:v>0.72</c:v>
                </c:pt>
              </c:numCache>
            </c:numRef>
          </c:val>
          <c:extLst xmlns:c16r2="http://schemas.microsoft.com/office/drawing/2015/06/chart">
            <c:ext xmlns:c16="http://schemas.microsoft.com/office/drawing/2014/chart" uri="{C3380CC4-5D6E-409C-BE32-E72D297353CC}">
              <c16:uniqueId val="{00000008-8991-4CA7-9A74-90B3B93C4948}"/>
            </c:ext>
          </c:extLst>
        </c:ser>
        <c:ser>
          <c:idx val="9"/>
          <c:order val="9"/>
          <c:tx>
            <c:strRef>
              <c:f>データシート!$A$36</c:f>
              <c:strCache>
                <c:ptCount val="1"/>
                <c:pt idx="0">
                  <c:v>鹿児島県病院事業特別会計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1.98</c:v>
                </c:pt>
                <c:pt idx="2">
                  <c:v>#N/A</c:v>
                </c:pt>
                <c:pt idx="3">
                  <c:v>1.1499999999999999</c:v>
                </c:pt>
                <c:pt idx="4">
                  <c:v>#N/A</c:v>
                </c:pt>
                <c:pt idx="5">
                  <c:v>1.4</c:v>
                </c:pt>
                <c:pt idx="6">
                  <c:v>#N/A</c:v>
                </c:pt>
                <c:pt idx="7">
                  <c:v>1.72</c:v>
                </c:pt>
                <c:pt idx="8">
                  <c:v>#N/A</c:v>
                </c:pt>
                <c:pt idx="9">
                  <c:v>1.68</c:v>
                </c:pt>
              </c:numCache>
            </c:numRef>
          </c:val>
          <c:extLst xmlns:c16r2="http://schemas.microsoft.com/office/drawing/2015/06/chart">
            <c:ext xmlns:c16="http://schemas.microsoft.com/office/drawing/2014/chart" uri="{C3380CC4-5D6E-409C-BE32-E72D297353CC}">
              <c16:uniqueId val="{00000009-8991-4CA7-9A74-90B3B93C4948}"/>
            </c:ext>
          </c:extLst>
        </c:ser>
        <c:dLbls>
          <c:showLegendKey val="0"/>
          <c:showVal val="0"/>
          <c:showCatName val="0"/>
          <c:showSerName val="0"/>
          <c:showPercent val="0"/>
          <c:showBubbleSize val="0"/>
        </c:dLbls>
        <c:gapWidth val="150"/>
        <c:overlap val="100"/>
        <c:axId val="644080792"/>
        <c:axId val="644084712"/>
      </c:barChart>
      <c:catAx>
        <c:axId val="6440807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644084712"/>
        <c:crosses val="autoZero"/>
        <c:auto val="1"/>
        <c:lblAlgn val="ctr"/>
        <c:lblOffset val="100"/>
        <c:tickLblSkip val="1"/>
        <c:tickMarkSkip val="1"/>
        <c:noMultiLvlLbl val="0"/>
      </c:catAx>
      <c:valAx>
        <c:axId val="64408471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64408079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1382791618858824E-2"/>
          <c:y val="8.7976539589442848E-2"/>
          <c:w val="0.89833324079143018"/>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80750</c:v>
                </c:pt>
                <c:pt idx="5">
                  <c:v>83393</c:v>
                </c:pt>
                <c:pt idx="8">
                  <c:v>94727</c:v>
                </c:pt>
                <c:pt idx="11">
                  <c:v>84852</c:v>
                </c:pt>
                <c:pt idx="14">
                  <c:v>83892</c:v>
                </c:pt>
              </c:numCache>
            </c:numRef>
          </c:val>
          <c:extLst xmlns:c16r2="http://schemas.microsoft.com/office/drawing/2015/06/chart">
            <c:ext xmlns:c16="http://schemas.microsoft.com/office/drawing/2014/chart" uri="{C3380CC4-5D6E-409C-BE32-E72D297353CC}">
              <c16:uniqueId val="{00000000-5B96-4823-B43C-660E6613362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5B96-4823-B43C-660E6613362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2563</c:v>
                </c:pt>
                <c:pt idx="3">
                  <c:v>2216</c:v>
                </c:pt>
                <c:pt idx="6">
                  <c:v>2103</c:v>
                </c:pt>
                <c:pt idx="9">
                  <c:v>1932</c:v>
                </c:pt>
                <c:pt idx="12">
                  <c:v>1796</c:v>
                </c:pt>
              </c:numCache>
            </c:numRef>
          </c:val>
          <c:extLst xmlns:c16r2="http://schemas.microsoft.com/office/drawing/2015/06/chart">
            <c:ext xmlns:c16="http://schemas.microsoft.com/office/drawing/2014/chart" uri="{C3380CC4-5D6E-409C-BE32-E72D297353CC}">
              <c16:uniqueId val="{00000002-5B96-4823-B43C-660E6613362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5B96-4823-B43C-660E6613362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2137</c:v>
                </c:pt>
                <c:pt idx="3">
                  <c:v>2254</c:v>
                </c:pt>
                <c:pt idx="6">
                  <c:v>2054</c:v>
                </c:pt>
                <c:pt idx="9">
                  <c:v>1890</c:v>
                </c:pt>
                <c:pt idx="12">
                  <c:v>1210</c:v>
                </c:pt>
              </c:numCache>
            </c:numRef>
          </c:val>
          <c:extLst xmlns:c16r2="http://schemas.microsoft.com/office/drawing/2015/06/chart">
            <c:ext xmlns:c16="http://schemas.microsoft.com/office/drawing/2014/chart" uri="{C3380CC4-5D6E-409C-BE32-E72D297353CC}">
              <c16:uniqueId val="{00000004-5B96-4823-B43C-660E6613362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15856</c:v>
                </c:pt>
                <c:pt idx="3">
                  <c:v>17922</c:v>
                </c:pt>
                <c:pt idx="6">
                  <c:v>20629</c:v>
                </c:pt>
                <c:pt idx="9">
                  <c:v>22140</c:v>
                </c:pt>
                <c:pt idx="12">
                  <c:v>24644</c:v>
                </c:pt>
              </c:numCache>
            </c:numRef>
          </c:val>
          <c:extLst xmlns:c16r2="http://schemas.microsoft.com/office/drawing/2015/06/chart">
            <c:ext xmlns:c16="http://schemas.microsoft.com/office/drawing/2014/chart" uri="{C3380CC4-5D6E-409C-BE32-E72D297353CC}">
              <c16:uniqueId val="{00000005-5B96-4823-B43C-660E6613362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5B96-4823-B43C-660E6613362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122214</c:v>
                </c:pt>
                <c:pt idx="3">
                  <c:v>119623</c:v>
                </c:pt>
                <c:pt idx="6">
                  <c:v>124525</c:v>
                </c:pt>
                <c:pt idx="9">
                  <c:v>109758</c:v>
                </c:pt>
                <c:pt idx="12">
                  <c:v>103055</c:v>
                </c:pt>
              </c:numCache>
            </c:numRef>
          </c:val>
          <c:extLst xmlns:c16r2="http://schemas.microsoft.com/office/drawing/2015/06/chart">
            <c:ext xmlns:c16="http://schemas.microsoft.com/office/drawing/2014/chart" uri="{C3380CC4-5D6E-409C-BE32-E72D297353CC}">
              <c16:uniqueId val="{00000007-5B96-4823-B43C-660E66133624}"/>
            </c:ext>
          </c:extLst>
        </c:ser>
        <c:dLbls>
          <c:showLegendKey val="0"/>
          <c:showVal val="0"/>
          <c:showCatName val="0"/>
          <c:showSerName val="0"/>
          <c:showPercent val="0"/>
          <c:showBubbleSize val="0"/>
        </c:dLbls>
        <c:gapWidth val="100"/>
        <c:overlap val="100"/>
        <c:axId val="644079616"/>
        <c:axId val="64408157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62020</c:v>
                </c:pt>
                <c:pt idx="2">
                  <c:v>#N/A</c:v>
                </c:pt>
                <c:pt idx="3">
                  <c:v>#N/A</c:v>
                </c:pt>
                <c:pt idx="4">
                  <c:v>58622</c:v>
                </c:pt>
                <c:pt idx="5">
                  <c:v>#N/A</c:v>
                </c:pt>
                <c:pt idx="6">
                  <c:v>#N/A</c:v>
                </c:pt>
                <c:pt idx="7">
                  <c:v>54584</c:v>
                </c:pt>
                <c:pt idx="8">
                  <c:v>#N/A</c:v>
                </c:pt>
                <c:pt idx="9">
                  <c:v>#N/A</c:v>
                </c:pt>
                <c:pt idx="10">
                  <c:v>50868</c:v>
                </c:pt>
                <c:pt idx="11">
                  <c:v>#N/A</c:v>
                </c:pt>
                <c:pt idx="12">
                  <c:v>#N/A</c:v>
                </c:pt>
                <c:pt idx="13">
                  <c:v>46813</c:v>
                </c:pt>
                <c:pt idx="14">
                  <c:v>#N/A</c:v>
                </c:pt>
              </c:numCache>
            </c:numRef>
          </c:val>
          <c:smooth val="0"/>
          <c:extLst xmlns:c16r2="http://schemas.microsoft.com/office/drawing/2015/06/chart">
            <c:ext xmlns:c16="http://schemas.microsoft.com/office/drawing/2014/chart" uri="{C3380CC4-5D6E-409C-BE32-E72D297353CC}">
              <c16:uniqueId val="{00000008-5B96-4823-B43C-660E66133624}"/>
            </c:ext>
          </c:extLst>
        </c:ser>
        <c:dLbls>
          <c:showLegendKey val="0"/>
          <c:showVal val="0"/>
          <c:showCatName val="0"/>
          <c:showSerName val="0"/>
          <c:showPercent val="0"/>
          <c:showBubbleSize val="0"/>
        </c:dLbls>
        <c:marker val="1"/>
        <c:smooth val="0"/>
        <c:axId val="644079616"/>
        <c:axId val="644081576"/>
      </c:lineChart>
      <c:catAx>
        <c:axId val="6440796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644081576"/>
        <c:crosses val="autoZero"/>
        <c:auto val="1"/>
        <c:lblAlgn val="ctr"/>
        <c:lblOffset val="100"/>
        <c:tickLblSkip val="1"/>
        <c:tickMarkSkip val="1"/>
        <c:noMultiLvlLbl val="0"/>
      </c:catAx>
      <c:valAx>
        <c:axId val="64408157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6440796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9286971106283174E-2"/>
          <c:y val="8.6257433093237634E-2"/>
          <c:w val="0.8692219054755318"/>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932827</c:v>
                </c:pt>
                <c:pt idx="5">
                  <c:v>932511</c:v>
                </c:pt>
                <c:pt idx="8">
                  <c:v>927040</c:v>
                </c:pt>
                <c:pt idx="11">
                  <c:v>912607</c:v>
                </c:pt>
                <c:pt idx="14">
                  <c:v>900528</c:v>
                </c:pt>
              </c:numCache>
            </c:numRef>
          </c:val>
          <c:extLst xmlns:c16r2="http://schemas.microsoft.com/office/drawing/2015/06/chart">
            <c:ext xmlns:c16="http://schemas.microsoft.com/office/drawing/2014/chart" uri="{C3380CC4-5D6E-409C-BE32-E72D297353CC}">
              <c16:uniqueId val="{00000000-C06E-4F34-82BB-AE6CB9C239D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53225</c:v>
                </c:pt>
                <c:pt idx="5">
                  <c:v>52255</c:v>
                </c:pt>
                <c:pt idx="8">
                  <c:v>46125</c:v>
                </c:pt>
                <c:pt idx="11">
                  <c:v>45333</c:v>
                </c:pt>
                <c:pt idx="14">
                  <c:v>41124</c:v>
                </c:pt>
              </c:numCache>
            </c:numRef>
          </c:val>
          <c:extLst xmlns:c16r2="http://schemas.microsoft.com/office/drawing/2015/06/chart">
            <c:ext xmlns:c16="http://schemas.microsoft.com/office/drawing/2014/chart" uri="{C3380CC4-5D6E-409C-BE32-E72D297353CC}">
              <c16:uniqueId val="{00000001-C06E-4F34-82BB-AE6CB9C239D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130031</c:v>
                </c:pt>
                <c:pt idx="5">
                  <c:v>143460</c:v>
                </c:pt>
                <c:pt idx="8">
                  <c:v>150516</c:v>
                </c:pt>
                <c:pt idx="11">
                  <c:v>152223</c:v>
                </c:pt>
                <c:pt idx="14">
                  <c:v>163847</c:v>
                </c:pt>
              </c:numCache>
            </c:numRef>
          </c:val>
          <c:extLst xmlns:c16r2="http://schemas.microsoft.com/office/drawing/2015/06/chart">
            <c:ext xmlns:c16="http://schemas.microsoft.com/office/drawing/2014/chart" uri="{C3380CC4-5D6E-409C-BE32-E72D297353CC}">
              <c16:uniqueId val="{00000002-C06E-4F34-82BB-AE6CB9C239D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06E-4F34-82BB-AE6CB9C239D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06E-4F34-82BB-AE6CB9C239D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12516</c:v>
                </c:pt>
                <c:pt idx="3">
                  <c:v>11039</c:v>
                </c:pt>
                <c:pt idx="6">
                  <c:v>10557</c:v>
                </c:pt>
                <c:pt idx="9">
                  <c:v>10354</c:v>
                </c:pt>
                <c:pt idx="12">
                  <c:v>10298</c:v>
                </c:pt>
              </c:numCache>
            </c:numRef>
          </c:val>
          <c:extLst xmlns:c16r2="http://schemas.microsoft.com/office/drawing/2015/06/chart">
            <c:ext xmlns:c16="http://schemas.microsoft.com/office/drawing/2014/chart" uri="{C3380CC4-5D6E-409C-BE32-E72D297353CC}">
              <c16:uniqueId val="{00000005-C06E-4F34-82BB-AE6CB9C239D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239563</c:v>
                </c:pt>
                <c:pt idx="3">
                  <c:v>232070</c:v>
                </c:pt>
                <c:pt idx="6">
                  <c:v>224141</c:v>
                </c:pt>
                <c:pt idx="9">
                  <c:v>224679</c:v>
                </c:pt>
                <c:pt idx="12">
                  <c:v>223668</c:v>
                </c:pt>
              </c:numCache>
            </c:numRef>
          </c:val>
          <c:extLst xmlns:c16r2="http://schemas.microsoft.com/office/drawing/2015/06/chart">
            <c:ext xmlns:c16="http://schemas.microsoft.com/office/drawing/2014/chart" uri="{C3380CC4-5D6E-409C-BE32-E72D297353CC}">
              <c16:uniqueId val="{00000006-C06E-4F34-82BB-AE6CB9C239D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7-C06E-4F34-82BB-AE6CB9C239D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17035</c:v>
                </c:pt>
                <c:pt idx="3">
                  <c:v>13865</c:v>
                </c:pt>
                <c:pt idx="6">
                  <c:v>13587</c:v>
                </c:pt>
                <c:pt idx="9">
                  <c:v>13395</c:v>
                </c:pt>
                <c:pt idx="12">
                  <c:v>12066</c:v>
                </c:pt>
              </c:numCache>
            </c:numRef>
          </c:val>
          <c:extLst xmlns:c16r2="http://schemas.microsoft.com/office/drawing/2015/06/chart">
            <c:ext xmlns:c16="http://schemas.microsoft.com/office/drawing/2014/chart" uri="{C3380CC4-5D6E-409C-BE32-E72D297353CC}">
              <c16:uniqueId val="{00000008-C06E-4F34-82BB-AE6CB9C239D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12570</c:v>
                </c:pt>
                <c:pt idx="3">
                  <c:v>10451</c:v>
                </c:pt>
                <c:pt idx="6">
                  <c:v>8999</c:v>
                </c:pt>
                <c:pt idx="9">
                  <c:v>7288</c:v>
                </c:pt>
                <c:pt idx="12">
                  <c:v>5755</c:v>
                </c:pt>
              </c:numCache>
            </c:numRef>
          </c:val>
          <c:extLst xmlns:c16r2="http://schemas.microsoft.com/office/drawing/2015/06/chart">
            <c:ext xmlns:c16="http://schemas.microsoft.com/office/drawing/2014/chart" uri="{C3380CC4-5D6E-409C-BE32-E72D297353CC}">
              <c16:uniqueId val="{00000009-C06E-4F34-82BB-AE6CB9C239D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1745633</c:v>
                </c:pt>
                <c:pt idx="3">
                  <c:v>1748299</c:v>
                </c:pt>
                <c:pt idx="6">
                  <c:v>1729382</c:v>
                </c:pt>
                <c:pt idx="9">
                  <c:v>1724136</c:v>
                </c:pt>
                <c:pt idx="12">
                  <c:v>1720795</c:v>
                </c:pt>
              </c:numCache>
            </c:numRef>
          </c:val>
          <c:extLst xmlns:c16r2="http://schemas.microsoft.com/office/drawing/2015/06/chart">
            <c:ext xmlns:c16="http://schemas.microsoft.com/office/drawing/2014/chart" uri="{C3380CC4-5D6E-409C-BE32-E72D297353CC}">
              <c16:uniqueId val="{0000000A-C06E-4F34-82BB-AE6CB9C239DF}"/>
            </c:ext>
          </c:extLst>
        </c:ser>
        <c:dLbls>
          <c:showLegendKey val="0"/>
          <c:showVal val="0"/>
          <c:showCatName val="0"/>
          <c:showSerName val="0"/>
          <c:showPercent val="0"/>
          <c:showBubbleSize val="0"/>
        </c:dLbls>
        <c:gapWidth val="100"/>
        <c:overlap val="100"/>
        <c:axId val="644081184"/>
        <c:axId val="64407883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911233</c:v>
                </c:pt>
                <c:pt idx="2">
                  <c:v>#N/A</c:v>
                </c:pt>
                <c:pt idx="3">
                  <c:v>#N/A</c:v>
                </c:pt>
                <c:pt idx="4">
                  <c:v>887498</c:v>
                </c:pt>
                <c:pt idx="5">
                  <c:v>#N/A</c:v>
                </c:pt>
                <c:pt idx="6">
                  <c:v>#N/A</c:v>
                </c:pt>
                <c:pt idx="7">
                  <c:v>862985</c:v>
                </c:pt>
                <c:pt idx="8">
                  <c:v>#N/A</c:v>
                </c:pt>
                <c:pt idx="9">
                  <c:v>#N/A</c:v>
                </c:pt>
                <c:pt idx="10">
                  <c:v>869688</c:v>
                </c:pt>
                <c:pt idx="11">
                  <c:v>#N/A</c:v>
                </c:pt>
                <c:pt idx="12">
                  <c:v>#N/A</c:v>
                </c:pt>
                <c:pt idx="13">
                  <c:v>867083</c:v>
                </c:pt>
                <c:pt idx="14">
                  <c:v>#N/A</c:v>
                </c:pt>
              </c:numCache>
            </c:numRef>
          </c:val>
          <c:smooth val="0"/>
          <c:extLst xmlns:c16r2="http://schemas.microsoft.com/office/drawing/2015/06/chart">
            <c:ext xmlns:c16="http://schemas.microsoft.com/office/drawing/2014/chart" uri="{C3380CC4-5D6E-409C-BE32-E72D297353CC}">
              <c16:uniqueId val="{0000000B-C06E-4F34-82BB-AE6CB9C239DF}"/>
            </c:ext>
          </c:extLst>
        </c:ser>
        <c:dLbls>
          <c:showLegendKey val="0"/>
          <c:showVal val="0"/>
          <c:showCatName val="0"/>
          <c:showSerName val="0"/>
          <c:showPercent val="0"/>
          <c:showBubbleSize val="0"/>
        </c:dLbls>
        <c:marker val="1"/>
        <c:smooth val="0"/>
        <c:axId val="644081184"/>
        <c:axId val="644078832"/>
      </c:lineChart>
      <c:catAx>
        <c:axId val="6440811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644078832"/>
        <c:crosses val="autoZero"/>
        <c:auto val="1"/>
        <c:lblAlgn val="ctr"/>
        <c:lblOffset val="100"/>
        <c:tickLblSkip val="1"/>
        <c:tickMarkSkip val="1"/>
        <c:noMultiLvlLbl val="0"/>
      </c:catAx>
      <c:valAx>
        <c:axId val="64407883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6440811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607817715307"/>
          <c:y val="7.7726262125610776E-2"/>
          <c:w val="0.89122888643293818"/>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17528</c:v>
                </c:pt>
                <c:pt idx="1">
                  <c:v>17545</c:v>
                </c:pt>
                <c:pt idx="2">
                  <c:v>17556</c:v>
                </c:pt>
              </c:numCache>
            </c:numRef>
          </c:val>
          <c:extLst xmlns:c16r2="http://schemas.microsoft.com/office/drawing/2015/06/chart">
            <c:ext xmlns:c16="http://schemas.microsoft.com/office/drawing/2014/chart" uri="{C3380CC4-5D6E-409C-BE32-E72D297353CC}">
              <c16:uniqueId val="{00000000-84E2-44E0-96F7-A5D4709A3BE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7425</c:v>
                </c:pt>
                <c:pt idx="1">
                  <c:v>7432</c:v>
                </c:pt>
                <c:pt idx="2">
                  <c:v>7437</c:v>
                </c:pt>
              </c:numCache>
            </c:numRef>
          </c:val>
          <c:extLst xmlns:c16r2="http://schemas.microsoft.com/office/drawing/2015/06/chart">
            <c:ext xmlns:c16="http://schemas.microsoft.com/office/drawing/2014/chart" uri="{C3380CC4-5D6E-409C-BE32-E72D297353CC}">
              <c16:uniqueId val="{00000001-84E2-44E0-96F7-A5D4709A3BE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56343</c:v>
                </c:pt>
                <c:pt idx="1">
                  <c:v>50862</c:v>
                </c:pt>
                <c:pt idx="2">
                  <c:v>54935</c:v>
                </c:pt>
              </c:numCache>
            </c:numRef>
          </c:val>
          <c:extLst xmlns:c16r2="http://schemas.microsoft.com/office/drawing/2015/06/chart">
            <c:ext xmlns:c16="http://schemas.microsoft.com/office/drawing/2014/chart" uri="{C3380CC4-5D6E-409C-BE32-E72D297353CC}">
              <c16:uniqueId val="{00000002-84E2-44E0-96F7-A5D4709A3BEF}"/>
            </c:ext>
          </c:extLst>
        </c:ser>
        <c:dLbls>
          <c:showLegendKey val="0"/>
          <c:showVal val="0"/>
          <c:showCatName val="0"/>
          <c:showSerName val="0"/>
          <c:showPercent val="0"/>
          <c:showBubbleSize val="0"/>
        </c:dLbls>
        <c:gapWidth val="120"/>
        <c:overlap val="100"/>
        <c:axId val="644085888"/>
        <c:axId val="644080008"/>
      </c:barChart>
      <c:catAx>
        <c:axId val="6440858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644080008"/>
        <c:crosses val="autoZero"/>
        <c:auto val="1"/>
        <c:lblAlgn val="ctr"/>
        <c:lblOffset val="100"/>
        <c:tickLblSkip val="1"/>
        <c:tickMarkSkip val="1"/>
        <c:noMultiLvlLbl val="0"/>
      </c:catAx>
      <c:valAx>
        <c:axId val="64408000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6440858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E2E0-44C8-B113-FAB599DB2BC3}"/>
                </c:ext>
                <c:ext xmlns:c15="http://schemas.microsoft.com/office/drawing/2012/chart" uri="{CE6537A1-D6FC-4f65-9D91-7224C49458BB}">
                  <c15:dlblFieldTable>
                    <c15:dlblFTEntry>
                      <c15:txfldGUID>{6626CE3C-40B9-4B10-82D8-590B73692F1C}</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E2E0-44C8-B113-FAB599DB2BC3}"/>
                </c:ext>
                <c:ext xmlns:c15="http://schemas.microsoft.com/office/drawing/2012/chart" uri="{CE6537A1-D6FC-4f65-9D91-7224C49458BB}">
                  <c15:dlblFieldTable>
                    <c15:dlblFTEntry>
                      <c15:txfldGUID>{8AC59989-66E7-4060-BD78-31B5B20B98F4}</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E2E0-44C8-B113-FAB599DB2BC3}"/>
                </c:ext>
                <c:ext xmlns:c15="http://schemas.microsoft.com/office/drawing/2012/chart" uri="{CE6537A1-D6FC-4f65-9D91-7224C49458BB}">
                  <c15:dlblFieldTable>
                    <c15:dlblFTEntry>
                      <c15:txfldGUID>{C14CDBD6-816C-482E-99EF-DDD59170C149}</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E2E0-44C8-B113-FAB599DB2BC3}"/>
                </c:ext>
                <c:ext xmlns:c15="http://schemas.microsoft.com/office/drawing/2012/chart" uri="{CE6537A1-D6FC-4f65-9D91-7224C49458BB}">
                  <c15:dlblFieldTable>
                    <c15:dlblFTEntry>
                      <c15:txfldGUID>{F3660E7F-D21D-45A5-A45E-8242FCFA66E9}</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E2E0-44C8-B113-FAB599DB2BC3}"/>
                </c:ext>
                <c:ext xmlns:c15="http://schemas.microsoft.com/office/drawing/2012/chart" uri="{CE6537A1-D6FC-4f65-9D91-7224C49458BB}">
                  <c15:dlblFieldTable>
                    <c15:dlblFTEntry>
                      <c15:txfldGUID>{F4A4BEAB-0A3B-4592-BEEE-3AFCC0A1177C}</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E2E0-44C8-B113-FAB599DB2BC3}"/>
                </c:ext>
                <c:ext xmlns:c15="http://schemas.microsoft.com/office/drawing/2012/chart" uri="{CE6537A1-D6FC-4f65-9D91-7224C49458BB}">
                  <c15:dlblFieldTable>
                    <c15:dlblFTEntry>
                      <c15:txfldGUID>{F14DB778-39EB-4899-BA88-87D4EA9A013B}</c15:txfldGUID>
                      <c15:f>公会計指標分析・財政指標組合せ分析表!$BX$50</c15:f>
                      <c15:dlblFieldTableCache>
                        <c:ptCount val="1"/>
                        <c:pt idx="0">
                          <c:v>H26</c:v>
                        </c:pt>
                      </c15:dlblFieldTableCache>
                    </c15:dlblFTEntry>
                  </c15:dlblFieldTable>
                  <c15:showDataLabelsRange val="0"/>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E2E0-44C8-B113-FAB599DB2BC3}"/>
                </c:ext>
                <c:ext xmlns:c15="http://schemas.microsoft.com/office/drawing/2012/chart" uri="{CE6537A1-D6FC-4f65-9D91-7224C49458BB}">
                  <c15:dlblFieldTable>
                    <c15:dlblFTEntry>
                      <c15:txfldGUID>{5AC4027F-0902-4AE7-A109-4A0D5AA1E8AA}</c15:txfldGUID>
                      <c15:f>公会計指標分析・財政指標組合せ分析表!$CF$50</c15:f>
                      <c15:dlblFieldTableCache>
                        <c:ptCount val="1"/>
                        <c:pt idx="0">
                          <c:v>H27</c:v>
                        </c:pt>
                      </c15:dlblFieldTableCache>
                    </c15:dlblFTEntry>
                  </c15:dlblFieldTable>
                  <c15:showDataLabelsRange val="0"/>
                </c:ext>
              </c:extLst>
            </c:dLbl>
            <c:dLbl>
              <c:idx val="24"/>
              <c:layout/>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E2E0-44C8-B113-FAB599DB2BC3}"/>
                </c:ext>
                <c:ext xmlns:c15="http://schemas.microsoft.com/office/drawing/2012/chart" uri="{CE6537A1-D6FC-4f65-9D91-7224C49458BB}">
                  <c15:layout/>
                  <c15:dlblFieldTable>
                    <c15:dlblFTEntry>
                      <c15:txfldGUID>{7294FBD2-8641-4741-ABC6-5CC626EE3616}</c15:txfldGUID>
                      <c15:f>公会計指標分析・財政指標組合せ分析表!$CN$50</c15:f>
                      <c15:dlblFieldTableCache>
                        <c:ptCount val="1"/>
                        <c:pt idx="0">
                          <c:v>H28</c:v>
                        </c:pt>
                      </c15:dlblFieldTableCache>
                    </c15:dlblFTEntry>
                  </c15:dlblFieldTable>
                  <c15:showDataLabelsRange val="0"/>
                </c:ext>
              </c:extLst>
            </c:dLbl>
            <c:dLbl>
              <c:idx val="32"/>
              <c:layout/>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E2E0-44C8-B113-FAB599DB2BC3}"/>
                </c:ext>
                <c:ext xmlns:c15="http://schemas.microsoft.com/office/drawing/2012/chart" uri="{CE6537A1-D6FC-4f65-9D91-7224C49458BB}">
                  <c15:layout/>
                  <c15:dlblFieldTable>
                    <c15:dlblFTEntry>
                      <c15:txfldGUID>{021B409E-B046-4B41-A597-3E2E04EE03AF}</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24">
                  <c:v>53.9</c:v>
                </c:pt>
                <c:pt idx="32">
                  <c:v>55.6</c:v>
                </c:pt>
              </c:numCache>
            </c:numRef>
          </c:xVal>
          <c:yVal>
            <c:numRef>
              <c:f>公会計指標分析・財政指標組合せ分析表!$BP$51:$DC$51</c:f>
              <c:numCache>
                <c:formatCode>#,##0.0;"▲ "#,##0.0</c:formatCode>
                <c:ptCount val="40"/>
                <c:pt idx="24">
                  <c:v>220.5</c:v>
                </c:pt>
                <c:pt idx="32">
                  <c:v>219.9</c:v>
                </c:pt>
              </c:numCache>
            </c:numRef>
          </c:yVal>
          <c:smooth val="0"/>
          <c:extLst xmlns:c16r2="http://schemas.microsoft.com/office/drawing/2015/06/chart">
            <c:ext xmlns:c16="http://schemas.microsoft.com/office/drawing/2014/chart" uri="{C3380CC4-5D6E-409C-BE32-E72D297353CC}">
              <c16:uniqueId val="{00000009-E2E0-44C8-B113-FAB599DB2BC3}"/>
            </c:ext>
          </c:extLst>
        </c:ser>
        <c:ser>
          <c:idx val="1"/>
          <c:order val="1"/>
          <c:tx>
            <c:strRef>
              <c:f>公会計指標分析・財政指標組合せ分析表!$AN$55</c:f>
              <c:strCache>
                <c:ptCount val="1"/>
                <c:pt idx="0">
                  <c:v>グループ内平均値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E2E0-44C8-B113-FAB599DB2BC3}"/>
                </c:ext>
                <c:ext xmlns:c15="http://schemas.microsoft.com/office/drawing/2012/chart" uri="{CE6537A1-D6FC-4f65-9D91-7224C49458BB}">
                  <c15:dlblFieldTable>
                    <c15:dlblFTEntry>
                      <c15:txfldGUID>{EFFEC079-9658-4BF8-9D88-F84F6D8FD496}</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E2E0-44C8-B113-FAB599DB2BC3}"/>
                </c:ext>
                <c:ext xmlns:c15="http://schemas.microsoft.com/office/drawing/2012/chart" uri="{CE6537A1-D6FC-4f65-9D91-7224C49458BB}">
                  <c15:dlblFieldTable>
                    <c15:dlblFTEntry>
                      <c15:txfldGUID>{767DE3A2-67F7-4E97-9B66-4DD6736A80FE}</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E2E0-44C8-B113-FAB599DB2BC3}"/>
                </c:ext>
                <c:ext xmlns:c15="http://schemas.microsoft.com/office/drawing/2012/chart" uri="{CE6537A1-D6FC-4f65-9D91-7224C49458BB}">
                  <c15:dlblFieldTable>
                    <c15:dlblFTEntry>
                      <c15:txfldGUID>{6D2BD2AE-5175-4FFA-B05A-E3C388FDCDBF}</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E2E0-44C8-B113-FAB599DB2BC3}"/>
                </c:ext>
                <c:ext xmlns:c15="http://schemas.microsoft.com/office/drawing/2012/chart" uri="{CE6537A1-D6FC-4f65-9D91-7224C49458BB}">
                  <c15:dlblFieldTable>
                    <c15:dlblFTEntry>
                      <c15:txfldGUID>{1D972A6B-5FAD-481D-9F66-B7977947A419}</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E2E0-44C8-B113-FAB599DB2BC3}"/>
                </c:ext>
                <c:ext xmlns:c15="http://schemas.microsoft.com/office/drawing/2012/chart" uri="{CE6537A1-D6FC-4f65-9D91-7224C49458BB}">
                  <c15:dlblFieldTable>
                    <c15:dlblFTEntry>
                      <c15:txfldGUID>{727DC5F5-04E0-450B-9A34-BEB4AE686CCF}</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E2E0-44C8-B113-FAB599DB2BC3}"/>
                </c:ext>
                <c:ext xmlns:c15="http://schemas.microsoft.com/office/drawing/2012/chart" uri="{CE6537A1-D6FC-4f65-9D91-7224C49458BB}">
                  <c15:dlblFieldTable>
                    <c15:dlblFTEntry>
                      <c15:txfldGUID>{1FE90A99-12ED-41A4-91D6-C90F96A03BDA}</c15:txfldGUID>
                      <c15:f>公会計指標分析・財政指標組合せ分析表!$BX$50</c15:f>
                      <c15:dlblFieldTableCache>
                        <c:ptCount val="1"/>
                        <c:pt idx="0">
                          <c:v>H26</c:v>
                        </c:pt>
                      </c15:dlblFieldTableCache>
                    </c15:dlblFTEntry>
                  </c15:dlblFieldTable>
                  <c15:showDataLabelsRange val="0"/>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E2E0-44C8-B113-FAB599DB2BC3}"/>
                </c:ext>
                <c:ext xmlns:c15="http://schemas.microsoft.com/office/drawing/2012/chart" uri="{CE6537A1-D6FC-4f65-9D91-7224C49458BB}">
                  <c15:dlblFieldTable>
                    <c15:dlblFTEntry>
                      <c15:txfldGUID>{915A9724-3CEA-44FC-A225-91F6077EFD50}</c15:txfldGUID>
                      <c15:f>公会計指標分析・財政指標組合せ分析表!$CF$50</c15:f>
                      <c15:dlblFieldTableCache>
                        <c:ptCount val="1"/>
                        <c:pt idx="0">
                          <c:v>H27</c:v>
                        </c:pt>
                      </c15:dlblFieldTableCache>
                    </c15:dlblFTEntry>
                  </c15:dlblFieldTable>
                  <c15:showDataLabelsRange val="0"/>
                </c:ext>
              </c:extLst>
            </c:dLbl>
            <c:dLbl>
              <c:idx val="24"/>
              <c:layout/>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E2E0-44C8-B113-FAB599DB2BC3}"/>
                </c:ext>
                <c:ext xmlns:c15="http://schemas.microsoft.com/office/drawing/2012/chart" uri="{CE6537A1-D6FC-4f65-9D91-7224C49458BB}">
                  <c15:layout/>
                  <c15:dlblFieldTable>
                    <c15:dlblFTEntry>
                      <c15:txfldGUID>{12676096-DBEE-49B1-B894-0954A04A4FA7}</c15:txfldGUID>
                      <c15:f>公会計指標分析・財政指標組合せ分析表!$CN$50</c15:f>
                      <c15:dlblFieldTableCache>
                        <c:ptCount val="1"/>
                        <c:pt idx="0">
                          <c:v>H28</c:v>
                        </c:pt>
                      </c15:dlblFieldTableCache>
                    </c15:dlblFTEntry>
                  </c15:dlblFieldTable>
                  <c15:showDataLabelsRange val="0"/>
                </c:ext>
              </c:extLst>
            </c:dLbl>
            <c:dLbl>
              <c:idx val="32"/>
              <c:layout/>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E2E0-44C8-B113-FAB599DB2BC3}"/>
                </c:ext>
                <c:ext xmlns:c15="http://schemas.microsoft.com/office/drawing/2012/chart" uri="{CE6537A1-D6FC-4f65-9D91-7224C49458BB}">
                  <c15:layout/>
                  <c15:dlblFieldTable>
                    <c15:dlblFTEntry>
                      <c15:txfldGUID>{51FAE264-7C19-4150-9400-30C7CBDE5BC0}</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24">
                  <c:v>53.3</c:v>
                </c:pt>
                <c:pt idx="32">
                  <c:v>54.2</c:v>
                </c:pt>
              </c:numCache>
            </c:numRef>
          </c:xVal>
          <c:yVal>
            <c:numRef>
              <c:f>公会計指標分析・財政指標組合せ分析表!$BP$55:$DC$55</c:f>
              <c:numCache>
                <c:formatCode>#,##0.0;"▲ "#,##0.0</c:formatCode>
                <c:ptCount val="40"/>
                <c:pt idx="24">
                  <c:v>174.6</c:v>
                </c:pt>
                <c:pt idx="32">
                  <c:v>173</c:v>
                </c:pt>
              </c:numCache>
            </c:numRef>
          </c:yVal>
          <c:smooth val="0"/>
          <c:extLst xmlns:c16r2="http://schemas.microsoft.com/office/drawing/2015/06/chart">
            <c:ext xmlns:c16="http://schemas.microsoft.com/office/drawing/2014/chart" uri="{C3380CC4-5D6E-409C-BE32-E72D297353CC}">
              <c16:uniqueId val="{00000013-E2E0-44C8-B113-FAB599DB2BC3}"/>
            </c:ext>
          </c:extLst>
        </c:ser>
        <c:dLbls>
          <c:showLegendKey val="0"/>
          <c:showVal val="1"/>
          <c:showCatName val="0"/>
          <c:showSerName val="0"/>
          <c:showPercent val="0"/>
          <c:showBubbleSize val="0"/>
        </c:dLbls>
        <c:axId val="644075304"/>
        <c:axId val="644076872"/>
      </c:scatterChart>
      <c:valAx>
        <c:axId val="644075304"/>
        <c:scaling>
          <c:orientation val="minMax"/>
          <c:max val="55.800000000000004"/>
          <c:min val="53.1"/>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644076872"/>
        <c:crosses val="autoZero"/>
        <c:crossBetween val="midCat"/>
      </c:valAx>
      <c:valAx>
        <c:axId val="644076872"/>
        <c:scaling>
          <c:orientation val="minMax"/>
          <c:max val="229"/>
          <c:min val="16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64407530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B35B-4287-878A-AC1F7B430649}"/>
                </c:ext>
                <c:ext xmlns:c15="http://schemas.microsoft.com/office/drawing/2012/chart" uri="{CE6537A1-D6FC-4f65-9D91-7224C49458BB}">
                  <c15:dlblFieldTable>
                    <c15:dlblFTEntry>
                      <c15:txfldGUID>{13B524BF-0621-4CB7-9969-27F5C29F8A1B}</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B35B-4287-878A-AC1F7B430649}"/>
                </c:ext>
                <c:ext xmlns:c15="http://schemas.microsoft.com/office/drawing/2012/chart" uri="{CE6537A1-D6FC-4f65-9D91-7224C49458BB}">
                  <c15:dlblFieldTable>
                    <c15:dlblFTEntry>
                      <c15:txfldGUID>{A24AA22A-445D-42BF-B832-11FF4F03CE45}</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B35B-4287-878A-AC1F7B430649}"/>
                </c:ext>
                <c:ext xmlns:c15="http://schemas.microsoft.com/office/drawing/2012/chart" uri="{CE6537A1-D6FC-4f65-9D91-7224C49458BB}">
                  <c15:dlblFieldTable>
                    <c15:dlblFTEntry>
                      <c15:txfldGUID>{64DBD0D8-35F2-4422-A31C-99DD8698C7D0}</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B35B-4287-878A-AC1F7B430649}"/>
                </c:ext>
                <c:ext xmlns:c15="http://schemas.microsoft.com/office/drawing/2012/chart" uri="{CE6537A1-D6FC-4f65-9D91-7224C49458BB}">
                  <c15:dlblFieldTable>
                    <c15:dlblFTEntry>
                      <c15:txfldGUID>{DB3E61A7-BE0A-4278-B26D-2B8E27CB9964}</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B35B-4287-878A-AC1F7B430649}"/>
                </c:ext>
                <c:ext xmlns:c15="http://schemas.microsoft.com/office/drawing/2012/chart" uri="{CE6537A1-D6FC-4f65-9D91-7224C49458BB}">
                  <c15:dlblFieldTable>
                    <c15:dlblFTEntry>
                      <c15:txfldGUID>{E8B14B00-5474-4C46-BE69-1E4B8BA30BF6}</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B35B-4287-878A-AC1F7B430649}"/>
                </c:ext>
                <c:ext xmlns:c15="http://schemas.microsoft.com/office/drawing/2012/chart" uri="{CE6537A1-D6FC-4f65-9D91-7224C49458BB}">
                  <c15:dlblFieldTable>
                    <c15:dlblFTEntry>
                      <c15:txfldGUID>{515F0105-1B1F-48EC-AAE2-5F4E10F31582}</c15:txfldGUID>
                      <c15:f>公会計指標分析・財政指標組合せ分析表!$BX$72</c15:f>
                      <c15:dlblFieldTableCache>
                        <c:ptCount val="1"/>
                        <c:pt idx="0">
                          <c:v>H26</c:v>
                        </c:pt>
                      </c15:dlblFieldTableCache>
                    </c15:dlblFTEntry>
                  </c15:dlblFieldTable>
                  <c15:showDataLabelsRange val="0"/>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B35B-4287-878A-AC1F7B430649}"/>
                </c:ext>
                <c:ext xmlns:c15="http://schemas.microsoft.com/office/drawing/2012/chart" uri="{CE6537A1-D6FC-4f65-9D91-7224C49458BB}">
                  <c15:dlblFieldTable>
                    <c15:dlblFTEntry>
                      <c15:txfldGUID>{D0D378B1-5807-4B7F-86A7-1BA90C1FBA9B}</c15:txfldGUID>
                      <c15:f>公会計指標分析・財政指標組合せ分析表!$CF$72</c15:f>
                      <c15:dlblFieldTableCache>
                        <c:ptCount val="1"/>
                        <c:pt idx="0">
                          <c:v>H27</c:v>
                        </c:pt>
                      </c15:dlblFieldTableCache>
                    </c15:dlblFTEntry>
                  </c15:dlblFieldTable>
                  <c15:showDataLabelsRange val="0"/>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B35B-4287-878A-AC1F7B430649}"/>
                </c:ext>
                <c:ext xmlns:c15="http://schemas.microsoft.com/office/drawing/2012/chart" uri="{CE6537A1-D6FC-4f65-9D91-7224C49458BB}">
                  <c15:dlblFieldTable>
                    <c15:dlblFTEntry>
                      <c15:txfldGUID>{6BF00492-2F60-40DE-9D54-75046E77D601}</c15:txfldGUID>
                      <c15:f>公会計指標分析・財政指標組合せ分析表!$CN$72</c15:f>
                      <c15:dlblFieldTableCache>
                        <c:ptCount val="1"/>
                        <c:pt idx="0">
                          <c:v>H28</c:v>
                        </c:pt>
                      </c15:dlblFieldTableCache>
                    </c15:dlblFTEntry>
                  </c15:dlblFieldTable>
                  <c15:showDataLabelsRange val="0"/>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B35B-4287-878A-AC1F7B430649}"/>
                </c:ext>
                <c:ext xmlns:c15="http://schemas.microsoft.com/office/drawing/2012/chart" uri="{CE6537A1-D6FC-4f65-9D91-7224C49458BB}">
                  <c15:dlblFieldTable>
                    <c15:dlblFTEntry>
                      <c15:txfldGUID>{3A205C08-1427-490D-B866-CE46A8573BDB}</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16.3</c:v>
                </c:pt>
                <c:pt idx="8">
                  <c:v>15.6</c:v>
                </c:pt>
                <c:pt idx="16">
                  <c:v>14.7</c:v>
                </c:pt>
                <c:pt idx="24">
                  <c:v>13.8</c:v>
                </c:pt>
                <c:pt idx="32">
                  <c:v>12.8</c:v>
                </c:pt>
              </c:numCache>
            </c:numRef>
          </c:xVal>
          <c:yVal>
            <c:numRef>
              <c:f>公会計指標分析・財政指標組合せ分析表!$BP$73:$DC$73</c:f>
              <c:numCache>
                <c:formatCode>#,##0.0;"▲ "#,##0.0</c:formatCode>
                <c:ptCount val="40"/>
                <c:pt idx="0">
                  <c:v>231</c:v>
                </c:pt>
                <c:pt idx="8">
                  <c:v>226.4</c:v>
                </c:pt>
                <c:pt idx="16">
                  <c:v>216.2</c:v>
                </c:pt>
                <c:pt idx="24">
                  <c:v>220.5</c:v>
                </c:pt>
                <c:pt idx="32">
                  <c:v>219.9</c:v>
                </c:pt>
              </c:numCache>
            </c:numRef>
          </c:yVal>
          <c:smooth val="0"/>
          <c:extLst xmlns:c16r2="http://schemas.microsoft.com/office/drawing/2015/06/chart">
            <c:ext xmlns:c16="http://schemas.microsoft.com/office/drawing/2014/chart" uri="{C3380CC4-5D6E-409C-BE32-E72D297353CC}">
              <c16:uniqueId val="{00000009-B35B-4287-878A-AC1F7B430649}"/>
            </c:ext>
          </c:extLst>
        </c:ser>
        <c:ser>
          <c:idx val="1"/>
          <c:order val="1"/>
          <c:tx>
            <c:strRef>
              <c:f>公会計指標分析・財政指標組合せ分析表!$AN$77</c:f>
              <c:strCache>
                <c:ptCount val="1"/>
                <c:pt idx="0">
                  <c:v>グループ内平均値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B35B-4287-878A-AC1F7B430649}"/>
                </c:ext>
                <c:ext xmlns:c15="http://schemas.microsoft.com/office/drawing/2012/chart" uri="{CE6537A1-D6FC-4f65-9D91-7224C49458BB}">
                  <c15:dlblFieldTable>
                    <c15:dlblFTEntry>
                      <c15:txfldGUID>{CD00A11E-A1BC-43BE-B8A8-79D6F206C137}</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B35B-4287-878A-AC1F7B430649}"/>
                </c:ext>
                <c:ext xmlns:c15="http://schemas.microsoft.com/office/drawing/2012/chart" uri="{CE6537A1-D6FC-4f65-9D91-7224C49458BB}">
                  <c15:dlblFieldTable>
                    <c15:dlblFTEntry>
                      <c15:txfldGUID>{71FA174F-4663-468B-B956-6B1CE0545452}</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B35B-4287-878A-AC1F7B430649}"/>
                </c:ext>
                <c:ext xmlns:c15="http://schemas.microsoft.com/office/drawing/2012/chart" uri="{CE6537A1-D6FC-4f65-9D91-7224C49458BB}">
                  <c15:dlblFieldTable>
                    <c15:dlblFTEntry>
                      <c15:txfldGUID>{F9184690-644F-4D06-BC4A-70F6ADBF4874}</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B35B-4287-878A-AC1F7B430649}"/>
                </c:ext>
                <c:ext xmlns:c15="http://schemas.microsoft.com/office/drawing/2012/chart" uri="{CE6537A1-D6FC-4f65-9D91-7224C49458BB}">
                  <c15:dlblFieldTable>
                    <c15:dlblFTEntry>
                      <c15:txfldGUID>{7D1BD8F7-D5FC-4115-8D86-F16308FB2BD2}</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B35B-4287-878A-AC1F7B430649}"/>
                </c:ext>
                <c:ext xmlns:c15="http://schemas.microsoft.com/office/drawing/2012/chart" uri="{CE6537A1-D6FC-4f65-9D91-7224C49458BB}">
                  <c15:dlblFieldTable>
                    <c15:dlblFTEntry>
                      <c15:txfldGUID>{EE101EA3-8900-44CF-9234-586B5E4A04D4}</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B35B-4287-878A-AC1F7B430649}"/>
                </c:ext>
                <c:ext xmlns:c15="http://schemas.microsoft.com/office/drawing/2012/chart" uri="{CE6537A1-D6FC-4f65-9D91-7224C49458BB}">
                  <c15:dlblFieldTable>
                    <c15:dlblFTEntry>
                      <c15:txfldGUID>{21187218-E036-4481-ABDF-F7CA8086B2BE}</c15:txfldGUID>
                      <c15:f>公会計指標分析・財政指標組合せ分析表!$BX$72</c15:f>
                      <c15:dlblFieldTableCache>
                        <c:ptCount val="1"/>
                        <c:pt idx="0">
                          <c:v>H26</c:v>
                        </c:pt>
                      </c15:dlblFieldTableCache>
                    </c15:dlblFTEntry>
                  </c15:dlblFieldTable>
                  <c15:showDataLabelsRange val="0"/>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B35B-4287-878A-AC1F7B430649}"/>
                </c:ext>
                <c:ext xmlns:c15="http://schemas.microsoft.com/office/drawing/2012/chart" uri="{CE6537A1-D6FC-4f65-9D91-7224C49458BB}">
                  <c15:dlblFieldTable>
                    <c15:dlblFTEntry>
                      <c15:txfldGUID>{C95134B2-ED54-46D0-A0C4-32474B89DD25}</c15:txfldGUID>
                      <c15:f>公会計指標分析・財政指標組合せ分析表!$CF$72</c15:f>
                      <c15:dlblFieldTableCache>
                        <c:ptCount val="1"/>
                        <c:pt idx="0">
                          <c:v>H27</c:v>
                        </c:pt>
                      </c15:dlblFieldTableCache>
                    </c15:dlblFTEntry>
                  </c15:dlblFieldTable>
                  <c15:showDataLabelsRange val="0"/>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B35B-4287-878A-AC1F7B430649}"/>
                </c:ext>
                <c:ext xmlns:c15="http://schemas.microsoft.com/office/drawing/2012/chart" uri="{CE6537A1-D6FC-4f65-9D91-7224C49458BB}">
                  <c15:dlblFieldTable>
                    <c15:dlblFTEntry>
                      <c15:txfldGUID>{697C5B8B-57CE-4E51-BB6D-759F63959E1E}</c15:txfldGUID>
                      <c15:f>公会計指標分析・財政指標組合せ分析表!$CN$72</c15:f>
                      <c15:dlblFieldTableCache>
                        <c:ptCount val="1"/>
                        <c:pt idx="0">
                          <c:v>H28</c:v>
                        </c:pt>
                      </c15:dlblFieldTableCache>
                    </c15:dlblFTEntry>
                  </c15:dlblFieldTable>
                  <c15:showDataLabelsRange val="0"/>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B35B-4287-878A-AC1F7B430649}"/>
                </c:ext>
                <c:ext xmlns:c15="http://schemas.microsoft.com/office/drawing/2012/chart" uri="{CE6537A1-D6FC-4f65-9D91-7224C49458BB}">
                  <c15:dlblFieldTable>
                    <c15:dlblFTEntry>
                      <c15:txfldGUID>{FCD5B8C3-8CCB-4622-AAF1-16EAB80E6A0A}</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14.8</c:v>
                </c:pt>
                <c:pt idx="8">
                  <c:v>16.2</c:v>
                </c:pt>
                <c:pt idx="16">
                  <c:v>14.1</c:v>
                </c:pt>
                <c:pt idx="24">
                  <c:v>13.1</c:v>
                </c:pt>
                <c:pt idx="32">
                  <c:v>12.2</c:v>
                </c:pt>
              </c:numCache>
            </c:numRef>
          </c:xVal>
          <c:yVal>
            <c:numRef>
              <c:f>公会計指標分析・財政指標組合せ分析表!$BP$77:$DC$77</c:f>
              <c:numCache>
                <c:formatCode>#,##0.0;"▲ "#,##0.0</c:formatCode>
                <c:ptCount val="40"/>
                <c:pt idx="0">
                  <c:v>171.7</c:v>
                </c:pt>
                <c:pt idx="8">
                  <c:v>216</c:v>
                </c:pt>
                <c:pt idx="16">
                  <c:v>169.1</c:v>
                </c:pt>
                <c:pt idx="24">
                  <c:v>174.6</c:v>
                </c:pt>
                <c:pt idx="32">
                  <c:v>173</c:v>
                </c:pt>
              </c:numCache>
            </c:numRef>
          </c:yVal>
          <c:smooth val="0"/>
          <c:extLst xmlns:c16r2="http://schemas.microsoft.com/office/drawing/2015/06/chart">
            <c:ext xmlns:c16="http://schemas.microsoft.com/office/drawing/2014/chart" uri="{C3380CC4-5D6E-409C-BE32-E72D297353CC}">
              <c16:uniqueId val="{00000013-B35B-4287-878A-AC1F7B430649}"/>
            </c:ext>
          </c:extLst>
        </c:ser>
        <c:dLbls>
          <c:showLegendKey val="0"/>
          <c:showVal val="1"/>
          <c:showCatName val="0"/>
          <c:showSerName val="0"/>
          <c:showPercent val="0"/>
          <c:showBubbleSize val="0"/>
        </c:dLbls>
        <c:axId val="644083144"/>
        <c:axId val="644084320"/>
      </c:scatterChart>
      <c:valAx>
        <c:axId val="644083144"/>
        <c:scaling>
          <c:orientation val="minMax"/>
          <c:max val="16.700000000000003"/>
          <c:min val="11.9"/>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644084320"/>
        <c:crosses val="autoZero"/>
        <c:crossBetween val="midCat"/>
      </c:valAx>
      <c:valAx>
        <c:axId val="644084320"/>
        <c:scaling>
          <c:orientation val="minMax"/>
          <c:max val="242"/>
          <c:min val="16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644083144"/>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37</xdr:row>
      <xdr:rowOff>28575</xdr:rowOff>
    </xdr:from>
    <xdr:to>
      <xdr:col>47</xdr:col>
      <xdr:colOff>104775</xdr:colOff>
      <xdr:row>39</xdr:row>
      <xdr:rowOff>104775</xdr:rowOff>
    </xdr:to>
    <xdr:sp macro="" textlink="">
      <xdr:nvSpPr>
        <xdr:cNvPr id="2" name="AutoShape 1">
          <a:extLst>
            <a:ext uri="{FF2B5EF4-FFF2-40B4-BE49-F238E27FC236}">
              <a16:creationId xmlns:a16="http://schemas.microsoft.com/office/drawing/2014/main" xmlns="" id="{00000000-0008-0000-0000-00001F040000}"/>
            </a:ext>
          </a:extLst>
        </xdr:cNvPr>
        <xdr:cNvSpPr>
          <a:spLocks noChangeArrowheads="1"/>
        </xdr:cNvSpPr>
      </xdr:nvSpPr>
      <xdr:spPr bwMode="auto">
        <a:xfrm rot="5400000">
          <a:off x="5586413" y="5624512"/>
          <a:ext cx="361950" cy="314325"/>
        </a:xfrm>
        <a:prstGeom prst="bracketPair">
          <a:avLst>
            <a:gd name="adj" fmla="val 16667"/>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9</a:t>
          </a:r>
          <a:r>
            <a:rPr lang="ja-JP" altLang="en-US" sz="2400" b="1" i="0" u="none" strike="noStrike" baseline="0">
              <a:solidFill>
                <a:srgbClr val="000000"/>
              </a:solidFill>
              <a:latin typeface="ＭＳ ゴシック"/>
              <a:ea typeface="ＭＳ ゴシック"/>
            </a:rPr>
            <a:t>）実質公債費比率（分子）の構造（都道府県）</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A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A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A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A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A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A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A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A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A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A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A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A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A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A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161924</xdr:colOff>
      <xdr:row>4</xdr:row>
      <xdr:rowOff>0</xdr:rowOff>
    </xdr:from>
    <xdr:to>
      <xdr:col>20</xdr:col>
      <xdr:colOff>638175</xdr:colOff>
      <xdr:row>41</xdr:row>
      <xdr:rowOff>152400</xdr:rowOff>
    </xdr:to>
    <xdr:graphicFrame macro="">
      <xdr:nvGraphicFramePr>
        <xdr:cNvPr id="18" name="Chart 90">
          <a:extLst>
            <a:ext uri="{FF2B5EF4-FFF2-40B4-BE49-F238E27FC236}">
              <a16:creationId xmlns:a16="http://schemas.microsoft.com/office/drawing/2014/main" xmlns="" id="{00000000-0008-0000-0200-000012A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A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285750</xdr:colOff>
      <xdr:row>43</xdr:row>
      <xdr:rowOff>323850</xdr:rowOff>
    </xdr:from>
    <xdr:to>
      <xdr:col>20</xdr:col>
      <xdr:colOff>47625</xdr:colOff>
      <xdr:row>52</xdr:row>
      <xdr:rowOff>209549</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9750" y="7915275"/>
          <a:ext cx="4143375" cy="340042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実質公債費比率の分子は，平成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年度以降減少傾向にある。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これは，満期一括償還の市場公募債に係る積立分への積立額が増加しているものの，過去に発行した県債の償還等により満期一括償還の市場公募債以外の元金償還が減少していることや，最近の低金利を反映して利子の支払が減少していることなどにより減少したものであ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266700</xdr:colOff>
      <xdr:row>3</xdr:row>
      <xdr:rowOff>161925</xdr:rowOff>
    </xdr:from>
    <xdr:to>
      <xdr:col>18</xdr:col>
      <xdr:colOff>657225</xdr:colOff>
      <xdr:row>38</xdr:row>
      <xdr:rowOff>9525</xdr:rowOff>
    </xdr:to>
    <xdr:graphicFrame macro="">
      <xdr:nvGraphicFramePr>
        <xdr:cNvPr id="2" name="Chart 5">
          <a:extLst>
            <a:ext uri="{FF2B5EF4-FFF2-40B4-BE49-F238E27FC236}">
              <a16:creationId xmlns:a16="http://schemas.microsoft.com/office/drawing/2014/main" xmlns="" id="{00000000-0008-0000-0300-000001A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A8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A8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A8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A8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A8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A8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A8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A8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A8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A8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A8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A8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A8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A8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rtl="0"/>
          <a:r>
            <a:rPr lang="ja-JP" altLang="ja-JP" sz="2400" b="1" i="0" baseline="0">
              <a:latin typeface="ＭＳ ゴシック" pitchFamily="49" charset="-128"/>
              <a:ea typeface="ＭＳ ゴシック" pitchFamily="49" charset="-128"/>
              <a:cs typeface="+mn-cs"/>
            </a:rPr>
            <a:t>（</a:t>
          </a:r>
          <a:r>
            <a:rPr lang="en-US" altLang="ja-JP" sz="2400" b="1" i="0" baseline="0">
              <a:latin typeface="ＭＳ ゴシック" pitchFamily="49" charset="-128"/>
              <a:ea typeface="ＭＳ ゴシック" pitchFamily="49" charset="-128"/>
              <a:cs typeface="+mn-cs"/>
            </a:rPr>
            <a:t>10</a:t>
          </a:r>
          <a:r>
            <a:rPr lang="ja-JP" altLang="ja-JP" sz="2400" b="1" i="0" baseline="0">
              <a:latin typeface="ＭＳ ゴシック" pitchFamily="49" charset="-128"/>
              <a:ea typeface="ＭＳ ゴシック" pitchFamily="49" charset="-128"/>
              <a:cs typeface="+mn-cs"/>
            </a:rPr>
            <a:t>）将来負担比率（分子）の構造（都道府県）</a:t>
          </a:r>
          <a:endParaRPr lang="ja-JP" altLang="ja-JP" sz="2400">
            <a:latin typeface="ＭＳ ゴシック" pitchFamily="49" charset="-128"/>
            <a:ea typeface="ＭＳ ゴシック" pitchFamily="49" charset="-128"/>
          </a:endParaRP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A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A8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A8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152400</xdr:rowOff>
    </xdr:from>
    <xdr:to>
      <xdr:col>2</xdr:col>
      <xdr:colOff>933450</xdr:colOff>
      <xdr:row>5</xdr:row>
      <xdr:rowOff>152400</xdr:rowOff>
    </xdr:to>
    <xdr:sp macro="" textlink="">
      <xdr:nvSpPr>
        <xdr:cNvPr id="22" name="テキスト ボックス 6">
          <a:extLst>
            <a:ext uri="{FF2B5EF4-FFF2-40B4-BE49-F238E27FC236}">
              <a16:creationId xmlns:a16="http://schemas.microsoft.com/office/drawing/2014/main" xmlns="" id="{00000000-0008-0000-0300-000016A80000}"/>
            </a:ext>
          </a:extLst>
        </xdr:cNvPr>
        <xdr:cNvSpPr txBox="1">
          <a:spLocks noChangeArrowheads="1"/>
        </xdr:cNvSpPr>
      </xdr:nvSpPr>
      <xdr:spPr bwMode="auto">
        <a:xfrm>
          <a:off x="619125" y="72390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409575</xdr:colOff>
      <xdr:row>40</xdr:row>
      <xdr:rowOff>28575</xdr:rowOff>
    </xdr:from>
    <xdr:to>
      <xdr:col>17</xdr:col>
      <xdr:colOff>933451</xdr:colOff>
      <xdr:row>52</xdr:row>
      <xdr:rowOff>171449</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25450" y="7972425"/>
          <a:ext cx="4371976" cy="437197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将来負担比率の分子は，近年，地方債の現在高の減等により減少傾向が続いていている。</a:t>
          </a:r>
          <a:endParaRPr lang="ja-JP" altLang="ja-JP" sz="14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　これは，臨時財政対策債等を除く本県独自発行ベースの地方債現在高の減や，将来負担額から控除される，「地方債の償還等に充当可能な基金」の増等によるものである。</a:t>
          </a:r>
          <a:endParaRPr lang="ja-JP" altLang="ja-JP" sz="140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58906DF3-DB69-4597-810C-73CCE9AB24D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CAB058A7-FC77-4419-8C28-933ADBC6F106}"/>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6CEDC39-C17E-43E5-9A9E-7985DEF3090F}"/>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BA0193C7-8A9B-499D-85DF-996766FEE525}"/>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）基金残高（東日本大震災分を含む）に係る経年分析（都道府県）</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DA778067-B99E-4898-A10C-6B2B3D1719C1}"/>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78E85C2A-A61A-45AE-A02E-103A60B8F81C}"/>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60FFE0DA-0249-4314-A06B-E17D9407A985}"/>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A2B91F18-751D-44F6-85DF-A0AA67906CEC}"/>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B3D6080-62BE-433D-AE0A-7B604EE13653}"/>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05909F33-5125-4E45-88FC-F0AE71979B7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5F577A21-6F63-4842-9A90-D8A2D1AF576C}"/>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その他特定目的基金の残高が前年度から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4,073</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百万円増加したことなどにより基金全体としては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4,089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effectLst/>
            <a:latin typeface="ＭＳ Ｐゴシック" panose="020B0600070205080204" pitchFamily="50" charset="-128"/>
            <a:ea typeface="ＭＳ Ｐゴシック" panose="020B0600070205080204" pitchFamily="50" charset="-128"/>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その他特定目的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基金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については，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国民体育大会・全国障害者スポーツ大会施設整備等基金が施設整備，開催準備，競技力向上等の各事業の財源として取り崩したことなどにより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1,258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の減となった一方，安心・安全ふるさと創生基金が県有地売却に伴う財産収入を積み立てたことなどにより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4,105</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百万円の増，地域医療介護総合確保基金が医療介護総合確保促進法に基づく事業に要する経費に充当する国の補助金及び一般財源を積み立てたことなどにより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999</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百万円の増となったことなどにより増となった。</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財政調整基金残高は，「県政刷新大綱」や「行財政運営戦略」に基づく歳入・歳出両面にわたる徹底した行財政改革の取組により，平成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年度以降財源不足が生じていないため，近年，同水準で推移している一方，人口や標準財政規模が類似する団体と財政調整に活用可能な基金の残高を比較すると，本県の残高は少ない方であり，　今後とも安定的な財政運営を行うためには基金の充実が必要であると考えている。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また，特定目的基金については，支出が複数年にわたる事業や特定の政策目的のために今後も適切に運用していく必要があると考えている。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2106DE43-9C36-4A15-8E93-453CC2B12209}"/>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256A0BBA-4DEE-4540-BFA8-2C7A532D2FD1}"/>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BAC57775-1573-4DAF-8D58-6EED173D55D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安心・安全ふるさと創生基金</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ja-JP" altLang="en-US" sz="1300">
              <a:effectLst/>
              <a:latin typeface="ＭＳ Ｐゴシック" panose="020B0600070205080204" pitchFamily="50" charset="-128"/>
              <a:ea typeface="ＭＳ Ｐゴシック" panose="020B0600070205080204" pitchFamily="50" charset="-128"/>
            </a:rPr>
            <a:t>　 子どもから高齢者まですべての県民が生涯にわたって安心して安全に暮らすことができる地域社会の創生に向けた施策を推進すること。</a:t>
          </a:r>
          <a:endParaRPr lang="ja-JP" altLang="ja-JP" sz="1300">
            <a:effectLst/>
            <a:latin typeface="ＭＳ Ｐゴシック" panose="020B0600070205080204" pitchFamily="50" charset="-128"/>
            <a:ea typeface="ＭＳ Ｐゴシック" panose="020B0600070205080204" pitchFamily="50" charset="-128"/>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②</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国民体育大会・全国障害者スポーツ大会施設整備等基金</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回国民体育大会及び第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回全国障害者スポーツ大会の施設整備，運営等に資すること。</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①安心・安全ふるさと創生基金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介護保険負担事業等に充当した一方で，県有地売却に伴う財産収入や県税の増等により生じた財源を積み立てたため増となった。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②国民体育大会・全国障害者スポーツ大会施設整備等基金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回国民体育大会と第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回全国障害者スポーツ大会の開催のための施設整備等や運営等に要する経費に充てるため，運用益及び標章等使用料収入を積み立てた一方，施設整備，開催準備，競技力向上等の各事業の財源として取り崩したため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安心・安全ふるさと創生基金</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今後も主な充当対象である社会保障等に要する経費が増加し続けることを踏まえ，基金の財源確保に努めるとともに，当該事業に積極的に活用していく予定。</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②</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国民体育大会・全国障害者スポーツ大会施設整備等基金</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2020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年度まで，運用益や募金収入等を基金に積</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み</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立て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大会の開催に向けた施設整備，開催準備，競技力向上等の各事業に全額充当</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する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予定</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B1EFB88-B609-4EE1-8455-5D680885CD3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00F81989-54E4-4023-8FEA-2C151093809E}"/>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F181FF94-064C-4424-BD5F-A6775C558337}"/>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百万円増加しているが，これは運用益によるものである。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lang="en-US" altLang="ja-JP" sz="1400">
            <a:effectLst/>
          </a:endParaRPr>
        </a:p>
        <a:p>
          <a:endParaRPr lang="ja-JP" altLang="ja-JP" sz="1400">
            <a:effectLst/>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「県政刷新大綱」や「行財政運営戦略」に基づく歳入・歳出両面にわたる徹底した行財政改革の取組により，平成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年度以降財源不足が生じていないため</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，近年，同水準で推移している一方，</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人口や標準財政規模が類似する団体と財政調整に活用可能な基金の残高を比較すると，本県の残高は少ない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方であり，今後とも</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安定的な財政運営を行うためには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基金の充実が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必要</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で</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あると考えている。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60BD541C-B956-4770-B2A2-E1702E99D7C7}"/>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41F531FC-B50E-49D7-A51D-7D2C02F99AF2}"/>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8BC57DC0-F266-49B6-B707-964C17A97E7F}"/>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百万円増加しているが，これは運用益によるものである。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「県政刷新大綱」や「行財政運営戦略」に基づく歳入・歳出両面にわたる徹底した行財政改革の取組により，平成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以降財源不足が生じていないため，近年，同水準で推移している一方，人口や標準財政規模が類似する団体と財政調整に活用可能な基金の残高を比較すると，本県の残高は少ない方であり，今後とも安定的な財政運営を行うためには基金の充実が必要であると考えてい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3698DFF7-5886-49EA-9EF7-A777101F960F}"/>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C9C19113-9635-42A3-B504-0626DF8DFEC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B5CB25FA-C593-4E1A-A327-0217D34D297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）都道府県公会計指標分析／財政指標組合せ分析表</a:t>
          </a:r>
        </a:p>
      </xdr:txBody>
    </xdr:sp>
    <xdr:clientData/>
  </xdr:twoCellAnchor>
  <xdr:twoCellAnchor>
    <xdr:from>
      <xdr:col>87</xdr:col>
      <xdr:colOff>149225</xdr:colOff>
      <xdr:row>0</xdr:row>
      <xdr:rowOff>190500</xdr:rowOff>
    </xdr:from>
    <xdr:to>
      <xdr:col>107</xdr:col>
      <xdr:colOff>269875</xdr:colOff>
      <xdr:row>1</xdr:row>
      <xdr:rowOff>206375</xdr:rowOff>
    </xdr:to>
    <xdr:sp macro="" textlink="">
      <xdr:nvSpPr>
        <xdr:cNvPr id="5" name="正方形/長方形 4"/>
        <xdr:cNvSpPr/>
      </xdr:nvSpPr>
      <xdr:spPr>
        <a:xfrm>
          <a:off x="170180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174625</xdr:colOff>
      <xdr:row>0</xdr:row>
      <xdr:rowOff>215900</xdr:rowOff>
    </xdr:from>
    <xdr:to>
      <xdr:col>107</xdr:col>
      <xdr:colOff>250825</xdr:colOff>
      <xdr:row>1</xdr:row>
      <xdr:rowOff>180975</xdr:rowOff>
    </xdr:to>
    <xdr:sp macro="" textlink="">
      <xdr:nvSpPr>
        <xdr:cNvPr id="6" name="正方形/長方形 5"/>
        <xdr:cNvSpPr/>
      </xdr:nvSpPr>
      <xdr:spPr>
        <a:xfrm>
          <a:off x="170434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9525</xdr:colOff>
      <xdr:row>0</xdr:row>
      <xdr:rowOff>241300</xdr:rowOff>
    </xdr:from>
    <xdr:to>
      <xdr:col>107</xdr:col>
      <xdr:colOff>219075</xdr:colOff>
      <xdr:row>1</xdr:row>
      <xdr:rowOff>142875</xdr:rowOff>
    </xdr:to>
    <xdr:sp macro="" textlink="">
      <xdr:nvSpPr>
        <xdr:cNvPr id="7" name="正方形/長方形 6"/>
        <xdr:cNvSpPr/>
      </xdr:nvSpPr>
      <xdr:spPr>
        <a:xfrm>
          <a:off x="170688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a:t>
          </a:r>
        </a:p>
      </xdr:txBody>
    </xdr:sp>
    <xdr:clientData/>
  </xdr:twoCellAnchor>
  <xdr:twoCellAnchor>
    <xdr:from>
      <xdr:col>73</xdr:col>
      <xdr:colOff>22225</xdr:colOff>
      <xdr:row>0</xdr:row>
      <xdr:rowOff>190500</xdr:rowOff>
    </xdr:from>
    <xdr:to>
      <xdr:col>87</xdr:col>
      <xdr:colOff>15875</xdr:colOff>
      <xdr:row>1</xdr:row>
      <xdr:rowOff>206375</xdr:rowOff>
    </xdr:to>
    <xdr:sp macro="" textlink="">
      <xdr:nvSpPr>
        <xdr:cNvPr id="8" name="正方形/長方形 7"/>
        <xdr:cNvSpPr/>
      </xdr:nvSpPr>
      <xdr:spPr>
        <a:xfrm>
          <a:off x="14224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47625</xdr:colOff>
      <xdr:row>0</xdr:row>
      <xdr:rowOff>215900</xdr:rowOff>
    </xdr:from>
    <xdr:to>
      <xdr:col>86</xdr:col>
      <xdr:colOff>187325</xdr:colOff>
      <xdr:row>1</xdr:row>
      <xdr:rowOff>180975</xdr:rowOff>
    </xdr:to>
    <xdr:sp macro="" textlink="">
      <xdr:nvSpPr>
        <xdr:cNvPr id="9" name="正方形/長方形 8"/>
        <xdr:cNvSpPr/>
      </xdr:nvSpPr>
      <xdr:spPr>
        <a:xfrm>
          <a:off x="14249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73025</xdr:colOff>
      <xdr:row>0</xdr:row>
      <xdr:rowOff>241300</xdr:rowOff>
    </xdr:from>
    <xdr:to>
      <xdr:col>86</xdr:col>
      <xdr:colOff>155575</xdr:colOff>
      <xdr:row>1</xdr:row>
      <xdr:rowOff>155575</xdr:rowOff>
    </xdr:to>
    <xdr:sp macro="" textlink="">
      <xdr:nvSpPr>
        <xdr:cNvPr id="10" name="正方形/長方形 9"/>
        <xdr:cNvSpPr/>
      </xdr:nvSpPr>
      <xdr:spPr>
        <a:xfrm>
          <a:off x="14274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1,655,888
1,646,915
9,187.01
805,010,053
786,055,448
3,469,683
475,495,084
1,622,293,585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12.8
219.9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52</xdr:col>
      <xdr:colOff>123825</xdr:colOff>
      <xdr:row>9</xdr:row>
      <xdr:rowOff>130175</xdr:rowOff>
    </xdr:to>
    <xdr:sp macro="" textlink="">
      <xdr:nvSpPr>
        <xdr:cNvPr id="19" name="正方形/長方形 18"/>
        <xdr:cNvSpPr/>
      </xdr:nvSpPr>
      <xdr:spPr>
        <a:xfrm>
          <a:off x="68961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Ｅ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Ｄ</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60325</xdr:rowOff>
    </xdr:from>
    <xdr:ext cx="4609532" cy="259045"/>
    <xdr:sp macro="" textlink="">
      <xdr:nvSpPr>
        <xdr:cNvPr id="31" name="テキスト ボックス 30"/>
        <xdr:cNvSpPr txBox="1"/>
      </xdr:nvSpPr>
      <xdr:spPr>
        <a:xfrm>
          <a:off x="419100" y="27940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0</xdr:col>
      <xdr:colOff>419100</xdr:colOff>
      <xdr:row>13</xdr:row>
      <xdr:rowOff>142875</xdr:rowOff>
    </xdr:from>
    <xdr:ext cx="8590942" cy="259045"/>
    <xdr:sp macro="" textlink="">
      <xdr:nvSpPr>
        <xdr:cNvPr id="32" name="テキスト ボックス 31"/>
        <xdr:cNvSpPr txBox="1"/>
      </xdr:nvSpPr>
      <xdr:spPr>
        <a:xfrm>
          <a:off x="419100" y="30480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2</xdr:col>
      <xdr:colOff>73025</xdr:colOff>
      <xdr:row>13</xdr:row>
      <xdr:rowOff>168275</xdr:rowOff>
    </xdr:from>
    <xdr:to>
      <xdr:col>52</xdr:col>
      <xdr:colOff>73025</xdr:colOff>
      <xdr:row>15</xdr:row>
      <xdr:rowOff>15875</xdr:rowOff>
    </xdr:to>
    <xdr:sp macro="" textlink="">
      <xdr:nvSpPr>
        <xdr:cNvPr id="33" name="大かっこ 32"/>
        <xdr:cNvSpPr/>
      </xdr:nvSpPr>
      <xdr:spPr>
        <a:xfrm>
          <a:off x="749300" y="3073400"/>
          <a:ext cx="9525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0</xdr:col>
      <xdr:colOff>419100</xdr:colOff>
      <xdr:row>15</xdr:row>
      <xdr:rowOff>53975</xdr:rowOff>
    </xdr:from>
    <xdr:ext cx="9703105" cy="259045"/>
    <xdr:sp macro="" textlink="">
      <xdr:nvSpPr>
        <xdr:cNvPr id="34" name="テキスト ボックス 33"/>
        <xdr:cNvSpPr txBox="1"/>
      </xdr:nvSpPr>
      <xdr:spPr>
        <a:xfrm>
          <a:off x="4191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0</xdr:col>
      <xdr:colOff>419100</xdr:colOff>
      <xdr:row>16</xdr:row>
      <xdr:rowOff>136525</xdr:rowOff>
    </xdr:from>
    <xdr:ext cx="8294578" cy="259045"/>
    <xdr:sp macro="" textlink="">
      <xdr:nvSpPr>
        <xdr:cNvPr id="35" name="テキスト ボックス 34"/>
        <xdr:cNvSpPr txBox="1"/>
      </xdr:nvSpPr>
      <xdr:spPr>
        <a:xfrm>
          <a:off x="419100" y="3556000"/>
          <a:ext cx="82945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[ 55.6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85725</xdr:colOff>
      <xdr:row>21</xdr:row>
      <xdr:rowOff>57150</xdr:rowOff>
    </xdr:from>
    <xdr:to>
      <xdr:col>44</xdr:col>
      <xdr:colOff>85725</xdr:colOff>
      <xdr:row>22</xdr:row>
      <xdr:rowOff>92075</xdr:rowOff>
    </xdr:to>
    <xdr:sp macro="" textlink="">
      <xdr:nvSpPr>
        <xdr:cNvPr id="41" name="正方形/長方形 40"/>
        <xdr:cNvSpPr/>
      </xdr:nvSpPr>
      <xdr:spPr>
        <a:xfrm>
          <a:off x="723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85725</xdr:colOff>
      <xdr:row>22</xdr:row>
      <xdr:rowOff>28575</xdr:rowOff>
    </xdr:from>
    <xdr:to>
      <xdr:col>44</xdr:col>
      <xdr:colOff>85725</xdr:colOff>
      <xdr:row>23</xdr:row>
      <xdr:rowOff>111125</xdr:rowOff>
    </xdr:to>
    <xdr:sp macro="" textlink="">
      <xdr:nvSpPr>
        <xdr:cNvPr id="42" name="正方形/長方形 41"/>
        <xdr:cNvSpPr/>
      </xdr:nvSpPr>
      <xdr:spPr>
        <a:xfrm>
          <a:off x="723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3" name="正方形/長方形 42"/>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4" name="正方形/長方形 43"/>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5" name="正方形/長方形 44"/>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47625</xdr:colOff>
      <xdr:row>26</xdr:row>
      <xdr:rowOff>15875</xdr:rowOff>
    </xdr:from>
    <xdr:to>
      <xdr:col>53</xdr:col>
      <xdr:colOff>34925</xdr:colOff>
      <xdr:row>36</xdr:row>
      <xdr:rowOff>79375</xdr:rowOff>
    </xdr:to>
    <xdr:sp macro="" textlink="" fLocksText="0">
      <xdr:nvSpPr>
        <xdr:cNvPr id="46" name="テキスト ボックス 45"/>
        <xdr:cNvSpPr txBox="1"/>
      </xdr:nvSpPr>
      <xdr:spPr>
        <a:xfrm>
          <a:off x="58674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道路・港湾などを多く所有する本県では，インフラ施設等に係る減価償却が進んだことに伴い，資産として新たに取得した額よりも減価償却費が大きかった結果，有形固定資産減価償却率が前年度よりも増加（道路（</a:t>
          </a:r>
          <a:r>
            <a:rPr kumimoji="1" lang="en-US" altLang="ja-JP" sz="1100">
              <a:latin typeface="ＭＳ Ｐゴシック" panose="020B0600070205080204" pitchFamily="50" charset="-128"/>
              <a:ea typeface="ＭＳ Ｐゴシック" panose="020B0600070205080204" pitchFamily="50" charset="-128"/>
            </a:rPr>
            <a:t>43.0%</a:t>
          </a:r>
          <a:r>
            <a:rPr kumimoji="1" lang="ja-JP" altLang="en-US" sz="1100">
              <a:latin typeface="ＭＳ Ｐゴシック" panose="020B0600070205080204" pitchFamily="50" charset="-128"/>
              <a:ea typeface="ＭＳ Ｐゴシック" panose="020B0600070205080204" pitchFamily="50" charset="-128"/>
            </a:rPr>
            <a:t>→</a:t>
          </a:r>
          <a:r>
            <a:rPr kumimoji="1" lang="en-US" altLang="ja-JP" sz="1100">
              <a:latin typeface="ＭＳ Ｐゴシック" panose="020B0600070205080204" pitchFamily="50" charset="-128"/>
              <a:ea typeface="ＭＳ Ｐゴシック" panose="020B0600070205080204" pitchFamily="50" charset="-128"/>
            </a:rPr>
            <a:t>45.0%</a:t>
          </a:r>
          <a:r>
            <a:rPr kumimoji="1" lang="ja-JP" altLang="en-US" sz="1100">
              <a:latin typeface="ＭＳ Ｐゴシック" panose="020B0600070205080204" pitchFamily="50" charset="-128"/>
              <a:ea typeface="ＭＳ Ｐゴシック" panose="020B0600070205080204" pitchFamily="50" charset="-128"/>
            </a:rPr>
            <a:t>），港湾・漁港（</a:t>
          </a:r>
          <a:r>
            <a:rPr kumimoji="1" lang="en-US" altLang="ja-JP" sz="1100">
              <a:latin typeface="ＭＳ Ｐゴシック" panose="020B0600070205080204" pitchFamily="50" charset="-128"/>
              <a:ea typeface="ＭＳ Ｐゴシック" panose="020B0600070205080204" pitchFamily="50" charset="-128"/>
            </a:rPr>
            <a:t>68.0%</a:t>
          </a:r>
          <a:r>
            <a:rPr kumimoji="1" lang="ja-JP" altLang="en-US" sz="1100">
              <a:latin typeface="ＭＳ Ｐゴシック" panose="020B0600070205080204" pitchFamily="50" charset="-128"/>
              <a:ea typeface="ＭＳ Ｐゴシック" panose="020B0600070205080204" pitchFamily="50" charset="-128"/>
            </a:rPr>
            <a:t>→</a:t>
          </a:r>
          <a:r>
            <a:rPr kumimoji="1" lang="en-US" altLang="ja-JP" sz="1100">
              <a:latin typeface="ＭＳ Ｐゴシック" panose="020B0600070205080204" pitchFamily="50" charset="-128"/>
              <a:ea typeface="ＭＳ Ｐゴシック" panose="020B0600070205080204" pitchFamily="50" charset="-128"/>
            </a:rPr>
            <a:t>69.0%</a:t>
          </a:r>
          <a:r>
            <a:rPr kumimoji="1" lang="ja-JP" altLang="en-US" sz="1100">
              <a:latin typeface="ＭＳ Ｐゴシック" panose="020B0600070205080204" pitchFamily="50" charset="-128"/>
              <a:ea typeface="ＭＳ Ｐゴシック" panose="020B0600070205080204" pitchFamily="50" charset="-128"/>
            </a:rPr>
            <a:t>））し，グループ内平均よりも資産の減価償却が進んでいる状況である。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今後とも，公共施設等総合管理計画に基づき，県有施設等の保有総量の縮小や長寿命化の推進に取り組んでいくこととしている。</a:t>
          </a:r>
          <a:endParaRPr kumimoji="1" lang="en-US" altLang="ja-JP" sz="110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7" name="テキスト ボックス 46"/>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8" name="直線コネクタ 47"/>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49" name="テキスト ボックス 48"/>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0" name="直線コネクタ 49"/>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1" name="テキスト ボックス 50"/>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48.0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2" name="直線コネクタ 51"/>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3" name="テキスト ボックス 52"/>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51.0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4" name="直線コネクタ 53"/>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5" name="テキスト ボックス 54"/>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54.0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6" name="直線コネクタ 55"/>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7" name="テキスト ボックス 56"/>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57.0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58" name="直線コネクタ 57"/>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59" name="テキスト ボックス 58"/>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0" name="直線コネクタ 59"/>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1" name="テキスト ボックス 60"/>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52765</xdr:rowOff>
    </xdr:from>
    <xdr:to>
      <xdr:col>23</xdr:col>
      <xdr:colOff>85090</xdr:colOff>
      <xdr:row>34</xdr:row>
      <xdr:rowOff>99937</xdr:rowOff>
    </xdr:to>
    <xdr:cxnSp macro="">
      <xdr:nvCxnSpPr>
        <xdr:cNvPr id="65" name="直線コネクタ 64"/>
        <xdr:cNvCxnSpPr/>
      </xdr:nvCxnSpPr>
      <xdr:spPr>
        <a:xfrm flipV="1">
          <a:off x="4760595" y="5281990"/>
          <a:ext cx="1270" cy="1418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103764</xdr:rowOff>
    </xdr:from>
    <xdr:ext cx="405111" cy="259045"/>
    <xdr:sp macro="" textlink="">
      <xdr:nvSpPr>
        <xdr:cNvPr id="66" name="有形固定資産減価償却率最小値テキスト"/>
        <xdr:cNvSpPr txBox="1"/>
      </xdr:nvSpPr>
      <xdr:spPr>
        <a:xfrm>
          <a:off x="4813300" y="67045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99937</xdr:rowOff>
    </xdr:from>
    <xdr:to>
      <xdr:col>23</xdr:col>
      <xdr:colOff>174625</xdr:colOff>
      <xdr:row>34</xdr:row>
      <xdr:rowOff>99937</xdr:rowOff>
    </xdr:to>
    <xdr:cxnSp macro="">
      <xdr:nvCxnSpPr>
        <xdr:cNvPr id="67" name="直線コネクタ 66"/>
        <xdr:cNvCxnSpPr/>
      </xdr:nvCxnSpPr>
      <xdr:spPr>
        <a:xfrm>
          <a:off x="4673600" y="6700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170892</xdr:rowOff>
    </xdr:from>
    <xdr:ext cx="405111" cy="259045"/>
    <xdr:sp macro="" textlink="">
      <xdr:nvSpPr>
        <xdr:cNvPr id="68" name="有形固定資産減価償却率最大値テキスト"/>
        <xdr:cNvSpPr txBox="1"/>
      </xdr:nvSpPr>
      <xdr:spPr>
        <a:xfrm>
          <a:off x="4813300" y="5057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52765</xdr:rowOff>
    </xdr:from>
    <xdr:to>
      <xdr:col>23</xdr:col>
      <xdr:colOff>174625</xdr:colOff>
      <xdr:row>26</xdr:row>
      <xdr:rowOff>52765</xdr:rowOff>
    </xdr:to>
    <xdr:cxnSp macro="">
      <xdr:nvCxnSpPr>
        <xdr:cNvPr id="69" name="直線コネクタ 68"/>
        <xdr:cNvCxnSpPr/>
      </xdr:nvCxnSpPr>
      <xdr:spPr>
        <a:xfrm>
          <a:off x="4673600" y="5281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7304</xdr:rowOff>
    </xdr:from>
    <xdr:ext cx="405111" cy="259045"/>
    <xdr:sp macro="" textlink="">
      <xdr:nvSpPr>
        <xdr:cNvPr id="70" name="有形固定資産減価償却率平均値テキスト"/>
        <xdr:cNvSpPr txBox="1"/>
      </xdr:nvSpPr>
      <xdr:spPr>
        <a:xfrm>
          <a:off x="4813300" y="60937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28877</xdr:rowOff>
    </xdr:from>
    <xdr:to>
      <xdr:col>23</xdr:col>
      <xdr:colOff>136525</xdr:colOff>
      <xdr:row>31</xdr:row>
      <xdr:rowOff>130477</xdr:rowOff>
    </xdr:to>
    <xdr:sp macro="" textlink="">
      <xdr:nvSpPr>
        <xdr:cNvPr id="71" name="フローチャート: 判断 70"/>
        <xdr:cNvSpPr/>
      </xdr:nvSpPr>
      <xdr:spPr>
        <a:xfrm>
          <a:off x="4711700" y="6115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121406</xdr:rowOff>
    </xdr:from>
    <xdr:to>
      <xdr:col>19</xdr:col>
      <xdr:colOff>187325</xdr:colOff>
      <xdr:row>32</xdr:row>
      <xdr:rowOff>51556</xdr:rowOff>
    </xdr:to>
    <xdr:sp macro="" textlink="">
      <xdr:nvSpPr>
        <xdr:cNvPr id="72" name="フローチャート: 判断 71"/>
        <xdr:cNvSpPr/>
      </xdr:nvSpPr>
      <xdr:spPr>
        <a:xfrm>
          <a:off x="4000500" y="6207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34</xdr:row>
      <xdr:rowOff>90260</xdr:rowOff>
    </xdr:from>
    <xdr:to>
      <xdr:col>15</xdr:col>
      <xdr:colOff>187325</xdr:colOff>
      <xdr:row>35</xdr:row>
      <xdr:rowOff>20410</xdr:rowOff>
    </xdr:to>
    <xdr:sp macro="" textlink="">
      <xdr:nvSpPr>
        <xdr:cNvPr id="73" name="フローチャート: 判断 72"/>
        <xdr:cNvSpPr/>
      </xdr:nvSpPr>
      <xdr:spPr>
        <a:xfrm>
          <a:off x="3238500" y="6691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56394</xdr:rowOff>
    </xdr:from>
    <xdr:to>
      <xdr:col>23</xdr:col>
      <xdr:colOff>136525</xdr:colOff>
      <xdr:row>30</xdr:row>
      <xdr:rowOff>157994</xdr:rowOff>
    </xdr:to>
    <xdr:sp macro="" textlink="">
      <xdr:nvSpPr>
        <xdr:cNvPr id="79" name="楕円 78"/>
        <xdr:cNvSpPr/>
      </xdr:nvSpPr>
      <xdr:spPr>
        <a:xfrm>
          <a:off x="4711700" y="5971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79271</xdr:rowOff>
    </xdr:from>
    <xdr:ext cx="405111" cy="259045"/>
    <xdr:sp macro="" textlink="">
      <xdr:nvSpPr>
        <xdr:cNvPr id="80" name="有形固定資産減価償却率該当値テキスト"/>
        <xdr:cNvSpPr txBox="1"/>
      </xdr:nvSpPr>
      <xdr:spPr>
        <a:xfrm>
          <a:off x="4813300" y="5822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59720</xdr:rowOff>
    </xdr:from>
    <xdr:to>
      <xdr:col>19</xdr:col>
      <xdr:colOff>187325</xdr:colOff>
      <xdr:row>31</xdr:row>
      <xdr:rowOff>161320</xdr:rowOff>
    </xdr:to>
    <xdr:sp macro="" textlink="">
      <xdr:nvSpPr>
        <xdr:cNvPr id="81" name="楕円 80"/>
        <xdr:cNvSpPr/>
      </xdr:nvSpPr>
      <xdr:spPr>
        <a:xfrm>
          <a:off x="4000500" y="614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107194</xdr:rowOff>
    </xdr:from>
    <xdr:to>
      <xdr:col>23</xdr:col>
      <xdr:colOff>85725</xdr:colOff>
      <xdr:row>31</xdr:row>
      <xdr:rowOff>110520</xdr:rowOff>
    </xdr:to>
    <xdr:cxnSp macro="">
      <xdr:nvCxnSpPr>
        <xdr:cNvPr id="82" name="直線コネクタ 81"/>
        <xdr:cNvCxnSpPr/>
      </xdr:nvCxnSpPr>
      <xdr:spPr>
        <a:xfrm flipV="1">
          <a:off x="4051300" y="6022219"/>
          <a:ext cx="711200" cy="174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32</xdr:row>
      <xdr:rowOff>42683</xdr:rowOff>
    </xdr:from>
    <xdr:ext cx="405111" cy="259045"/>
    <xdr:sp macro="" textlink="">
      <xdr:nvSpPr>
        <xdr:cNvPr id="83" name="n_1aveValue有形固定資産減価償却率"/>
        <xdr:cNvSpPr txBox="1"/>
      </xdr:nvSpPr>
      <xdr:spPr>
        <a:xfrm>
          <a:off x="3836044" y="6300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33</xdr:row>
      <xdr:rowOff>36938</xdr:rowOff>
    </xdr:from>
    <xdr:ext cx="405111" cy="259045"/>
    <xdr:sp macro="" textlink="">
      <xdr:nvSpPr>
        <xdr:cNvPr id="84" name="n_2aveValue有形固定資産減価償却率"/>
        <xdr:cNvSpPr txBox="1"/>
      </xdr:nvSpPr>
      <xdr:spPr>
        <a:xfrm>
          <a:off x="3086744" y="6466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6397</xdr:rowOff>
    </xdr:from>
    <xdr:ext cx="405111" cy="259045"/>
    <xdr:sp macro="" textlink="">
      <xdr:nvSpPr>
        <xdr:cNvPr id="85" name="n_1mainValue有形固定資産減価償却率"/>
        <xdr:cNvSpPr txBox="1"/>
      </xdr:nvSpPr>
      <xdr:spPr>
        <a:xfrm>
          <a:off x="3836044" y="5921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6" name="正方形/長方形 85"/>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87" name="正方形/長方形 86"/>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39364</xdr:colOff>
      <xdr:row>22</xdr:row>
      <xdr:rowOff>64546</xdr:rowOff>
    </xdr:from>
    <xdr:to>
      <xdr:col>75</xdr:col>
      <xdr:colOff>132085</xdr:colOff>
      <xdr:row>24</xdr:row>
      <xdr:rowOff>30705</xdr:rowOff>
    </xdr:to>
    <xdr:sp macro="" textlink="">
      <xdr:nvSpPr>
        <xdr:cNvPr id="88" name="正方形/長方形 87"/>
        <xdr:cNvSpPr/>
      </xdr:nvSpPr>
      <xdr:spPr>
        <a:xfrm>
          <a:off x="13860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[ 14.2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89" name="正方形/長方形 88"/>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0" name="正方形/長方形 89"/>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89</xdr:col>
      <xdr:colOff>22225</xdr:colOff>
      <xdr:row>21</xdr:row>
      <xdr:rowOff>57150</xdr:rowOff>
    </xdr:from>
    <xdr:to>
      <xdr:col>97</xdr:col>
      <xdr:colOff>22225</xdr:colOff>
      <xdr:row>22</xdr:row>
      <xdr:rowOff>92075</xdr:rowOff>
    </xdr:to>
    <xdr:sp macro="" textlink="">
      <xdr:nvSpPr>
        <xdr:cNvPr id="91" name="正方形/長方形 90"/>
        <xdr:cNvSpPr/>
      </xdr:nvSpPr>
      <xdr:spPr>
        <a:xfrm>
          <a:off x="17272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89</xdr:col>
      <xdr:colOff>22225</xdr:colOff>
      <xdr:row>22</xdr:row>
      <xdr:rowOff>28575</xdr:rowOff>
    </xdr:from>
    <xdr:to>
      <xdr:col>97</xdr:col>
      <xdr:colOff>22225</xdr:colOff>
      <xdr:row>23</xdr:row>
      <xdr:rowOff>111125</xdr:rowOff>
    </xdr:to>
    <xdr:sp macro="" textlink="">
      <xdr:nvSpPr>
        <xdr:cNvPr id="92" name="正方形/長方形 91"/>
        <xdr:cNvSpPr/>
      </xdr:nvSpPr>
      <xdr:spPr>
        <a:xfrm>
          <a:off x="17272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3" name="正方形/長方形 92"/>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4" name="正方形/長方形 93"/>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95" name="正方形/長方形 94"/>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174625</xdr:colOff>
      <xdr:row>26</xdr:row>
      <xdr:rowOff>15875</xdr:rowOff>
    </xdr:from>
    <xdr:to>
      <xdr:col>105</xdr:col>
      <xdr:colOff>161925</xdr:colOff>
      <xdr:row>36</xdr:row>
      <xdr:rowOff>79375</xdr:rowOff>
    </xdr:to>
    <xdr:sp macro="" textlink="" fLocksText="0">
      <xdr:nvSpPr>
        <xdr:cNvPr id="96" name="テキスト ボックス 95"/>
        <xdr:cNvSpPr txBox="1"/>
      </xdr:nvSpPr>
      <xdr:spPr>
        <a:xfrm>
          <a:off x="159004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臨時財政対策債等を除く本県独自に発行する県債残高の減により，将来負担額は減少傾向にあるが，他団体も地方債残高の抑制に努めていることから，標準財政規模に対する将来負担額の規模がグループ内平均を上回っている。さらに，標準財政規模に対する，公債費を除く経常経費（人件費，補助費等など）に充当する一般財源の規模がグループ内平均を上回っていることから，債務償還可能年数がグループ内で最も高い状況となっている。</a:t>
          </a:r>
        </a:p>
        <a:p>
          <a:r>
            <a:rPr kumimoji="1" lang="ja-JP" altLang="en-US" sz="1050">
              <a:latin typeface="ＭＳ Ｐゴシック" panose="020B0600070205080204" pitchFamily="50" charset="-128"/>
              <a:ea typeface="ＭＳ Ｐゴシック" panose="020B0600070205080204" pitchFamily="50" charset="-128"/>
            </a:rPr>
            <a:t>　今後とも，臨時財政対策債等を除く本県が独自に発行する県債の発行を抑制することなどにより，将来負担の抑制を図ることとしている。</a:t>
          </a:r>
        </a:p>
      </xdr:txBody>
    </xdr:sp>
    <xdr:clientData/>
  </xdr:twoCellAnchor>
  <xdr:oneCellAnchor>
    <xdr:from>
      <xdr:col>57</xdr:col>
      <xdr:colOff>111125</xdr:colOff>
      <xdr:row>23</xdr:row>
      <xdr:rowOff>47625</xdr:rowOff>
    </xdr:from>
    <xdr:ext cx="349839" cy="225703"/>
    <xdr:sp macro="" textlink="">
      <xdr:nvSpPr>
        <xdr:cNvPr id="97" name="テキスト ボックス 96"/>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98" name="直線コネクタ 97"/>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36</xdr:row>
      <xdr:rowOff>74474</xdr:rowOff>
    </xdr:from>
    <xdr:ext cx="308097" cy="225703"/>
    <xdr:sp macro="" textlink="">
      <xdr:nvSpPr>
        <xdr:cNvPr id="99" name="テキスト ボックス 98"/>
        <xdr:cNvSpPr txBox="1"/>
      </xdr:nvSpPr>
      <xdr:spPr>
        <a:xfrm>
          <a:off x="10931403" y="7018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79375</xdr:rowOff>
    </xdr:from>
    <xdr:to>
      <xdr:col>80</xdr:col>
      <xdr:colOff>9525</xdr:colOff>
      <xdr:row>34</xdr:row>
      <xdr:rowOff>79375</xdr:rowOff>
    </xdr:to>
    <xdr:cxnSp macro="">
      <xdr:nvCxnSpPr>
        <xdr:cNvPr id="100" name="直線コネクタ 99"/>
        <xdr:cNvCxnSpPr/>
      </xdr:nvCxnSpPr>
      <xdr:spPr>
        <a:xfrm>
          <a:off x="11303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33</xdr:row>
      <xdr:rowOff>157024</xdr:rowOff>
    </xdr:from>
    <xdr:ext cx="308097" cy="225703"/>
    <xdr:sp macro="" textlink="">
      <xdr:nvSpPr>
        <xdr:cNvPr id="101" name="テキスト ボックス 100"/>
        <xdr:cNvSpPr txBox="1"/>
      </xdr:nvSpPr>
      <xdr:spPr>
        <a:xfrm>
          <a:off x="10931403" y="65863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161925</xdr:rowOff>
    </xdr:from>
    <xdr:to>
      <xdr:col>80</xdr:col>
      <xdr:colOff>9525</xdr:colOff>
      <xdr:row>31</xdr:row>
      <xdr:rowOff>161925</xdr:rowOff>
    </xdr:to>
    <xdr:cxnSp macro="">
      <xdr:nvCxnSpPr>
        <xdr:cNvPr id="102" name="直線コネクタ 101"/>
        <xdr:cNvCxnSpPr/>
      </xdr:nvCxnSpPr>
      <xdr:spPr>
        <a:xfrm>
          <a:off x="11303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31</xdr:row>
      <xdr:rowOff>68124</xdr:rowOff>
    </xdr:from>
    <xdr:ext cx="359394" cy="225703"/>
    <xdr:sp macro="" textlink="">
      <xdr:nvSpPr>
        <xdr:cNvPr id="103" name="テキスト ボックス 102"/>
        <xdr:cNvSpPr txBox="1"/>
      </xdr:nvSpPr>
      <xdr:spPr>
        <a:xfrm>
          <a:off x="10880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73025</xdr:rowOff>
    </xdr:from>
    <xdr:to>
      <xdr:col>80</xdr:col>
      <xdr:colOff>9525</xdr:colOff>
      <xdr:row>29</xdr:row>
      <xdr:rowOff>73025</xdr:rowOff>
    </xdr:to>
    <xdr:cxnSp macro="">
      <xdr:nvCxnSpPr>
        <xdr:cNvPr id="104" name="直線コネクタ 103"/>
        <xdr:cNvCxnSpPr/>
      </xdr:nvCxnSpPr>
      <xdr:spPr>
        <a:xfrm>
          <a:off x="11303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28</xdr:row>
      <xdr:rowOff>150674</xdr:rowOff>
    </xdr:from>
    <xdr:ext cx="359394" cy="225703"/>
    <xdr:sp macro="" textlink="">
      <xdr:nvSpPr>
        <xdr:cNvPr id="105" name="テキスト ボックス 104"/>
        <xdr:cNvSpPr txBox="1"/>
      </xdr:nvSpPr>
      <xdr:spPr>
        <a:xfrm>
          <a:off x="10880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155575</xdr:rowOff>
    </xdr:from>
    <xdr:to>
      <xdr:col>80</xdr:col>
      <xdr:colOff>9525</xdr:colOff>
      <xdr:row>26</xdr:row>
      <xdr:rowOff>155575</xdr:rowOff>
    </xdr:to>
    <xdr:cxnSp macro="">
      <xdr:nvCxnSpPr>
        <xdr:cNvPr id="106" name="直線コネクタ 105"/>
        <xdr:cNvCxnSpPr/>
      </xdr:nvCxnSpPr>
      <xdr:spPr>
        <a:xfrm>
          <a:off x="11303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26</xdr:row>
      <xdr:rowOff>61774</xdr:rowOff>
    </xdr:from>
    <xdr:ext cx="359394" cy="225703"/>
    <xdr:sp macro="" textlink="">
      <xdr:nvSpPr>
        <xdr:cNvPr id="107" name="テキスト ボックス 106"/>
        <xdr:cNvSpPr txBox="1"/>
      </xdr:nvSpPr>
      <xdr:spPr>
        <a:xfrm>
          <a:off x="10880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14.0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08" name="直線コネクタ 107"/>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09" name="テキスト ボックス 108"/>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0"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112395</xdr:rowOff>
    </xdr:from>
    <xdr:to>
      <xdr:col>76</xdr:col>
      <xdr:colOff>21589</xdr:colOff>
      <xdr:row>33</xdr:row>
      <xdr:rowOff>78105</xdr:rowOff>
    </xdr:to>
    <xdr:cxnSp macro="">
      <xdr:nvCxnSpPr>
        <xdr:cNvPr id="111" name="直線コネクタ 110"/>
        <xdr:cNvCxnSpPr/>
      </xdr:nvCxnSpPr>
      <xdr:spPr>
        <a:xfrm flipV="1">
          <a:off x="14793595" y="5341620"/>
          <a:ext cx="1269"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81932</xdr:rowOff>
    </xdr:from>
    <xdr:ext cx="340478" cy="259045"/>
    <xdr:sp macro="" textlink="">
      <xdr:nvSpPr>
        <xdr:cNvPr id="112" name="債務償還可能年数最小値テキスト"/>
        <xdr:cNvSpPr txBox="1"/>
      </xdr:nvSpPr>
      <xdr:spPr>
        <a:xfrm>
          <a:off x="14846300" y="651130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78105</xdr:rowOff>
    </xdr:from>
    <xdr:to>
      <xdr:col>76</xdr:col>
      <xdr:colOff>111125</xdr:colOff>
      <xdr:row>33</xdr:row>
      <xdr:rowOff>78105</xdr:rowOff>
    </xdr:to>
    <xdr:cxnSp macro="">
      <xdr:nvCxnSpPr>
        <xdr:cNvPr id="113" name="直線コネクタ 112"/>
        <xdr:cNvCxnSpPr/>
      </xdr:nvCxnSpPr>
      <xdr:spPr>
        <a:xfrm>
          <a:off x="14706600" y="6507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59072</xdr:rowOff>
    </xdr:from>
    <xdr:ext cx="405111" cy="259045"/>
    <xdr:sp macro="" textlink="">
      <xdr:nvSpPr>
        <xdr:cNvPr id="114" name="債務償還可能年数最大値テキスト"/>
        <xdr:cNvSpPr txBox="1"/>
      </xdr:nvSpPr>
      <xdr:spPr>
        <a:xfrm>
          <a:off x="14846300" y="5116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112395</xdr:rowOff>
    </xdr:from>
    <xdr:to>
      <xdr:col>76</xdr:col>
      <xdr:colOff>111125</xdr:colOff>
      <xdr:row>26</xdr:row>
      <xdr:rowOff>112395</xdr:rowOff>
    </xdr:to>
    <xdr:cxnSp macro="">
      <xdr:nvCxnSpPr>
        <xdr:cNvPr id="115" name="直線コネクタ 114"/>
        <xdr:cNvCxnSpPr/>
      </xdr:nvCxnSpPr>
      <xdr:spPr>
        <a:xfrm>
          <a:off x="14706600" y="5341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87012</xdr:rowOff>
    </xdr:from>
    <xdr:ext cx="405111" cy="259045"/>
    <xdr:sp macro="" textlink="">
      <xdr:nvSpPr>
        <xdr:cNvPr id="116" name="債務償還可能年数平均値テキスト"/>
        <xdr:cNvSpPr txBox="1"/>
      </xdr:nvSpPr>
      <xdr:spPr>
        <a:xfrm>
          <a:off x="14846300" y="58305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108585</xdr:rowOff>
    </xdr:from>
    <xdr:to>
      <xdr:col>76</xdr:col>
      <xdr:colOff>73025</xdr:colOff>
      <xdr:row>30</xdr:row>
      <xdr:rowOff>38735</xdr:rowOff>
    </xdr:to>
    <xdr:sp macro="" textlink="">
      <xdr:nvSpPr>
        <xdr:cNvPr id="117" name="フローチャート: 判断 116"/>
        <xdr:cNvSpPr/>
      </xdr:nvSpPr>
      <xdr:spPr>
        <a:xfrm>
          <a:off x="14744700" y="585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18" name="テキスト ボックス 117"/>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19" name="テキスト ボックス 118"/>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0" name="テキスト ボックス 119"/>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1" name="テキスト ボックス 120"/>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2" name="テキスト ボックス 121"/>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26</xdr:row>
      <xdr:rowOff>61595</xdr:rowOff>
    </xdr:from>
    <xdr:to>
      <xdr:col>76</xdr:col>
      <xdr:colOff>73025</xdr:colOff>
      <xdr:row>26</xdr:row>
      <xdr:rowOff>163195</xdr:rowOff>
    </xdr:to>
    <xdr:sp macro="" textlink="">
      <xdr:nvSpPr>
        <xdr:cNvPr id="123" name="楕円 122"/>
        <xdr:cNvSpPr/>
      </xdr:nvSpPr>
      <xdr:spPr>
        <a:xfrm>
          <a:off x="14744700" y="529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14622</xdr:rowOff>
    </xdr:from>
    <xdr:ext cx="405111" cy="259045"/>
    <xdr:sp macro="" textlink="">
      <xdr:nvSpPr>
        <xdr:cNvPr id="124" name="債務償還可能年数該当値テキスト"/>
        <xdr:cNvSpPr txBox="1"/>
      </xdr:nvSpPr>
      <xdr:spPr>
        <a:xfrm>
          <a:off x="14846300" y="5243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25" name="正方形/長方形 124"/>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26" name="正方形/長方形 125"/>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27" name="テキスト ボックス 126"/>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28" name="テキスト ボックス 127"/>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29" name="テキスト ボックス 128"/>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0" name="テキスト ボックス 129"/>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1,655,888
1,646,915
9,187.01
805,010,053
786,055,448
3,469,683
475,495,084
1,622,293,585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12.8
219.9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Ｅ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Ｄ</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4609532" cy="259045"/>
    <xdr:sp macro="" textlink="">
      <xdr:nvSpPr>
        <xdr:cNvPr id="29" name="テキスト ボックス 28"/>
        <xdr:cNvSpPr txBox="1"/>
      </xdr:nvSpPr>
      <xdr:spPr>
        <a:xfrm>
          <a:off x="698500" y="27940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twoCellAnchor>
    <xdr:from>
      <xdr:col>4</xdr:col>
      <xdr:colOff>171450</xdr:colOff>
      <xdr:row>17</xdr:row>
      <xdr:rowOff>133350</xdr:rowOff>
    </xdr:from>
    <xdr:to>
      <xdr:col>54</xdr:col>
      <xdr:colOff>171450</xdr:colOff>
      <xdr:row>18</xdr:row>
      <xdr:rowOff>152400</xdr:rowOff>
    </xdr:to>
    <xdr:sp macro="" textlink="">
      <xdr:nvSpPr>
        <xdr:cNvPr id="30" name="大かっこ 29"/>
        <xdr:cNvSpPr/>
      </xdr:nvSpPr>
      <xdr:spPr>
        <a:xfrm>
          <a:off x="933450" y="3048000"/>
          <a:ext cx="9525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17</xdr:row>
      <xdr:rowOff>133350</xdr:rowOff>
    </xdr:from>
    <xdr:ext cx="8590942" cy="259045"/>
    <xdr:sp macro="" textlink="">
      <xdr:nvSpPr>
        <xdr:cNvPr id="31" name="テキスト ボックス 30"/>
        <xdr:cNvSpPr txBox="1"/>
      </xdr:nvSpPr>
      <xdr:spPr>
        <a:xfrm>
          <a:off x="698500" y="30480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oneCellAnchor>
    <xdr:from>
      <xdr:col>3</xdr:col>
      <xdr:colOff>127000</xdr:colOff>
      <xdr:row>19</xdr:row>
      <xdr:rowOff>44450</xdr:rowOff>
    </xdr:from>
    <xdr:ext cx="9703105" cy="259045"/>
    <xdr:sp macro="" textlink="">
      <xdr:nvSpPr>
        <xdr:cNvPr id="32" name="テキスト ボックス 31"/>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127000</xdr:rowOff>
    </xdr:from>
    <xdr:ext cx="8209427" cy="259045"/>
    <xdr:sp macro="" textlink="">
      <xdr:nvSpPr>
        <xdr:cNvPr id="33" name="テキスト ボックス 32"/>
        <xdr:cNvSpPr txBox="1"/>
      </xdr:nvSpPr>
      <xdr:spPr>
        <a:xfrm>
          <a:off x="698500" y="3556000"/>
          <a:ext cx="820942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4" name="正方形/長方形 33"/>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xdr:col>
      <xdr:colOff>127000</xdr:colOff>
      <xdr:row>28</xdr:row>
      <xdr:rowOff>50800</xdr:rowOff>
    </xdr:from>
    <xdr:to>
      <xdr:col>14</xdr:col>
      <xdr:colOff>127000</xdr:colOff>
      <xdr:row>29</xdr:row>
      <xdr:rowOff>133350</xdr:rowOff>
    </xdr:to>
    <xdr:sp macro="" textlink="">
      <xdr:nvSpPr>
        <xdr:cNvPr id="35" name="正方形/長方形 34"/>
        <xdr:cNvSpPr/>
      </xdr:nvSpPr>
      <xdr:spPr>
        <a:xfrm>
          <a:off x="127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29</xdr:row>
      <xdr:rowOff>82550</xdr:rowOff>
    </xdr:from>
    <xdr:to>
      <xdr:col>14</xdr:col>
      <xdr:colOff>127000</xdr:colOff>
      <xdr:row>30</xdr:row>
      <xdr:rowOff>165100</xdr:rowOff>
    </xdr:to>
    <xdr:sp macro="" textlink="">
      <xdr:nvSpPr>
        <xdr:cNvPr id="36" name="正方形/長方形 35"/>
        <xdr:cNvSpPr/>
      </xdr:nvSpPr>
      <xdr:spPr>
        <a:xfrm>
          <a:off x="127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28</xdr:row>
      <xdr:rowOff>50800</xdr:rowOff>
    </xdr:from>
    <xdr:to>
      <xdr:col>23</xdr:col>
      <xdr:colOff>63500</xdr:colOff>
      <xdr:row>29</xdr:row>
      <xdr:rowOff>133350</xdr:rowOff>
    </xdr:to>
    <xdr:sp macro="" textlink="">
      <xdr:nvSpPr>
        <xdr:cNvPr id="37" name="正方形/長方形 36"/>
        <xdr:cNvSpPr/>
      </xdr:nvSpPr>
      <xdr:spPr>
        <a:xfrm>
          <a:off x="292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29</xdr:row>
      <xdr:rowOff>82550</xdr:rowOff>
    </xdr:from>
    <xdr:to>
      <xdr:col>23</xdr:col>
      <xdr:colOff>63500</xdr:colOff>
      <xdr:row>30</xdr:row>
      <xdr:rowOff>165100</xdr:rowOff>
    </xdr:to>
    <xdr:sp macro="" textlink="">
      <xdr:nvSpPr>
        <xdr:cNvPr id="38" name="正方形/長方形 37"/>
        <xdr:cNvSpPr/>
      </xdr:nvSpPr>
      <xdr:spPr>
        <a:xfrm>
          <a:off x="292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2" name="テキスト ボックス 41"/>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3" name="直線コネクタ 42"/>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4" name="テキスト ボックス 43"/>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5" name="直線コネクタ 44"/>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6" name="テキスト ボックス 45"/>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7" name="直線コネクタ 46"/>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8" name="テキスト ボックス 47"/>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49" name="直線コネクタ 48"/>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0" name="テキスト ボックス 49"/>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1" name="直線コネクタ 50"/>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2" name="テキスト ボックス 51"/>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3"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167640</xdr:rowOff>
    </xdr:from>
    <xdr:to>
      <xdr:col>24</xdr:col>
      <xdr:colOff>62865</xdr:colOff>
      <xdr:row>41</xdr:row>
      <xdr:rowOff>32766</xdr:rowOff>
    </xdr:to>
    <xdr:cxnSp macro="">
      <xdr:nvCxnSpPr>
        <xdr:cNvPr id="54" name="直線コネクタ 53"/>
        <xdr:cNvCxnSpPr/>
      </xdr:nvCxnSpPr>
      <xdr:spPr>
        <a:xfrm flipV="1">
          <a:off x="4633595" y="5654040"/>
          <a:ext cx="1270" cy="1408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36593</xdr:rowOff>
    </xdr:from>
    <xdr:ext cx="405111" cy="259045"/>
    <xdr:sp macro="" textlink="">
      <xdr:nvSpPr>
        <xdr:cNvPr id="55" name="【道路】&#10;有形固定資産減価償却率最小値テキスト"/>
        <xdr:cNvSpPr txBox="1"/>
      </xdr:nvSpPr>
      <xdr:spPr>
        <a:xfrm>
          <a:off x="4686300" y="7066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32766</xdr:rowOff>
    </xdr:from>
    <xdr:to>
      <xdr:col>24</xdr:col>
      <xdr:colOff>152400</xdr:colOff>
      <xdr:row>41</xdr:row>
      <xdr:rowOff>32766</xdr:rowOff>
    </xdr:to>
    <xdr:cxnSp macro="">
      <xdr:nvCxnSpPr>
        <xdr:cNvPr id="56" name="直線コネクタ 55"/>
        <xdr:cNvCxnSpPr/>
      </xdr:nvCxnSpPr>
      <xdr:spPr>
        <a:xfrm>
          <a:off x="4546600" y="7062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114317</xdr:rowOff>
    </xdr:from>
    <xdr:ext cx="405111" cy="259045"/>
    <xdr:sp macro="" textlink="">
      <xdr:nvSpPr>
        <xdr:cNvPr id="57" name="【道路】&#10;有形固定資産減価償却率最大値テキスト"/>
        <xdr:cNvSpPr txBox="1"/>
      </xdr:nvSpPr>
      <xdr:spPr>
        <a:xfrm>
          <a:off x="4686300" y="5429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167640</xdr:rowOff>
    </xdr:from>
    <xdr:to>
      <xdr:col>24</xdr:col>
      <xdr:colOff>152400</xdr:colOff>
      <xdr:row>32</xdr:row>
      <xdr:rowOff>167640</xdr:rowOff>
    </xdr:to>
    <xdr:cxnSp macro="">
      <xdr:nvCxnSpPr>
        <xdr:cNvPr id="58" name="直線コネクタ 57"/>
        <xdr:cNvCxnSpPr/>
      </xdr:nvCxnSpPr>
      <xdr:spPr>
        <a:xfrm>
          <a:off x="4546600" y="565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87139</xdr:rowOff>
    </xdr:from>
    <xdr:ext cx="405111" cy="259045"/>
    <xdr:sp macro="" textlink="">
      <xdr:nvSpPr>
        <xdr:cNvPr id="59" name="【道路】&#10;有形固定資産減価償却率平均値テキスト"/>
        <xdr:cNvSpPr txBox="1"/>
      </xdr:nvSpPr>
      <xdr:spPr>
        <a:xfrm>
          <a:off x="4686300" y="66022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64262</xdr:rowOff>
    </xdr:from>
    <xdr:to>
      <xdr:col>24</xdr:col>
      <xdr:colOff>114300</xdr:colOff>
      <xdr:row>39</xdr:row>
      <xdr:rowOff>165862</xdr:rowOff>
    </xdr:to>
    <xdr:sp macro="" textlink="">
      <xdr:nvSpPr>
        <xdr:cNvPr id="60" name="フローチャート: 判断 59"/>
        <xdr:cNvSpPr/>
      </xdr:nvSpPr>
      <xdr:spPr>
        <a:xfrm>
          <a:off x="4584700" y="6750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39</xdr:row>
      <xdr:rowOff>23114</xdr:rowOff>
    </xdr:from>
    <xdr:to>
      <xdr:col>20</xdr:col>
      <xdr:colOff>38100</xdr:colOff>
      <xdr:row>39</xdr:row>
      <xdr:rowOff>124714</xdr:rowOff>
    </xdr:to>
    <xdr:sp macro="" textlink="">
      <xdr:nvSpPr>
        <xdr:cNvPr id="61" name="フローチャート: 判断 60"/>
        <xdr:cNvSpPr/>
      </xdr:nvSpPr>
      <xdr:spPr>
        <a:xfrm>
          <a:off x="3746500" y="6709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41</xdr:row>
      <xdr:rowOff>50546</xdr:rowOff>
    </xdr:from>
    <xdr:to>
      <xdr:col>15</xdr:col>
      <xdr:colOff>101600</xdr:colOff>
      <xdr:row>41</xdr:row>
      <xdr:rowOff>152146</xdr:rowOff>
    </xdr:to>
    <xdr:sp macro="" textlink="">
      <xdr:nvSpPr>
        <xdr:cNvPr id="62" name="フローチャート: 判断 61"/>
        <xdr:cNvSpPr/>
      </xdr:nvSpPr>
      <xdr:spPr>
        <a:xfrm>
          <a:off x="2857500" y="7079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3" name="テキスト ボックス 62"/>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4" name="テキスト ボックス 63"/>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5" name="テキスト ボックス 64"/>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6" name="テキスト ボックス 65"/>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7" name="テキスト ボックス 66"/>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25400</xdr:rowOff>
    </xdr:from>
    <xdr:to>
      <xdr:col>24</xdr:col>
      <xdr:colOff>114300</xdr:colOff>
      <xdr:row>40</xdr:row>
      <xdr:rowOff>127000</xdr:rowOff>
    </xdr:to>
    <xdr:sp macro="" textlink="">
      <xdr:nvSpPr>
        <xdr:cNvPr id="68" name="楕円 67"/>
        <xdr:cNvSpPr/>
      </xdr:nvSpPr>
      <xdr:spPr>
        <a:xfrm>
          <a:off x="45847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40</xdr:row>
      <xdr:rowOff>3827</xdr:rowOff>
    </xdr:from>
    <xdr:ext cx="405111" cy="259045"/>
    <xdr:sp macro="" textlink="">
      <xdr:nvSpPr>
        <xdr:cNvPr id="69" name="【道路】&#10;有形固定資産減価償却率該当値テキスト"/>
        <xdr:cNvSpPr txBox="1"/>
      </xdr:nvSpPr>
      <xdr:spPr>
        <a:xfrm>
          <a:off x="4686300" y="686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116840</xdr:rowOff>
    </xdr:from>
    <xdr:to>
      <xdr:col>20</xdr:col>
      <xdr:colOff>38100</xdr:colOff>
      <xdr:row>41</xdr:row>
      <xdr:rowOff>46990</xdr:rowOff>
    </xdr:to>
    <xdr:sp macro="" textlink="">
      <xdr:nvSpPr>
        <xdr:cNvPr id="70" name="楕円 69"/>
        <xdr:cNvSpPr/>
      </xdr:nvSpPr>
      <xdr:spPr>
        <a:xfrm>
          <a:off x="3746500" y="697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76200</xdr:rowOff>
    </xdr:from>
    <xdr:to>
      <xdr:col>24</xdr:col>
      <xdr:colOff>63500</xdr:colOff>
      <xdr:row>40</xdr:row>
      <xdr:rowOff>167640</xdr:rowOff>
    </xdr:to>
    <xdr:cxnSp macro="">
      <xdr:nvCxnSpPr>
        <xdr:cNvPr id="71" name="直線コネクタ 70"/>
        <xdr:cNvCxnSpPr/>
      </xdr:nvCxnSpPr>
      <xdr:spPr>
        <a:xfrm flipV="1">
          <a:off x="3797300" y="693420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141241</xdr:rowOff>
    </xdr:from>
    <xdr:ext cx="405111" cy="259045"/>
    <xdr:sp macro="" textlink="">
      <xdr:nvSpPr>
        <xdr:cNvPr id="72" name="n_1aveValue【道路】&#10;有形固定資産減価償却率"/>
        <xdr:cNvSpPr txBox="1"/>
      </xdr:nvSpPr>
      <xdr:spPr>
        <a:xfrm>
          <a:off x="3582044" y="6484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168673</xdr:rowOff>
    </xdr:from>
    <xdr:ext cx="405111" cy="259045"/>
    <xdr:sp macro="" textlink="">
      <xdr:nvSpPr>
        <xdr:cNvPr id="73" name="n_2aveValue【道路】&#10;有形固定資産減価償却率"/>
        <xdr:cNvSpPr txBox="1"/>
      </xdr:nvSpPr>
      <xdr:spPr>
        <a:xfrm>
          <a:off x="2705744" y="6855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38117</xdr:rowOff>
    </xdr:from>
    <xdr:ext cx="405111" cy="259045"/>
    <xdr:sp macro="" textlink="">
      <xdr:nvSpPr>
        <xdr:cNvPr id="74" name="n_1mainValue【道路】&#10;有形固定資産減価償却率"/>
        <xdr:cNvSpPr txBox="1"/>
      </xdr:nvSpPr>
      <xdr:spPr>
        <a:xfrm>
          <a:off x="3582044" y="7067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5" name="正方形/長方形 74"/>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37</xdr:col>
      <xdr:colOff>63500</xdr:colOff>
      <xdr:row>28</xdr:row>
      <xdr:rowOff>50800</xdr:rowOff>
    </xdr:from>
    <xdr:to>
      <xdr:col>45</xdr:col>
      <xdr:colOff>63500</xdr:colOff>
      <xdr:row>29</xdr:row>
      <xdr:rowOff>133350</xdr:rowOff>
    </xdr:to>
    <xdr:sp macro="" textlink="">
      <xdr:nvSpPr>
        <xdr:cNvPr id="76" name="正方形/長方形 75"/>
        <xdr:cNvSpPr/>
      </xdr:nvSpPr>
      <xdr:spPr>
        <a:xfrm>
          <a:off x="711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29</xdr:row>
      <xdr:rowOff>82550</xdr:rowOff>
    </xdr:from>
    <xdr:to>
      <xdr:col>45</xdr:col>
      <xdr:colOff>63500</xdr:colOff>
      <xdr:row>30</xdr:row>
      <xdr:rowOff>165100</xdr:rowOff>
    </xdr:to>
    <xdr:sp macro="" textlink="">
      <xdr:nvSpPr>
        <xdr:cNvPr id="77" name="正方形/長方形 76"/>
        <xdr:cNvSpPr/>
      </xdr:nvSpPr>
      <xdr:spPr>
        <a:xfrm>
          <a:off x="711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28</xdr:row>
      <xdr:rowOff>50800</xdr:rowOff>
    </xdr:from>
    <xdr:to>
      <xdr:col>54</xdr:col>
      <xdr:colOff>0</xdr:colOff>
      <xdr:row>29</xdr:row>
      <xdr:rowOff>133350</xdr:rowOff>
    </xdr:to>
    <xdr:sp macro="" textlink="">
      <xdr:nvSpPr>
        <xdr:cNvPr id="78" name="正方形/長方形 77"/>
        <xdr:cNvSpPr/>
      </xdr:nvSpPr>
      <xdr:spPr>
        <a:xfrm>
          <a:off x="876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29</xdr:row>
      <xdr:rowOff>82550</xdr:rowOff>
    </xdr:from>
    <xdr:to>
      <xdr:col>54</xdr:col>
      <xdr:colOff>0</xdr:colOff>
      <xdr:row>30</xdr:row>
      <xdr:rowOff>165100</xdr:rowOff>
    </xdr:to>
    <xdr:sp macro="" textlink="">
      <xdr:nvSpPr>
        <xdr:cNvPr id="79" name="正方形/長方形 78"/>
        <xdr:cNvSpPr/>
      </xdr:nvSpPr>
      <xdr:spPr>
        <a:xfrm>
          <a:off x="876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0" name="正方形/長方形 79"/>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22589" cy="225703"/>
    <xdr:sp macro="" textlink="">
      <xdr:nvSpPr>
        <xdr:cNvPr id="81" name="テキスト ボックス 80"/>
        <xdr:cNvSpPr txBox="1"/>
      </xdr:nvSpPr>
      <xdr:spPr>
        <a:xfrm>
          <a:off x="6565900" y="5143500"/>
          <a:ext cx="3225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(m)</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2" name="直線コネクタ 81"/>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83" name="直線コネクタ 82"/>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84" name="テキスト ボックス 83"/>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85" name="直線コネクタ 84"/>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86" name="テキスト ボックス 85"/>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87" name="直線コネクタ 86"/>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88" name="テキスト ボックス 87"/>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89" name="直線コネクタ 88"/>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90" name="テキスト ボックス 89"/>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91" name="直線コネクタ 90"/>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92" name="テキスト ボックス 91"/>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93" name="直線コネクタ 92"/>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94" name="テキスト ボックス 93"/>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5" name="直線コネクタ 94"/>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96" name="テキスト ボックス 95"/>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7"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48442</xdr:rowOff>
    </xdr:from>
    <xdr:to>
      <xdr:col>54</xdr:col>
      <xdr:colOff>189865</xdr:colOff>
      <xdr:row>41</xdr:row>
      <xdr:rowOff>25255</xdr:rowOff>
    </xdr:to>
    <xdr:cxnSp macro="">
      <xdr:nvCxnSpPr>
        <xdr:cNvPr id="98" name="直線コネクタ 97"/>
        <xdr:cNvCxnSpPr/>
      </xdr:nvCxnSpPr>
      <xdr:spPr>
        <a:xfrm flipV="1">
          <a:off x="10475595" y="5877742"/>
          <a:ext cx="1270" cy="1176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41</xdr:row>
      <xdr:rowOff>29082</xdr:rowOff>
    </xdr:from>
    <xdr:ext cx="469744" cy="259045"/>
    <xdr:sp macro="" textlink="">
      <xdr:nvSpPr>
        <xdr:cNvPr id="99" name="【道路】&#10;一人当たり延長最小値テキスト"/>
        <xdr:cNvSpPr txBox="1"/>
      </xdr:nvSpPr>
      <xdr:spPr>
        <a:xfrm>
          <a:off x="10528300" y="7058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25255</xdr:rowOff>
    </xdr:from>
    <xdr:to>
      <xdr:col>55</xdr:col>
      <xdr:colOff>88900</xdr:colOff>
      <xdr:row>41</xdr:row>
      <xdr:rowOff>25255</xdr:rowOff>
    </xdr:to>
    <xdr:cxnSp macro="">
      <xdr:nvCxnSpPr>
        <xdr:cNvPr id="100" name="直線コネクタ 99"/>
        <xdr:cNvCxnSpPr/>
      </xdr:nvCxnSpPr>
      <xdr:spPr>
        <a:xfrm>
          <a:off x="10388600" y="7054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166569</xdr:rowOff>
    </xdr:from>
    <xdr:ext cx="469744" cy="259045"/>
    <xdr:sp macro="" textlink="">
      <xdr:nvSpPr>
        <xdr:cNvPr id="101" name="【道路】&#10;一人当たり延長最大値テキスト"/>
        <xdr:cNvSpPr txBox="1"/>
      </xdr:nvSpPr>
      <xdr:spPr>
        <a:xfrm>
          <a:off x="10528300" y="5652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48442</xdr:rowOff>
    </xdr:from>
    <xdr:to>
      <xdr:col>55</xdr:col>
      <xdr:colOff>88900</xdr:colOff>
      <xdr:row>34</xdr:row>
      <xdr:rowOff>48442</xdr:rowOff>
    </xdr:to>
    <xdr:cxnSp macro="">
      <xdr:nvCxnSpPr>
        <xdr:cNvPr id="102" name="直線コネクタ 101"/>
        <xdr:cNvCxnSpPr/>
      </xdr:nvCxnSpPr>
      <xdr:spPr>
        <a:xfrm>
          <a:off x="10388600" y="5877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143600</xdr:rowOff>
    </xdr:from>
    <xdr:ext cx="469744" cy="259045"/>
    <xdr:sp macro="" textlink="">
      <xdr:nvSpPr>
        <xdr:cNvPr id="103" name="【道路】&#10;一人当たり延長平均値テキスト"/>
        <xdr:cNvSpPr txBox="1"/>
      </xdr:nvSpPr>
      <xdr:spPr>
        <a:xfrm>
          <a:off x="10528300" y="64872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165173</xdr:rowOff>
    </xdr:from>
    <xdr:to>
      <xdr:col>55</xdr:col>
      <xdr:colOff>50800</xdr:colOff>
      <xdr:row>38</xdr:row>
      <xdr:rowOff>95323</xdr:rowOff>
    </xdr:to>
    <xdr:sp macro="" textlink="">
      <xdr:nvSpPr>
        <xdr:cNvPr id="104" name="フローチャート: 判断 103"/>
        <xdr:cNvSpPr/>
      </xdr:nvSpPr>
      <xdr:spPr>
        <a:xfrm>
          <a:off x="10426700" y="6508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2540</xdr:rowOff>
    </xdr:from>
    <xdr:to>
      <xdr:col>50</xdr:col>
      <xdr:colOff>165100</xdr:colOff>
      <xdr:row>38</xdr:row>
      <xdr:rowOff>104140</xdr:rowOff>
    </xdr:to>
    <xdr:sp macro="" textlink="">
      <xdr:nvSpPr>
        <xdr:cNvPr id="105" name="フローチャート: 判断 104"/>
        <xdr:cNvSpPr/>
      </xdr:nvSpPr>
      <xdr:spPr>
        <a:xfrm>
          <a:off x="9588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144599</xdr:rowOff>
    </xdr:from>
    <xdr:to>
      <xdr:col>46</xdr:col>
      <xdr:colOff>38100</xdr:colOff>
      <xdr:row>39</xdr:row>
      <xdr:rowOff>74749</xdr:rowOff>
    </xdr:to>
    <xdr:sp macro="" textlink="">
      <xdr:nvSpPr>
        <xdr:cNvPr id="106" name="フローチャート: 判断 105"/>
        <xdr:cNvSpPr/>
      </xdr:nvSpPr>
      <xdr:spPr>
        <a:xfrm>
          <a:off x="8699500" y="6659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7" name="テキスト ボックス 106"/>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08" name="テキスト ボックス 107"/>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09" name="テキスト ボックス 108"/>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0" name="テキスト ボックス 109"/>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1" name="テキスト ボックス 110"/>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169092</xdr:rowOff>
    </xdr:from>
    <xdr:to>
      <xdr:col>55</xdr:col>
      <xdr:colOff>50800</xdr:colOff>
      <xdr:row>34</xdr:row>
      <xdr:rowOff>99242</xdr:rowOff>
    </xdr:to>
    <xdr:sp macro="" textlink="">
      <xdr:nvSpPr>
        <xdr:cNvPr id="112" name="楕円 111"/>
        <xdr:cNvSpPr/>
      </xdr:nvSpPr>
      <xdr:spPr>
        <a:xfrm>
          <a:off x="10426700" y="5826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122119</xdr:rowOff>
    </xdr:from>
    <xdr:ext cx="469744" cy="259045"/>
    <xdr:sp macro="" textlink="">
      <xdr:nvSpPr>
        <xdr:cNvPr id="113" name="【道路】&#10;一人当たり延長該当値テキスト"/>
        <xdr:cNvSpPr txBox="1"/>
      </xdr:nvSpPr>
      <xdr:spPr>
        <a:xfrm>
          <a:off x="10528300" y="5779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8092</xdr:rowOff>
    </xdr:from>
    <xdr:to>
      <xdr:col>50</xdr:col>
      <xdr:colOff>165100</xdr:colOff>
      <xdr:row>34</xdr:row>
      <xdr:rowOff>109692</xdr:rowOff>
    </xdr:to>
    <xdr:sp macro="" textlink="">
      <xdr:nvSpPr>
        <xdr:cNvPr id="114" name="楕円 113"/>
        <xdr:cNvSpPr/>
      </xdr:nvSpPr>
      <xdr:spPr>
        <a:xfrm>
          <a:off x="9588500" y="5837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34</xdr:row>
      <xdr:rowOff>48442</xdr:rowOff>
    </xdr:from>
    <xdr:to>
      <xdr:col>55</xdr:col>
      <xdr:colOff>0</xdr:colOff>
      <xdr:row>34</xdr:row>
      <xdr:rowOff>58892</xdr:rowOff>
    </xdr:to>
    <xdr:cxnSp macro="">
      <xdr:nvCxnSpPr>
        <xdr:cNvPr id="115" name="直線コネクタ 114"/>
        <xdr:cNvCxnSpPr/>
      </xdr:nvCxnSpPr>
      <xdr:spPr>
        <a:xfrm flipV="1">
          <a:off x="9639300" y="5877742"/>
          <a:ext cx="838200" cy="10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95267</xdr:rowOff>
    </xdr:from>
    <xdr:ext cx="469744" cy="259045"/>
    <xdr:sp macro="" textlink="">
      <xdr:nvSpPr>
        <xdr:cNvPr id="116" name="n_1aveValue【道路】&#10;一人当たり延長"/>
        <xdr:cNvSpPr txBox="1"/>
      </xdr:nvSpPr>
      <xdr:spPr>
        <a:xfrm>
          <a:off x="9391727" y="6610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91276</xdr:rowOff>
    </xdr:from>
    <xdr:ext cx="469744" cy="259045"/>
    <xdr:sp macro="" textlink="">
      <xdr:nvSpPr>
        <xdr:cNvPr id="117" name="n_2aveValue【道路】&#10;一人当たり延長"/>
        <xdr:cNvSpPr txBox="1"/>
      </xdr:nvSpPr>
      <xdr:spPr>
        <a:xfrm>
          <a:off x="8515427" y="6434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32</xdr:row>
      <xdr:rowOff>126219</xdr:rowOff>
    </xdr:from>
    <xdr:ext cx="469744" cy="259045"/>
    <xdr:sp macro="" textlink="">
      <xdr:nvSpPr>
        <xdr:cNvPr id="118" name="n_1mainValue【道路】&#10;一人当たり延長"/>
        <xdr:cNvSpPr txBox="1"/>
      </xdr:nvSpPr>
      <xdr:spPr>
        <a:xfrm>
          <a:off x="9391727" y="5612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19" name="正方形/長方形 11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xdr:col>
      <xdr:colOff>127000</xdr:colOff>
      <xdr:row>50</xdr:row>
      <xdr:rowOff>88900</xdr:rowOff>
    </xdr:from>
    <xdr:to>
      <xdr:col>14</xdr:col>
      <xdr:colOff>127000</xdr:colOff>
      <xdr:row>52</xdr:row>
      <xdr:rowOff>0</xdr:rowOff>
    </xdr:to>
    <xdr:sp macro="" textlink="">
      <xdr:nvSpPr>
        <xdr:cNvPr id="120" name="正方形/長方形 119"/>
        <xdr:cNvSpPr/>
      </xdr:nvSpPr>
      <xdr:spPr>
        <a:xfrm>
          <a:off x="127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51</xdr:row>
      <xdr:rowOff>120650</xdr:rowOff>
    </xdr:from>
    <xdr:to>
      <xdr:col>14</xdr:col>
      <xdr:colOff>127000</xdr:colOff>
      <xdr:row>53</xdr:row>
      <xdr:rowOff>31750</xdr:rowOff>
    </xdr:to>
    <xdr:sp macro="" textlink="">
      <xdr:nvSpPr>
        <xdr:cNvPr id="121" name="正方形/長方形 120"/>
        <xdr:cNvSpPr/>
      </xdr:nvSpPr>
      <xdr:spPr>
        <a:xfrm>
          <a:off x="127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50</xdr:row>
      <xdr:rowOff>88900</xdr:rowOff>
    </xdr:from>
    <xdr:to>
      <xdr:col>23</xdr:col>
      <xdr:colOff>63500</xdr:colOff>
      <xdr:row>52</xdr:row>
      <xdr:rowOff>0</xdr:rowOff>
    </xdr:to>
    <xdr:sp macro="" textlink="">
      <xdr:nvSpPr>
        <xdr:cNvPr id="122" name="正方形/長方形 121"/>
        <xdr:cNvSpPr/>
      </xdr:nvSpPr>
      <xdr:spPr>
        <a:xfrm>
          <a:off x="292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51</xdr:row>
      <xdr:rowOff>120650</xdr:rowOff>
    </xdr:from>
    <xdr:to>
      <xdr:col>23</xdr:col>
      <xdr:colOff>63500</xdr:colOff>
      <xdr:row>53</xdr:row>
      <xdr:rowOff>31750</xdr:rowOff>
    </xdr:to>
    <xdr:sp macro="" textlink="">
      <xdr:nvSpPr>
        <xdr:cNvPr id="123" name="正方形/長方形 122"/>
        <xdr:cNvSpPr/>
      </xdr:nvSpPr>
      <xdr:spPr>
        <a:xfrm>
          <a:off x="292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4" name="正方形/長方形 12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5" name="テキスト ボックス 12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6" name="直線コネクタ 12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27" name="テキスト ボックス 126"/>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63</xdr:row>
      <xdr:rowOff>57150</xdr:rowOff>
    </xdr:to>
    <xdr:cxnSp macro="">
      <xdr:nvCxnSpPr>
        <xdr:cNvPr id="128" name="直線コネクタ 127"/>
        <xdr:cNvCxnSpPr/>
      </xdr:nvCxnSpPr>
      <xdr:spPr>
        <a:xfrm>
          <a:off x="762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86377</xdr:rowOff>
    </xdr:from>
    <xdr:ext cx="403059" cy="259045"/>
    <xdr:sp macro="" textlink="">
      <xdr:nvSpPr>
        <xdr:cNvPr id="129" name="テキスト ボックス 128"/>
        <xdr:cNvSpPr txBox="1"/>
      </xdr:nvSpPr>
      <xdr:spPr>
        <a:xfrm>
          <a:off x="358941" y="1071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30" name="直線コネクタ 129"/>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31" name="テキスト ボックス 130"/>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114300</xdr:rowOff>
    </xdr:from>
    <xdr:to>
      <xdr:col>28</xdr:col>
      <xdr:colOff>114300</xdr:colOff>
      <xdr:row>56</xdr:row>
      <xdr:rowOff>114300</xdr:rowOff>
    </xdr:to>
    <xdr:cxnSp macro="">
      <xdr:nvCxnSpPr>
        <xdr:cNvPr id="132" name="直線コネクタ 131"/>
        <xdr:cNvCxnSpPr/>
      </xdr:nvCxnSpPr>
      <xdr:spPr>
        <a:xfrm>
          <a:off x="762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143527</xdr:rowOff>
    </xdr:from>
    <xdr:ext cx="403059" cy="259045"/>
    <xdr:sp macro="" textlink="">
      <xdr:nvSpPr>
        <xdr:cNvPr id="133" name="テキスト ボックス 132"/>
        <xdr:cNvSpPr txBox="1"/>
      </xdr:nvSpPr>
      <xdr:spPr>
        <a:xfrm>
          <a:off x="358941" y="957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34" name="直線コネクタ 133"/>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35" name="テキスト ボックス 134"/>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36"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55</xdr:row>
      <xdr:rowOff>154305</xdr:rowOff>
    </xdr:from>
    <xdr:to>
      <xdr:col>24</xdr:col>
      <xdr:colOff>62865</xdr:colOff>
      <xdr:row>63</xdr:row>
      <xdr:rowOff>120015</xdr:rowOff>
    </xdr:to>
    <xdr:cxnSp macro="">
      <xdr:nvCxnSpPr>
        <xdr:cNvPr id="137" name="直線コネクタ 136"/>
        <xdr:cNvCxnSpPr/>
      </xdr:nvCxnSpPr>
      <xdr:spPr>
        <a:xfrm flipV="1">
          <a:off x="4633595" y="9584055"/>
          <a:ext cx="1270" cy="1337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63</xdr:row>
      <xdr:rowOff>123842</xdr:rowOff>
    </xdr:from>
    <xdr:ext cx="405111" cy="259045"/>
    <xdr:sp macro="" textlink="">
      <xdr:nvSpPr>
        <xdr:cNvPr id="138" name="【橋りょう・トンネル】&#10;有形固定資産減価償却率最小値テキスト"/>
        <xdr:cNvSpPr txBox="1"/>
      </xdr:nvSpPr>
      <xdr:spPr>
        <a:xfrm>
          <a:off x="4686300" y="10925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120015</xdr:rowOff>
    </xdr:from>
    <xdr:to>
      <xdr:col>24</xdr:col>
      <xdr:colOff>152400</xdr:colOff>
      <xdr:row>63</xdr:row>
      <xdr:rowOff>120015</xdr:rowOff>
    </xdr:to>
    <xdr:cxnSp macro="">
      <xdr:nvCxnSpPr>
        <xdr:cNvPr id="139" name="直線コネクタ 138"/>
        <xdr:cNvCxnSpPr/>
      </xdr:nvCxnSpPr>
      <xdr:spPr>
        <a:xfrm>
          <a:off x="4546600" y="10921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100982</xdr:rowOff>
    </xdr:from>
    <xdr:ext cx="405111" cy="259045"/>
    <xdr:sp macro="" textlink="">
      <xdr:nvSpPr>
        <xdr:cNvPr id="140" name="【橋りょう・トンネル】&#10;有形固定資産減価償却率最大値テキスト"/>
        <xdr:cNvSpPr txBox="1"/>
      </xdr:nvSpPr>
      <xdr:spPr>
        <a:xfrm>
          <a:off x="4686300" y="9359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154305</xdr:rowOff>
    </xdr:from>
    <xdr:to>
      <xdr:col>24</xdr:col>
      <xdr:colOff>152400</xdr:colOff>
      <xdr:row>55</xdr:row>
      <xdr:rowOff>154305</xdr:rowOff>
    </xdr:to>
    <xdr:cxnSp macro="">
      <xdr:nvCxnSpPr>
        <xdr:cNvPr id="141" name="直線コネクタ 140"/>
        <xdr:cNvCxnSpPr/>
      </xdr:nvCxnSpPr>
      <xdr:spPr>
        <a:xfrm>
          <a:off x="4546600" y="9584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167657</xdr:rowOff>
    </xdr:from>
    <xdr:ext cx="405111" cy="259045"/>
    <xdr:sp macro="" textlink="">
      <xdr:nvSpPr>
        <xdr:cNvPr id="142" name="【橋りょう・トンネル】&#10;有形固定資産減価償却率平均値テキスト"/>
        <xdr:cNvSpPr txBox="1"/>
      </xdr:nvSpPr>
      <xdr:spPr>
        <a:xfrm>
          <a:off x="4686300" y="10283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17780</xdr:rowOff>
    </xdr:from>
    <xdr:to>
      <xdr:col>24</xdr:col>
      <xdr:colOff>114300</xdr:colOff>
      <xdr:row>60</xdr:row>
      <xdr:rowOff>119380</xdr:rowOff>
    </xdr:to>
    <xdr:sp macro="" textlink="">
      <xdr:nvSpPr>
        <xdr:cNvPr id="143" name="フローチャート: 判断 142"/>
        <xdr:cNvSpPr/>
      </xdr:nvSpPr>
      <xdr:spPr>
        <a:xfrm>
          <a:off x="45847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143510</xdr:rowOff>
    </xdr:from>
    <xdr:to>
      <xdr:col>20</xdr:col>
      <xdr:colOff>38100</xdr:colOff>
      <xdr:row>60</xdr:row>
      <xdr:rowOff>73660</xdr:rowOff>
    </xdr:to>
    <xdr:sp macro="" textlink="">
      <xdr:nvSpPr>
        <xdr:cNvPr id="144" name="フローチャート: 判断 143"/>
        <xdr:cNvSpPr/>
      </xdr:nvSpPr>
      <xdr:spPr>
        <a:xfrm>
          <a:off x="3746500" y="1025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62</xdr:row>
      <xdr:rowOff>74930</xdr:rowOff>
    </xdr:from>
    <xdr:to>
      <xdr:col>15</xdr:col>
      <xdr:colOff>101600</xdr:colOff>
      <xdr:row>63</xdr:row>
      <xdr:rowOff>5080</xdr:rowOff>
    </xdr:to>
    <xdr:sp macro="" textlink="">
      <xdr:nvSpPr>
        <xdr:cNvPr id="145" name="フローチャート: 判断 144"/>
        <xdr:cNvSpPr/>
      </xdr:nvSpPr>
      <xdr:spPr>
        <a:xfrm>
          <a:off x="2857500" y="1070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46" name="テキスト ボックス 14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47" name="テキスト ボックス 14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48" name="テキスト ボックス 14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49" name="テキスト ボックス 14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0" name="テキスト ボックス 14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92075</xdr:rowOff>
    </xdr:from>
    <xdr:to>
      <xdr:col>24</xdr:col>
      <xdr:colOff>114300</xdr:colOff>
      <xdr:row>60</xdr:row>
      <xdr:rowOff>22225</xdr:rowOff>
    </xdr:to>
    <xdr:sp macro="" textlink="">
      <xdr:nvSpPr>
        <xdr:cNvPr id="151" name="楕円 150"/>
        <xdr:cNvSpPr/>
      </xdr:nvSpPr>
      <xdr:spPr>
        <a:xfrm>
          <a:off x="4584700" y="1020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114952</xdr:rowOff>
    </xdr:from>
    <xdr:ext cx="405111" cy="259045"/>
    <xdr:sp macro="" textlink="">
      <xdr:nvSpPr>
        <xdr:cNvPr id="152" name="【橋りょう・トンネル】&#10;有形固定資産減価償却率該当値テキスト"/>
        <xdr:cNvSpPr txBox="1"/>
      </xdr:nvSpPr>
      <xdr:spPr>
        <a:xfrm>
          <a:off x="4686300" y="1005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635</xdr:rowOff>
    </xdr:from>
    <xdr:to>
      <xdr:col>20</xdr:col>
      <xdr:colOff>38100</xdr:colOff>
      <xdr:row>60</xdr:row>
      <xdr:rowOff>102235</xdr:rowOff>
    </xdr:to>
    <xdr:sp macro="" textlink="">
      <xdr:nvSpPr>
        <xdr:cNvPr id="153" name="楕円 152"/>
        <xdr:cNvSpPr/>
      </xdr:nvSpPr>
      <xdr:spPr>
        <a:xfrm>
          <a:off x="3746500" y="10287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142875</xdr:rowOff>
    </xdr:from>
    <xdr:to>
      <xdr:col>24</xdr:col>
      <xdr:colOff>63500</xdr:colOff>
      <xdr:row>60</xdr:row>
      <xdr:rowOff>51435</xdr:rowOff>
    </xdr:to>
    <xdr:cxnSp macro="">
      <xdr:nvCxnSpPr>
        <xdr:cNvPr id="154" name="直線コネクタ 153"/>
        <xdr:cNvCxnSpPr/>
      </xdr:nvCxnSpPr>
      <xdr:spPr>
        <a:xfrm flipV="1">
          <a:off x="3797300" y="10258425"/>
          <a:ext cx="8382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90187</xdr:rowOff>
    </xdr:from>
    <xdr:ext cx="405111" cy="259045"/>
    <xdr:sp macro="" textlink="">
      <xdr:nvSpPr>
        <xdr:cNvPr id="155" name="n_1aveValue【橋りょう・トンネル】&#10;有形固定資産減価償却率"/>
        <xdr:cNvSpPr txBox="1"/>
      </xdr:nvSpPr>
      <xdr:spPr>
        <a:xfrm>
          <a:off x="3582044" y="10034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21607</xdr:rowOff>
    </xdr:from>
    <xdr:ext cx="405111" cy="259045"/>
    <xdr:sp macro="" textlink="">
      <xdr:nvSpPr>
        <xdr:cNvPr id="156" name="n_2aveValue【橋りょう・トンネル】&#10;有形固定資産減価償却率"/>
        <xdr:cNvSpPr txBox="1"/>
      </xdr:nvSpPr>
      <xdr:spPr>
        <a:xfrm>
          <a:off x="2705744" y="10480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93362</xdr:rowOff>
    </xdr:from>
    <xdr:ext cx="405111" cy="259045"/>
    <xdr:sp macro="" textlink="">
      <xdr:nvSpPr>
        <xdr:cNvPr id="157" name="n_1mainValue【橋りょう・トンネル】&#10;有形固定資産減価償却率"/>
        <xdr:cNvSpPr txBox="1"/>
      </xdr:nvSpPr>
      <xdr:spPr>
        <a:xfrm>
          <a:off x="3582044" y="1038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58" name="正方形/長方形 15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37</xdr:col>
      <xdr:colOff>63500</xdr:colOff>
      <xdr:row>50</xdr:row>
      <xdr:rowOff>88900</xdr:rowOff>
    </xdr:from>
    <xdr:to>
      <xdr:col>45</xdr:col>
      <xdr:colOff>63500</xdr:colOff>
      <xdr:row>52</xdr:row>
      <xdr:rowOff>0</xdr:rowOff>
    </xdr:to>
    <xdr:sp macro="" textlink="">
      <xdr:nvSpPr>
        <xdr:cNvPr id="159" name="正方形/長方形 158"/>
        <xdr:cNvSpPr/>
      </xdr:nvSpPr>
      <xdr:spPr>
        <a:xfrm>
          <a:off x="711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51</xdr:row>
      <xdr:rowOff>120650</xdr:rowOff>
    </xdr:from>
    <xdr:to>
      <xdr:col>45</xdr:col>
      <xdr:colOff>63500</xdr:colOff>
      <xdr:row>53</xdr:row>
      <xdr:rowOff>31750</xdr:rowOff>
    </xdr:to>
    <xdr:sp macro="" textlink="">
      <xdr:nvSpPr>
        <xdr:cNvPr id="160" name="正方形/長方形 159"/>
        <xdr:cNvSpPr/>
      </xdr:nvSpPr>
      <xdr:spPr>
        <a:xfrm>
          <a:off x="711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50</xdr:row>
      <xdr:rowOff>88900</xdr:rowOff>
    </xdr:from>
    <xdr:to>
      <xdr:col>54</xdr:col>
      <xdr:colOff>0</xdr:colOff>
      <xdr:row>52</xdr:row>
      <xdr:rowOff>0</xdr:rowOff>
    </xdr:to>
    <xdr:sp macro="" textlink="">
      <xdr:nvSpPr>
        <xdr:cNvPr id="161" name="正方形/長方形 160"/>
        <xdr:cNvSpPr/>
      </xdr:nvSpPr>
      <xdr:spPr>
        <a:xfrm>
          <a:off x="876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51</xdr:row>
      <xdr:rowOff>120650</xdr:rowOff>
    </xdr:from>
    <xdr:to>
      <xdr:col>54</xdr:col>
      <xdr:colOff>0</xdr:colOff>
      <xdr:row>53</xdr:row>
      <xdr:rowOff>31750</xdr:rowOff>
    </xdr:to>
    <xdr:sp macro="" textlink="">
      <xdr:nvSpPr>
        <xdr:cNvPr id="162" name="正方形/長方形 161"/>
        <xdr:cNvSpPr/>
      </xdr:nvSpPr>
      <xdr:spPr>
        <a:xfrm>
          <a:off x="876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3" name="正方形/長方形 16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64" name="テキスト ボックス 16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65" name="直線コネクタ 16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65</xdr:row>
      <xdr:rowOff>143527</xdr:rowOff>
    </xdr:from>
    <xdr:ext cx="248786" cy="259045"/>
    <xdr:sp macro="" textlink="">
      <xdr:nvSpPr>
        <xdr:cNvPr id="166" name="テキスト ボックス 165"/>
        <xdr:cNvSpPr txBox="1"/>
      </xdr:nvSpPr>
      <xdr:spPr>
        <a:xfrm>
          <a:off x="6355214" y="1128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64</xdr:row>
      <xdr:rowOff>0</xdr:rowOff>
    </xdr:from>
    <xdr:to>
      <xdr:col>59</xdr:col>
      <xdr:colOff>50800</xdr:colOff>
      <xdr:row>64</xdr:row>
      <xdr:rowOff>0</xdr:rowOff>
    </xdr:to>
    <xdr:cxnSp macro="">
      <xdr:nvCxnSpPr>
        <xdr:cNvPr id="167" name="直線コネクタ 166"/>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63</xdr:row>
      <xdr:rowOff>29227</xdr:rowOff>
    </xdr:from>
    <xdr:ext cx="595419" cy="259045"/>
    <xdr:sp macro="" textlink="">
      <xdr:nvSpPr>
        <xdr:cNvPr id="168" name="テキスト ボックス 167"/>
        <xdr:cNvSpPr txBox="1"/>
      </xdr:nvSpPr>
      <xdr:spPr>
        <a:xfrm>
          <a:off x="6008581" y="1083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69" name="直線コネクタ 168"/>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170" name="テキスト ボックス 169"/>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71" name="直線コネクタ 170"/>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172" name="テキスト ボックス 171"/>
        <xdr:cNvSpPr txBox="1"/>
      </xdr:nvSpPr>
      <xdr:spPr>
        <a:xfrm>
          <a:off x="6008581" y="991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73" name="直線コネクタ 172"/>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174" name="テキスト ボックス 173"/>
        <xdr:cNvSpPr txBox="1"/>
      </xdr:nvSpPr>
      <xdr:spPr>
        <a:xfrm>
          <a:off x="6008581" y="945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75" name="直線コネクタ 17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176" name="テキスト ボックス 175"/>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77"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57</xdr:row>
      <xdr:rowOff>47530</xdr:rowOff>
    </xdr:from>
    <xdr:to>
      <xdr:col>54</xdr:col>
      <xdr:colOff>189865</xdr:colOff>
      <xdr:row>63</xdr:row>
      <xdr:rowOff>83252</xdr:rowOff>
    </xdr:to>
    <xdr:cxnSp macro="">
      <xdr:nvCxnSpPr>
        <xdr:cNvPr id="178" name="直線コネクタ 177"/>
        <xdr:cNvCxnSpPr/>
      </xdr:nvCxnSpPr>
      <xdr:spPr>
        <a:xfrm flipV="1">
          <a:off x="10475595" y="9820180"/>
          <a:ext cx="1270" cy="1064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63</xdr:row>
      <xdr:rowOff>87079</xdr:rowOff>
    </xdr:from>
    <xdr:ext cx="599010" cy="259045"/>
    <xdr:sp macro="" textlink="">
      <xdr:nvSpPr>
        <xdr:cNvPr id="179" name="【橋りょう・トンネル】&#10;一人当たり有形固定資産（償却資産）額最小値テキスト"/>
        <xdr:cNvSpPr txBox="1"/>
      </xdr:nvSpPr>
      <xdr:spPr>
        <a:xfrm>
          <a:off x="10528300" y="10888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83252</xdr:rowOff>
    </xdr:from>
    <xdr:to>
      <xdr:col>55</xdr:col>
      <xdr:colOff>88900</xdr:colOff>
      <xdr:row>63</xdr:row>
      <xdr:rowOff>83252</xdr:rowOff>
    </xdr:to>
    <xdr:cxnSp macro="">
      <xdr:nvCxnSpPr>
        <xdr:cNvPr id="180" name="直線コネクタ 179"/>
        <xdr:cNvCxnSpPr/>
      </xdr:nvCxnSpPr>
      <xdr:spPr>
        <a:xfrm>
          <a:off x="10388600" y="10884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165657</xdr:rowOff>
    </xdr:from>
    <xdr:ext cx="599010" cy="259045"/>
    <xdr:sp macro="" textlink="">
      <xdr:nvSpPr>
        <xdr:cNvPr id="181" name="【橋りょう・トンネル】&#10;一人当たり有形固定資産（償却資産）額最大値テキスト"/>
        <xdr:cNvSpPr txBox="1"/>
      </xdr:nvSpPr>
      <xdr:spPr>
        <a:xfrm>
          <a:off x="10528300" y="9595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47530</xdr:rowOff>
    </xdr:from>
    <xdr:to>
      <xdr:col>55</xdr:col>
      <xdr:colOff>88900</xdr:colOff>
      <xdr:row>57</xdr:row>
      <xdr:rowOff>47530</xdr:rowOff>
    </xdr:to>
    <xdr:cxnSp macro="">
      <xdr:nvCxnSpPr>
        <xdr:cNvPr id="182" name="直線コネクタ 181"/>
        <xdr:cNvCxnSpPr/>
      </xdr:nvCxnSpPr>
      <xdr:spPr>
        <a:xfrm>
          <a:off x="10388600" y="9820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60</xdr:row>
      <xdr:rowOff>53197</xdr:rowOff>
    </xdr:from>
    <xdr:ext cx="599010" cy="259045"/>
    <xdr:sp macro="" textlink="">
      <xdr:nvSpPr>
        <xdr:cNvPr id="183" name="【橋りょう・トンネル】&#10;一人当たり有形固定資産（償却資産）額平均値テキスト"/>
        <xdr:cNvSpPr txBox="1"/>
      </xdr:nvSpPr>
      <xdr:spPr>
        <a:xfrm>
          <a:off x="10528300" y="103401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74770</xdr:rowOff>
    </xdr:from>
    <xdr:to>
      <xdr:col>55</xdr:col>
      <xdr:colOff>50800</xdr:colOff>
      <xdr:row>61</xdr:row>
      <xdr:rowOff>4920</xdr:rowOff>
    </xdr:to>
    <xdr:sp macro="" textlink="">
      <xdr:nvSpPr>
        <xdr:cNvPr id="184" name="フローチャート: 判断 183"/>
        <xdr:cNvSpPr/>
      </xdr:nvSpPr>
      <xdr:spPr>
        <a:xfrm>
          <a:off x="10426700" y="10361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59</xdr:row>
      <xdr:rowOff>160162</xdr:rowOff>
    </xdr:from>
    <xdr:to>
      <xdr:col>50</xdr:col>
      <xdr:colOff>165100</xdr:colOff>
      <xdr:row>60</xdr:row>
      <xdr:rowOff>90312</xdr:rowOff>
    </xdr:to>
    <xdr:sp macro="" textlink="">
      <xdr:nvSpPr>
        <xdr:cNvPr id="185" name="フローチャート: 判断 184"/>
        <xdr:cNvSpPr/>
      </xdr:nvSpPr>
      <xdr:spPr>
        <a:xfrm>
          <a:off x="9588500" y="10275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59</xdr:row>
      <xdr:rowOff>24012</xdr:rowOff>
    </xdr:from>
    <xdr:to>
      <xdr:col>46</xdr:col>
      <xdr:colOff>38100</xdr:colOff>
      <xdr:row>59</xdr:row>
      <xdr:rowOff>125612</xdr:rowOff>
    </xdr:to>
    <xdr:sp macro="" textlink="">
      <xdr:nvSpPr>
        <xdr:cNvPr id="186" name="フローチャート: 判断 185"/>
        <xdr:cNvSpPr/>
      </xdr:nvSpPr>
      <xdr:spPr>
        <a:xfrm>
          <a:off x="8699500" y="10139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87" name="テキスト ボックス 18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88" name="テキスト ボックス 18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89" name="テキスト ボックス 18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90" name="テキスト ボックス 18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91" name="テキスト ボックス 19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60556</xdr:rowOff>
    </xdr:from>
    <xdr:to>
      <xdr:col>55</xdr:col>
      <xdr:colOff>50800</xdr:colOff>
      <xdr:row>60</xdr:row>
      <xdr:rowOff>162156</xdr:rowOff>
    </xdr:to>
    <xdr:sp macro="" textlink="">
      <xdr:nvSpPr>
        <xdr:cNvPr id="192" name="楕円 191"/>
        <xdr:cNvSpPr/>
      </xdr:nvSpPr>
      <xdr:spPr>
        <a:xfrm>
          <a:off x="10426700" y="10347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59</xdr:row>
      <xdr:rowOff>83433</xdr:rowOff>
    </xdr:from>
    <xdr:ext cx="599010" cy="259045"/>
    <xdr:sp macro="" textlink="">
      <xdr:nvSpPr>
        <xdr:cNvPr id="193" name="【橋りょう・トンネル】&#10;一人当たり有形固定資産（償却資産）額該当値テキスト"/>
        <xdr:cNvSpPr txBox="1"/>
      </xdr:nvSpPr>
      <xdr:spPr>
        <a:xfrm>
          <a:off x="10528300" y="10198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73137</xdr:rowOff>
    </xdr:from>
    <xdr:to>
      <xdr:col>50</xdr:col>
      <xdr:colOff>165100</xdr:colOff>
      <xdr:row>61</xdr:row>
      <xdr:rowOff>3287</xdr:rowOff>
    </xdr:to>
    <xdr:sp macro="" textlink="">
      <xdr:nvSpPr>
        <xdr:cNvPr id="194" name="楕円 193"/>
        <xdr:cNvSpPr/>
      </xdr:nvSpPr>
      <xdr:spPr>
        <a:xfrm>
          <a:off x="9588500" y="1036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111356</xdr:rowOff>
    </xdr:from>
    <xdr:to>
      <xdr:col>55</xdr:col>
      <xdr:colOff>0</xdr:colOff>
      <xdr:row>60</xdr:row>
      <xdr:rowOff>123937</xdr:rowOff>
    </xdr:to>
    <xdr:cxnSp macro="">
      <xdr:nvCxnSpPr>
        <xdr:cNvPr id="195" name="直線コネクタ 194"/>
        <xdr:cNvCxnSpPr/>
      </xdr:nvCxnSpPr>
      <xdr:spPr>
        <a:xfrm flipV="1">
          <a:off x="9639300" y="10398356"/>
          <a:ext cx="838200" cy="12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58</xdr:row>
      <xdr:rowOff>106839</xdr:rowOff>
    </xdr:from>
    <xdr:ext cx="599010" cy="259045"/>
    <xdr:sp macro="" textlink="">
      <xdr:nvSpPr>
        <xdr:cNvPr id="196" name="n_1aveValue【橋りょう・トンネル】&#10;一人当たり有形固定資産（償却資産）額"/>
        <xdr:cNvSpPr txBox="1"/>
      </xdr:nvSpPr>
      <xdr:spPr>
        <a:xfrm>
          <a:off x="9327095" y="10050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57</xdr:row>
      <xdr:rowOff>142139</xdr:rowOff>
    </xdr:from>
    <xdr:ext cx="599010" cy="259045"/>
    <xdr:sp macro="" textlink="">
      <xdr:nvSpPr>
        <xdr:cNvPr id="197" name="n_2aveValue【橋りょう・トンネル】&#10;一人当たり有形固定資産（償却資産）額"/>
        <xdr:cNvSpPr txBox="1"/>
      </xdr:nvSpPr>
      <xdr:spPr>
        <a:xfrm>
          <a:off x="8450795" y="9914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60</xdr:row>
      <xdr:rowOff>165864</xdr:rowOff>
    </xdr:from>
    <xdr:ext cx="599010" cy="259045"/>
    <xdr:sp macro="" textlink="">
      <xdr:nvSpPr>
        <xdr:cNvPr id="198" name="n_1mainValue【橋りょう・トンネル】&#10;一人当たり有形固定資産（償却資産）額"/>
        <xdr:cNvSpPr txBox="1"/>
      </xdr:nvSpPr>
      <xdr:spPr>
        <a:xfrm>
          <a:off x="9327095" y="10452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99" name="正方形/長方形 19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xdr:col>
      <xdr:colOff>127000</xdr:colOff>
      <xdr:row>72</xdr:row>
      <xdr:rowOff>127000</xdr:rowOff>
    </xdr:from>
    <xdr:to>
      <xdr:col>14</xdr:col>
      <xdr:colOff>127000</xdr:colOff>
      <xdr:row>74</xdr:row>
      <xdr:rowOff>38100</xdr:rowOff>
    </xdr:to>
    <xdr:sp macro="" textlink="">
      <xdr:nvSpPr>
        <xdr:cNvPr id="200" name="正方形/長方形 199"/>
        <xdr:cNvSpPr/>
      </xdr:nvSpPr>
      <xdr:spPr>
        <a:xfrm>
          <a:off x="127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73</xdr:row>
      <xdr:rowOff>158750</xdr:rowOff>
    </xdr:from>
    <xdr:to>
      <xdr:col>14</xdr:col>
      <xdr:colOff>127000</xdr:colOff>
      <xdr:row>75</xdr:row>
      <xdr:rowOff>69850</xdr:rowOff>
    </xdr:to>
    <xdr:sp macro="" textlink="">
      <xdr:nvSpPr>
        <xdr:cNvPr id="201" name="正方形/長方形 200"/>
        <xdr:cNvSpPr/>
      </xdr:nvSpPr>
      <xdr:spPr>
        <a:xfrm>
          <a:off x="127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72</xdr:row>
      <xdr:rowOff>127000</xdr:rowOff>
    </xdr:from>
    <xdr:to>
      <xdr:col>23</xdr:col>
      <xdr:colOff>63500</xdr:colOff>
      <xdr:row>74</xdr:row>
      <xdr:rowOff>38100</xdr:rowOff>
    </xdr:to>
    <xdr:sp macro="" textlink="">
      <xdr:nvSpPr>
        <xdr:cNvPr id="202" name="正方形/長方形 201"/>
        <xdr:cNvSpPr/>
      </xdr:nvSpPr>
      <xdr:spPr>
        <a:xfrm>
          <a:off x="292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73</xdr:row>
      <xdr:rowOff>158750</xdr:rowOff>
    </xdr:from>
    <xdr:to>
      <xdr:col>23</xdr:col>
      <xdr:colOff>63500</xdr:colOff>
      <xdr:row>75</xdr:row>
      <xdr:rowOff>69850</xdr:rowOff>
    </xdr:to>
    <xdr:sp macro="" textlink="">
      <xdr:nvSpPr>
        <xdr:cNvPr id="203" name="正方形/長方形 202"/>
        <xdr:cNvSpPr/>
      </xdr:nvSpPr>
      <xdr:spPr>
        <a:xfrm>
          <a:off x="292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04" name="正方形/長方形 203"/>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05" name="テキスト ボックス 204"/>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06" name="直線コネクタ 205"/>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07" name="テキスト ボックス 206"/>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08" name="直線コネクタ 207"/>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09" name="テキスト ボックス 208"/>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10" name="直線コネクタ 209"/>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11" name="テキスト ボックス 210"/>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12" name="直線コネクタ 211"/>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13" name="テキスト ボックス 212"/>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14" name="直線コネクタ 213"/>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15" name="テキスト ボックス 214"/>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16" name="直線コネクタ 215"/>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17" name="テキスト ボックス 216"/>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18" name="直線コネクタ 217"/>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19" name="テキスト ボックス 218"/>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20"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77</xdr:row>
      <xdr:rowOff>140970</xdr:rowOff>
    </xdr:from>
    <xdr:to>
      <xdr:col>24</xdr:col>
      <xdr:colOff>62865</xdr:colOff>
      <xdr:row>85</xdr:row>
      <xdr:rowOff>163830</xdr:rowOff>
    </xdr:to>
    <xdr:cxnSp macro="">
      <xdr:nvCxnSpPr>
        <xdr:cNvPr id="221" name="直線コネクタ 220"/>
        <xdr:cNvCxnSpPr/>
      </xdr:nvCxnSpPr>
      <xdr:spPr>
        <a:xfrm flipV="1">
          <a:off x="4633595" y="13342620"/>
          <a:ext cx="127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85</xdr:row>
      <xdr:rowOff>167657</xdr:rowOff>
    </xdr:from>
    <xdr:ext cx="405111" cy="259045"/>
    <xdr:sp macro="" textlink="">
      <xdr:nvSpPr>
        <xdr:cNvPr id="222" name="【公営住宅】&#10;有形固定資産減価償却率最小値テキスト"/>
        <xdr:cNvSpPr txBox="1"/>
      </xdr:nvSpPr>
      <xdr:spPr>
        <a:xfrm>
          <a:off x="4686300" y="1474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163830</xdr:rowOff>
    </xdr:from>
    <xdr:to>
      <xdr:col>24</xdr:col>
      <xdr:colOff>152400</xdr:colOff>
      <xdr:row>85</xdr:row>
      <xdr:rowOff>163830</xdr:rowOff>
    </xdr:to>
    <xdr:cxnSp macro="">
      <xdr:nvCxnSpPr>
        <xdr:cNvPr id="223" name="直線コネクタ 222"/>
        <xdr:cNvCxnSpPr/>
      </xdr:nvCxnSpPr>
      <xdr:spPr>
        <a:xfrm>
          <a:off x="4546600" y="1473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87647</xdr:rowOff>
    </xdr:from>
    <xdr:ext cx="405111" cy="259045"/>
    <xdr:sp macro="" textlink="">
      <xdr:nvSpPr>
        <xdr:cNvPr id="224" name="【公営住宅】&#10;有形固定資産減価償却率最大値テキスト"/>
        <xdr:cNvSpPr txBox="1"/>
      </xdr:nvSpPr>
      <xdr:spPr>
        <a:xfrm>
          <a:off x="4686300" y="1311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140970</xdr:rowOff>
    </xdr:from>
    <xdr:to>
      <xdr:col>24</xdr:col>
      <xdr:colOff>152400</xdr:colOff>
      <xdr:row>77</xdr:row>
      <xdr:rowOff>140970</xdr:rowOff>
    </xdr:to>
    <xdr:cxnSp macro="">
      <xdr:nvCxnSpPr>
        <xdr:cNvPr id="225" name="直線コネクタ 224"/>
        <xdr:cNvCxnSpPr/>
      </xdr:nvCxnSpPr>
      <xdr:spPr>
        <a:xfrm>
          <a:off x="4546600" y="1334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99077</xdr:rowOff>
    </xdr:from>
    <xdr:ext cx="405111" cy="259045"/>
    <xdr:sp macro="" textlink="">
      <xdr:nvSpPr>
        <xdr:cNvPr id="226" name="【公営住宅】&#10;有形固定資産減価償却率平均値テキスト"/>
        <xdr:cNvSpPr txBox="1"/>
      </xdr:nvSpPr>
      <xdr:spPr>
        <a:xfrm>
          <a:off x="4686300" y="139865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120650</xdr:rowOff>
    </xdr:from>
    <xdr:to>
      <xdr:col>24</xdr:col>
      <xdr:colOff>114300</xdr:colOff>
      <xdr:row>82</xdr:row>
      <xdr:rowOff>50800</xdr:rowOff>
    </xdr:to>
    <xdr:sp macro="" textlink="">
      <xdr:nvSpPr>
        <xdr:cNvPr id="227" name="フローチャート: 判断 226"/>
        <xdr:cNvSpPr/>
      </xdr:nvSpPr>
      <xdr:spPr>
        <a:xfrm>
          <a:off x="4584700" y="140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2539</xdr:rowOff>
    </xdr:from>
    <xdr:to>
      <xdr:col>20</xdr:col>
      <xdr:colOff>38100</xdr:colOff>
      <xdr:row>82</xdr:row>
      <xdr:rowOff>104139</xdr:rowOff>
    </xdr:to>
    <xdr:sp macro="" textlink="">
      <xdr:nvSpPr>
        <xdr:cNvPr id="228" name="フローチャート: 判断 227"/>
        <xdr:cNvSpPr/>
      </xdr:nvSpPr>
      <xdr:spPr>
        <a:xfrm>
          <a:off x="3746500" y="14061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101600</xdr:rowOff>
    </xdr:from>
    <xdr:to>
      <xdr:col>15</xdr:col>
      <xdr:colOff>101600</xdr:colOff>
      <xdr:row>83</xdr:row>
      <xdr:rowOff>31750</xdr:rowOff>
    </xdr:to>
    <xdr:sp macro="" textlink="">
      <xdr:nvSpPr>
        <xdr:cNvPr id="229" name="フローチャート: 判断 228"/>
        <xdr:cNvSpPr/>
      </xdr:nvSpPr>
      <xdr:spPr>
        <a:xfrm>
          <a:off x="2857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30" name="テキスト ボックス 22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31" name="テキスト ボックス 23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32" name="テキスト ボックス 23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33" name="テキスト ボックス 23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34" name="テキスト ボックス 23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154939</xdr:rowOff>
    </xdr:from>
    <xdr:to>
      <xdr:col>24</xdr:col>
      <xdr:colOff>114300</xdr:colOff>
      <xdr:row>79</xdr:row>
      <xdr:rowOff>85089</xdr:rowOff>
    </xdr:to>
    <xdr:sp macro="" textlink="">
      <xdr:nvSpPr>
        <xdr:cNvPr id="235" name="楕円 234"/>
        <xdr:cNvSpPr/>
      </xdr:nvSpPr>
      <xdr:spPr>
        <a:xfrm>
          <a:off x="4584700" y="1352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6366</xdr:rowOff>
    </xdr:from>
    <xdr:ext cx="405111" cy="259045"/>
    <xdr:sp macro="" textlink="">
      <xdr:nvSpPr>
        <xdr:cNvPr id="236" name="【公営住宅】&#10;有形固定資産減価償却率該当値テキスト"/>
        <xdr:cNvSpPr txBox="1"/>
      </xdr:nvSpPr>
      <xdr:spPr>
        <a:xfrm>
          <a:off x="4686300" y="13379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90170</xdr:rowOff>
    </xdr:from>
    <xdr:to>
      <xdr:col>20</xdr:col>
      <xdr:colOff>38100</xdr:colOff>
      <xdr:row>80</xdr:row>
      <xdr:rowOff>20320</xdr:rowOff>
    </xdr:to>
    <xdr:sp macro="" textlink="">
      <xdr:nvSpPr>
        <xdr:cNvPr id="237" name="楕円 236"/>
        <xdr:cNvSpPr/>
      </xdr:nvSpPr>
      <xdr:spPr>
        <a:xfrm>
          <a:off x="3746500" y="1363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34289</xdr:rowOff>
    </xdr:from>
    <xdr:to>
      <xdr:col>24</xdr:col>
      <xdr:colOff>63500</xdr:colOff>
      <xdr:row>79</xdr:row>
      <xdr:rowOff>140970</xdr:rowOff>
    </xdr:to>
    <xdr:cxnSp macro="">
      <xdr:nvCxnSpPr>
        <xdr:cNvPr id="238" name="直線コネクタ 237"/>
        <xdr:cNvCxnSpPr/>
      </xdr:nvCxnSpPr>
      <xdr:spPr>
        <a:xfrm flipV="1">
          <a:off x="3797300" y="13578839"/>
          <a:ext cx="838200" cy="106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95266</xdr:rowOff>
    </xdr:from>
    <xdr:ext cx="405111" cy="259045"/>
    <xdr:sp macro="" textlink="">
      <xdr:nvSpPr>
        <xdr:cNvPr id="239" name="n_1aveValue【公営住宅】&#10;有形固定資産減価償却率"/>
        <xdr:cNvSpPr txBox="1"/>
      </xdr:nvSpPr>
      <xdr:spPr>
        <a:xfrm>
          <a:off x="3582044" y="14154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48277</xdr:rowOff>
    </xdr:from>
    <xdr:ext cx="405111" cy="259045"/>
    <xdr:sp macro="" textlink="">
      <xdr:nvSpPr>
        <xdr:cNvPr id="240" name="n_2aveValue【公営住宅】&#10;有形固定資産減価償却率"/>
        <xdr:cNvSpPr txBox="1"/>
      </xdr:nvSpPr>
      <xdr:spPr>
        <a:xfrm>
          <a:off x="2705744" y="1393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36847</xdr:rowOff>
    </xdr:from>
    <xdr:ext cx="405111" cy="259045"/>
    <xdr:sp macro="" textlink="">
      <xdr:nvSpPr>
        <xdr:cNvPr id="241" name="n_1mainValue【公営住宅】&#10;有形固定資産減価償却率"/>
        <xdr:cNvSpPr txBox="1"/>
      </xdr:nvSpPr>
      <xdr:spPr>
        <a:xfrm>
          <a:off x="3582044" y="1340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42" name="正方形/長方形 24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37</xdr:col>
      <xdr:colOff>63500</xdr:colOff>
      <xdr:row>72</xdr:row>
      <xdr:rowOff>127000</xdr:rowOff>
    </xdr:from>
    <xdr:to>
      <xdr:col>45</xdr:col>
      <xdr:colOff>63500</xdr:colOff>
      <xdr:row>74</xdr:row>
      <xdr:rowOff>38100</xdr:rowOff>
    </xdr:to>
    <xdr:sp macro="" textlink="">
      <xdr:nvSpPr>
        <xdr:cNvPr id="243" name="正方形/長方形 242"/>
        <xdr:cNvSpPr/>
      </xdr:nvSpPr>
      <xdr:spPr>
        <a:xfrm>
          <a:off x="711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73</xdr:row>
      <xdr:rowOff>158750</xdr:rowOff>
    </xdr:from>
    <xdr:to>
      <xdr:col>45</xdr:col>
      <xdr:colOff>63500</xdr:colOff>
      <xdr:row>75</xdr:row>
      <xdr:rowOff>69850</xdr:rowOff>
    </xdr:to>
    <xdr:sp macro="" textlink="">
      <xdr:nvSpPr>
        <xdr:cNvPr id="244" name="正方形/長方形 243"/>
        <xdr:cNvSpPr/>
      </xdr:nvSpPr>
      <xdr:spPr>
        <a:xfrm>
          <a:off x="711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72</xdr:row>
      <xdr:rowOff>127000</xdr:rowOff>
    </xdr:from>
    <xdr:to>
      <xdr:col>54</xdr:col>
      <xdr:colOff>0</xdr:colOff>
      <xdr:row>74</xdr:row>
      <xdr:rowOff>38100</xdr:rowOff>
    </xdr:to>
    <xdr:sp macro="" textlink="">
      <xdr:nvSpPr>
        <xdr:cNvPr id="245" name="正方形/長方形 244"/>
        <xdr:cNvSpPr/>
      </xdr:nvSpPr>
      <xdr:spPr>
        <a:xfrm>
          <a:off x="876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73</xdr:row>
      <xdr:rowOff>158750</xdr:rowOff>
    </xdr:from>
    <xdr:to>
      <xdr:col>54</xdr:col>
      <xdr:colOff>0</xdr:colOff>
      <xdr:row>75</xdr:row>
      <xdr:rowOff>69850</xdr:rowOff>
    </xdr:to>
    <xdr:sp macro="" textlink="">
      <xdr:nvSpPr>
        <xdr:cNvPr id="246" name="正方形/長方形 245"/>
        <xdr:cNvSpPr/>
      </xdr:nvSpPr>
      <xdr:spPr>
        <a:xfrm>
          <a:off x="876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47" name="正方形/長方形 24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48" name="テキスト ボックス 24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49" name="直線コネクタ 24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88</xdr:row>
      <xdr:rowOff>10177</xdr:rowOff>
    </xdr:from>
    <xdr:ext cx="467179" cy="259045"/>
    <xdr:sp macro="" textlink="">
      <xdr:nvSpPr>
        <xdr:cNvPr id="250" name="テキスト ボックス 249"/>
        <xdr:cNvSpPr txBox="1"/>
      </xdr:nvSpPr>
      <xdr:spPr>
        <a:xfrm>
          <a:off x="6136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86</xdr:row>
      <xdr:rowOff>114300</xdr:rowOff>
    </xdr:from>
    <xdr:to>
      <xdr:col>59</xdr:col>
      <xdr:colOff>50800</xdr:colOff>
      <xdr:row>86</xdr:row>
      <xdr:rowOff>114300</xdr:rowOff>
    </xdr:to>
    <xdr:cxnSp macro="">
      <xdr:nvCxnSpPr>
        <xdr:cNvPr id="251" name="直線コネクタ 250"/>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52" name="テキスト ボックス 251"/>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53" name="直線コネクタ 252"/>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54" name="テキスト ボックス 253"/>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55" name="直線コネクタ 254"/>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56" name="テキスト ボックス 255"/>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57" name="直線コネクタ 256"/>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58" name="テキスト ボックス 257"/>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59" name="直線コネクタ 258"/>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60" name="テキスト ボックス 259"/>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61" name="直線コネクタ 26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62" name="テキスト ボックス 261"/>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63"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79</xdr:row>
      <xdr:rowOff>36195</xdr:rowOff>
    </xdr:from>
    <xdr:to>
      <xdr:col>54</xdr:col>
      <xdr:colOff>189865</xdr:colOff>
      <xdr:row>86</xdr:row>
      <xdr:rowOff>135255</xdr:rowOff>
    </xdr:to>
    <xdr:cxnSp macro="">
      <xdr:nvCxnSpPr>
        <xdr:cNvPr id="264" name="直線コネクタ 263"/>
        <xdr:cNvCxnSpPr/>
      </xdr:nvCxnSpPr>
      <xdr:spPr>
        <a:xfrm flipV="1">
          <a:off x="10475595" y="13580745"/>
          <a:ext cx="1270" cy="1299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86</xdr:row>
      <xdr:rowOff>139082</xdr:rowOff>
    </xdr:from>
    <xdr:ext cx="469744" cy="259045"/>
    <xdr:sp macro="" textlink="">
      <xdr:nvSpPr>
        <xdr:cNvPr id="265" name="【公営住宅】&#10;一人当たり面積最小値テキスト"/>
        <xdr:cNvSpPr txBox="1"/>
      </xdr:nvSpPr>
      <xdr:spPr>
        <a:xfrm>
          <a:off x="10528300" y="14883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135255</xdr:rowOff>
    </xdr:from>
    <xdr:to>
      <xdr:col>55</xdr:col>
      <xdr:colOff>88900</xdr:colOff>
      <xdr:row>86</xdr:row>
      <xdr:rowOff>135255</xdr:rowOff>
    </xdr:to>
    <xdr:cxnSp macro="">
      <xdr:nvCxnSpPr>
        <xdr:cNvPr id="266" name="直線コネクタ 265"/>
        <xdr:cNvCxnSpPr/>
      </xdr:nvCxnSpPr>
      <xdr:spPr>
        <a:xfrm>
          <a:off x="10388600" y="14879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154322</xdr:rowOff>
    </xdr:from>
    <xdr:ext cx="469744" cy="259045"/>
    <xdr:sp macro="" textlink="">
      <xdr:nvSpPr>
        <xdr:cNvPr id="267" name="【公営住宅】&#10;一人当たり面積最大値テキスト"/>
        <xdr:cNvSpPr txBox="1"/>
      </xdr:nvSpPr>
      <xdr:spPr>
        <a:xfrm>
          <a:off x="10528300" y="13355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36195</xdr:rowOff>
    </xdr:from>
    <xdr:to>
      <xdr:col>55</xdr:col>
      <xdr:colOff>88900</xdr:colOff>
      <xdr:row>79</xdr:row>
      <xdr:rowOff>36195</xdr:rowOff>
    </xdr:to>
    <xdr:cxnSp macro="">
      <xdr:nvCxnSpPr>
        <xdr:cNvPr id="268" name="直線コネクタ 267"/>
        <xdr:cNvCxnSpPr/>
      </xdr:nvCxnSpPr>
      <xdr:spPr>
        <a:xfrm>
          <a:off x="10388600" y="13580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83</xdr:row>
      <xdr:rowOff>5732</xdr:rowOff>
    </xdr:from>
    <xdr:ext cx="469744" cy="259045"/>
    <xdr:sp macro="" textlink="">
      <xdr:nvSpPr>
        <xdr:cNvPr id="269" name="【公営住宅】&#10;一人当たり面積平均値テキスト"/>
        <xdr:cNvSpPr txBox="1"/>
      </xdr:nvSpPr>
      <xdr:spPr>
        <a:xfrm>
          <a:off x="10528300" y="142360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27305</xdr:rowOff>
    </xdr:from>
    <xdr:to>
      <xdr:col>55</xdr:col>
      <xdr:colOff>50800</xdr:colOff>
      <xdr:row>83</xdr:row>
      <xdr:rowOff>128905</xdr:rowOff>
    </xdr:to>
    <xdr:sp macro="" textlink="">
      <xdr:nvSpPr>
        <xdr:cNvPr id="270" name="フローチャート: 判断 269"/>
        <xdr:cNvSpPr/>
      </xdr:nvSpPr>
      <xdr:spPr>
        <a:xfrm>
          <a:off x="10426700" y="14257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4445</xdr:rowOff>
    </xdr:from>
    <xdr:to>
      <xdr:col>50</xdr:col>
      <xdr:colOff>165100</xdr:colOff>
      <xdr:row>83</xdr:row>
      <xdr:rowOff>106045</xdr:rowOff>
    </xdr:to>
    <xdr:sp macro="" textlink="">
      <xdr:nvSpPr>
        <xdr:cNvPr id="271" name="フローチャート: 判断 270"/>
        <xdr:cNvSpPr/>
      </xdr:nvSpPr>
      <xdr:spPr>
        <a:xfrm>
          <a:off x="9588500" y="1423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81</xdr:row>
      <xdr:rowOff>114936</xdr:rowOff>
    </xdr:from>
    <xdr:to>
      <xdr:col>46</xdr:col>
      <xdr:colOff>38100</xdr:colOff>
      <xdr:row>82</xdr:row>
      <xdr:rowOff>45086</xdr:rowOff>
    </xdr:to>
    <xdr:sp macro="" textlink="">
      <xdr:nvSpPr>
        <xdr:cNvPr id="272" name="フローチャート: 判断 271"/>
        <xdr:cNvSpPr/>
      </xdr:nvSpPr>
      <xdr:spPr>
        <a:xfrm>
          <a:off x="8699500" y="1400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73" name="テキスト ボックス 272"/>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74" name="テキスト ボックス 273"/>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75" name="テキスト ボックス 274"/>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76" name="テキスト ボックス 275"/>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77" name="テキスト ボックス 276"/>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107314</xdr:rowOff>
    </xdr:from>
    <xdr:to>
      <xdr:col>55</xdr:col>
      <xdr:colOff>50800</xdr:colOff>
      <xdr:row>83</xdr:row>
      <xdr:rowOff>37464</xdr:rowOff>
    </xdr:to>
    <xdr:sp macro="" textlink="">
      <xdr:nvSpPr>
        <xdr:cNvPr id="278" name="楕円 277"/>
        <xdr:cNvSpPr/>
      </xdr:nvSpPr>
      <xdr:spPr>
        <a:xfrm>
          <a:off x="10426700" y="14166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81</xdr:row>
      <xdr:rowOff>130191</xdr:rowOff>
    </xdr:from>
    <xdr:ext cx="469744" cy="259045"/>
    <xdr:sp macro="" textlink="">
      <xdr:nvSpPr>
        <xdr:cNvPr id="279" name="【公営住宅】&#10;一人当たり面積該当値テキスト"/>
        <xdr:cNvSpPr txBox="1"/>
      </xdr:nvSpPr>
      <xdr:spPr>
        <a:xfrm>
          <a:off x="10528300" y="14017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111125</xdr:rowOff>
    </xdr:from>
    <xdr:to>
      <xdr:col>50</xdr:col>
      <xdr:colOff>165100</xdr:colOff>
      <xdr:row>83</xdr:row>
      <xdr:rowOff>41275</xdr:rowOff>
    </xdr:to>
    <xdr:sp macro="" textlink="">
      <xdr:nvSpPr>
        <xdr:cNvPr id="280" name="楕円 279"/>
        <xdr:cNvSpPr/>
      </xdr:nvSpPr>
      <xdr:spPr>
        <a:xfrm>
          <a:off x="9588500" y="1417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158114</xdr:rowOff>
    </xdr:from>
    <xdr:to>
      <xdr:col>55</xdr:col>
      <xdr:colOff>0</xdr:colOff>
      <xdr:row>82</xdr:row>
      <xdr:rowOff>161925</xdr:rowOff>
    </xdr:to>
    <xdr:cxnSp macro="">
      <xdr:nvCxnSpPr>
        <xdr:cNvPr id="281" name="直線コネクタ 280"/>
        <xdr:cNvCxnSpPr/>
      </xdr:nvCxnSpPr>
      <xdr:spPr>
        <a:xfrm flipV="1">
          <a:off x="9639300" y="14217014"/>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97172</xdr:rowOff>
    </xdr:from>
    <xdr:ext cx="469744" cy="259045"/>
    <xdr:sp macro="" textlink="">
      <xdr:nvSpPr>
        <xdr:cNvPr id="282" name="n_1aveValue【公営住宅】&#10;一人当たり面積"/>
        <xdr:cNvSpPr txBox="1"/>
      </xdr:nvSpPr>
      <xdr:spPr>
        <a:xfrm>
          <a:off x="9391727" y="14327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61613</xdr:rowOff>
    </xdr:from>
    <xdr:ext cx="469744" cy="259045"/>
    <xdr:sp macro="" textlink="">
      <xdr:nvSpPr>
        <xdr:cNvPr id="283" name="n_2aveValue【公営住宅】&#10;一人当たり面積"/>
        <xdr:cNvSpPr txBox="1"/>
      </xdr:nvSpPr>
      <xdr:spPr>
        <a:xfrm>
          <a:off x="8515427" y="13777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57802</xdr:rowOff>
    </xdr:from>
    <xdr:ext cx="469744" cy="259045"/>
    <xdr:sp macro="" textlink="">
      <xdr:nvSpPr>
        <xdr:cNvPr id="284" name="n_1mainValue【公営住宅】&#10;一人当たり面積"/>
        <xdr:cNvSpPr txBox="1"/>
      </xdr:nvSpPr>
      <xdr:spPr>
        <a:xfrm>
          <a:off x="9391727" y="13945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85" name="正方形/長方形 28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xdr:col>
      <xdr:colOff>127000</xdr:colOff>
      <xdr:row>94</xdr:row>
      <xdr:rowOff>165100</xdr:rowOff>
    </xdr:from>
    <xdr:to>
      <xdr:col>14</xdr:col>
      <xdr:colOff>127000</xdr:colOff>
      <xdr:row>96</xdr:row>
      <xdr:rowOff>76200</xdr:rowOff>
    </xdr:to>
    <xdr:sp macro="" textlink="">
      <xdr:nvSpPr>
        <xdr:cNvPr id="286" name="正方形/長方形 285"/>
        <xdr:cNvSpPr/>
      </xdr:nvSpPr>
      <xdr:spPr>
        <a:xfrm>
          <a:off x="127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96</xdr:row>
      <xdr:rowOff>25400</xdr:rowOff>
    </xdr:from>
    <xdr:to>
      <xdr:col>14</xdr:col>
      <xdr:colOff>127000</xdr:colOff>
      <xdr:row>97</xdr:row>
      <xdr:rowOff>107950</xdr:rowOff>
    </xdr:to>
    <xdr:sp macro="" textlink="">
      <xdr:nvSpPr>
        <xdr:cNvPr id="287" name="正方形/長方形 286"/>
        <xdr:cNvSpPr/>
      </xdr:nvSpPr>
      <xdr:spPr>
        <a:xfrm>
          <a:off x="127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94</xdr:row>
      <xdr:rowOff>165100</xdr:rowOff>
    </xdr:from>
    <xdr:to>
      <xdr:col>23</xdr:col>
      <xdr:colOff>63500</xdr:colOff>
      <xdr:row>96</xdr:row>
      <xdr:rowOff>76200</xdr:rowOff>
    </xdr:to>
    <xdr:sp macro="" textlink="">
      <xdr:nvSpPr>
        <xdr:cNvPr id="288" name="正方形/長方形 287"/>
        <xdr:cNvSpPr/>
      </xdr:nvSpPr>
      <xdr:spPr>
        <a:xfrm>
          <a:off x="292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96</xdr:row>
      <xdr:rowOff>25400</xdr:rowOff>
    </xdr:from>
    <xdr:to>
      <xdr:col>23</xdr:col>
      <xdr:colOff>63500</xdr:colOff>
      <xdr:row>97</xdr:row>
      <xdr:rowOff>107950</xdr:rowOff>
    </xdr:to>
    <xdr:sp macro="" textlink="">
      <xdr:nvSpPr>
        <xdr:cNvPr id="289" name="正方形/長方形 288"/>
        <xdr:cNvSpPr/>
      </xdr:nvSpPr>
      <xdr:spPr>
        <a:xfrm>
          <a:off x="292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90" name="正方形/長方形 289"/>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91" name="テキスト ボックス 290"/>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92" name="直線コネクタ 291"/>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110</xdr:row>
      <xdr:rowOff>48277</xdr:rowOff>
    </xdr:from>
    <xdr:ext cx="403059" cy="259045"/>
    <xdr:sp macro="" textlink="">
      <xdr:nvSpPr>
        <xdr:cNvPr id="293" name="テキスト ボックス 292"/>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294" name="直線コネクタ 293"/>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64606</xdr:rowOff>
    </xdr:from>
    <xdr:ext cx="403059" cy="259045"/>
    <xdr:sp macro="" textlink="">
      <xdr:nvSpPr>
        <xdr:cNvPr id="295" name="テキスト ボックス 294"/>
        <xdr:cNvSpPr txBox="1"/>
      </xdr:nvSpPr>
      <xdr:spPr>
        <a:xfrm>
          <a:off x="358941" y="1858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96" name="直線コネクタ 295"/>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97" name="テキスト ボックス 296"/>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98" name="直線コネクタ 297"/>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99" name="テキスト ボックス 298"/>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00" name="直線コネクタ 299"/>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01" name="テキスト ボックス 300"/>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02" name="直線コネクタ 301"/>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03" name="テキスト ボックス 302"/>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04" name="直線コネクタ 303"/>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98</xdr:row>
      <xdr:rowOff>146248</xdr:rowOff>
    </xdr:from>
    <xdr:ext cx="403059" cy="259045"/>
    <xdr:sp macro="" textlink="">
      <xdr:nvSpPr>
        <xdr:cNvPr id="305" name="テキスト ボックス 304"/>
        <xdr:cNvSpPr txBox="1"/>
      </xdr:nvSpPr>
      <xdr:spPr>
        <a:xfrm>
          <a:off x="358941" y="1694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6" name="直線コネクタ 305"/>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96</xdr:row>
      <xdr:rowOff>162577</xdr:rowOff>
    </xdr:from>
    <xdr:ext cx="403059" cy="259045"/>
    <xdr:sp macro="" textlink="">
      <xdr:nvSpPr>
        <xdr:cNvPr id="307" name="テキスト ボックス 306"/>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08"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100</xdr:row>
      <xdr:rowOff>161108</xdr:rowOff>
    </xdr:from>
    <xdr:to>
      <xdr:col>24</xdr:col>
      <xdr:colOff>62865</xdr:colOff>
      <xdr:row>108</xdr:row>
      <xdr:rowOff>76200</xdr:rowOff>
    </xdr:to>
    <xdr:cxnSp macro="">
      <xdr:nvCxnSpPr>
        <xdr:cNvPr id="309" name="直線コネクタ 308"/>
        <xdr:cNvCxnSpPr/>
      </xdr:nvCxnSpPr>
      <xdr:spPr>
        <a:xfrm flipV="1">
          <a:off x="4633595" y="17306108"/>
          <a:ext cx="1270" cy="12866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108</xdr:row>
      <xdr:rowOff>80027</xdr:rowOff>
    </xdr:from>
    <xdr:ext cx="405111" cy="259045"/>
    <xdr:sp macro="" textlink="">
      <xdr:nvSpPr>
        <xdr:cNvPr id="310" name="【港湾・漁港】&#10;有形固定資産減価償却率最小値テキスト"/>
        <xdr:cNvSpPr txBox="1"/>
      </xdr:nvSpPr>
      <xdr:spPr>
        <a:xfrm>
          <a:off x="4686300" y="1859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76200</xdr:rowOff>
    </xdr:from>
    <xdr:to>
      <xdr:col>24</xdr:col>
      <xdr:colOff>152400</xdr:colOff>
      <xdr:row>108</xdr:row>
      <xdr:rowOff>76200</xdr:rowOff>
    </xdr:to>
    <xdr:cxnSp macro="">
      <xdr:nvCxnSpPr>
        <xdr:cNvPr id="311" name="直線コネクタ 310"/>
        <xdr:cNvCxnSpPr/>
      </xdr:nvCxnSpPr>
      <xdr:spPr>
        <a:xfrm>
          <a:off x="4546600" y="1859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107785</xdr:rowOff>
    </xdr:from>
    <xdr:ext cx="405111" cy="259045"/>
    <xdr:sp macro="" textlink="">
      <xdr:nvSpPr>
        <xdr:cNvPr id="312" name="【港湾・漁港】&#10;有形固定資産減価償却率最大値テキスト"/>
        <xdr:cNvSpPr txBox="1"/>
      </xdr:nvSpPr>
      <xdr:spPr>
        <a:xfrm>
          <a:off x="4686300" y="17081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161108</xdr:rowOff>
    </xdr:from>
    <xdr:to>
      <xdr:col>24</xdr:col>
      <xdr:colOff>152400</xdr:colOff>
      <xdr:row>100</xdr:row>
      <xdr:rowOff>161108</xdr:rowOff>
    </xdr:to>
    <xdr:cxnSp macro="">
      <xdr:nvCxnSpPr>
        <xdr:cNvPr id="313" name="直線コネクタ 312"/>
        <xdr:cNvCxnSpPr/>
      </xdr:nvCxnSpPr>
      <xdr:spPr>
        <a:xfrm>
          <a:off x="4546600" y="17306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103</xdr:row>
      <xdr:rowOff>93634</xdr:rowOff>
    </xdr:from>
    <xdr:ext cx="405111" cy="259045"/>
    <xdr:sp macro="" textlink="">
      <xdr:nvSpPr>
        <xdr:cNvPr id="314" name="【港湾・漁港】&#10;有形固定資産減価償却率平均値テキスト"/>
        <xdr:cNvSpPr txBox="1"/>
      </xdr:nvSpPr>
      <xdr:spPr>
        <a:xfrm>
          <a:off x="4686300" y="177529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115207</xdr:rowOff>
    </xdr:from>
    <xdr:to>
      <xdr:col>24</xdr:col>
      <xdr:colOff>114300</xdr:colOff>
      <xdr:row>104</xdr:row>
      <xdr:rowOff>45357</xdr:rowOff>
    </xdr:to>
    <xdr:sp macro="" textlink="">
      <xdr:nvSpPr>
        <xdr:cNvPr id="315" name="フローチャート: 判断 314"/>
        <xdr:cNvSpPr/>
      </xdr:nvSpPr>
      <xdr:spPr>
        <a:xfrm>
          <a:off x="4584700" y="17774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76019</xdr:rowOff>
    </xdr:from>
    <xdr:to>
      <xdr:col>20</xdr:col>
      <xdr:colOff>38100</xdr:colOff>
      <xdr:row>104</xdr:row>
      <xdr:rowOff>6169</xdr:rowOff>
    </xdr:to>
    <xdr:sp macro="" textlink="">
      <xdr:nvSpPr>
        <xdr:cNvPr id="316" name="フローチャート: 判断 315"/>
        <xdr:cNvSpPr/>
      </xdr:nvSpPr>
      <xdr:spPr>
        <a:xfrm>
          <a:off x="3746500" y="1773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7" name="テキスト ボックス 316"/>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8" name="テキスト ボックス 317"/>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9" name="テキスト ボックス 318"/>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20" name="テキスト ボックス 319"/>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21" name="テキスト ボックス 320"/>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101</xdr:row>
      <xdr:rowOff>82550</xdr:rowOff>
    </xdr:from>
    <xdr:to>
      <xdr:col>24</xdr:col>
      <xdr:colOff>114300</xdr:colOff>
      <xdr:row>102</xdr:row>
      <xdr:rowOff>12700</xdr:rowOff>
    </xdr:to>
    <xdr:sp macro="" textlink="">
      <xdr:nvSpPr>
        <xdr:cNvPr id="322" name="楕円 321"/>
        <xdr:cNvSpPr/>
      </xdr:nvSpPr>
      <xdr:spPr>
        <a:xfrm>
          <a:off x="4584700" y="1739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100</xdr:row>
      <xdr:rowOff>105427</xdr:rowOff>
    </xdr:from>
    <xdr:ext cx="405111" cy="259045"/>
    <xdr:sp macro="" textlink="">
      <xdr:nvSpPr>
        <xdr:cNvPr id="323" name="【港湾・漁港】&#10;有形固定資産減価償却率該当値テキスト"/>
        <xdr:cNvSpPr txBox="1"/>
      </xdr:nvSpPr>
      <xdr:spPr>
        <a:xfrm>
          <a:off x="4686300" y="1725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101</xdr:row>
      <xdr:rowOff>115207</xdr:rowOff>
    </xdr:from>
    <xdr:to>
      <xdr:col>20</xdr:col>
      <xdr:colOff>38100</xdr:colOff>
      <xdr:row>102</xdr:row>
      <xdr:rowOff>45357</xdr:rowOff>
    </xdr:to>
    <xdr:sp macro="" textlink="">
      <xdr:nvSpPr>
        <xdr:cNvPr id="324" name="楕円 323"/>
        <xdr:cNvSpPr/>
      </xdr:nvSpPr>
      <xdr:spPr>
        <a:xfrm>
          <a:off x="3746500" y="17431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101</xdr:row>
      <xdr:rowOff>133350</xdr:rowOff>
    </xdr:from>
    <xdr:to>
      <xdr:col>24</xdr:col>
      <xdr:colOff>63500</xdr:colOff>
      <xdr:row>101</xdr:row>
      <xdr:rowOff>166007</xdr:rowOff>
    </xdr:to>
    <xdr:cxnSp macro="">
      <xdr:nvCxnSpPr>
        <xdr:cNvPr id="325" name="直線コネクタ 324"/>
        <xdr:cNvCxnSpPr/>
      </xdr:nvCxnSpPr>
      <xdr:spPr>
        <a:xfrm flipV="1">
          <a:off x="3797300" y="1744980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168746</xdr:rowOff>
    </xdr:from>
    <xdr:ext cx="405111" cy="259045"/>
    <xdr:sp macro="" textlink="">
      <xdr:nvSpPr>
        <xdr:cNvPr id="326" name="n_1aveValue【港湾・漁港】&#10;有形固定資産減価償却率"/>
        <xdr:cNvSpPr txBox="1"/>
      </xdr:nvSpPr>
      <xdr:spPr>
        <a:xfrm>
          <a:off x="3582044" y="178280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100</xdr:row>
      <xdr:rowOff>61884</xdr:rowOff>
    </xdr:from>
    <xdr:ext cx="405111" cy="259045"/>
    <xdr:sp macro="" textlink="">
      <xdr:nvSpPr>
        <xdr:cNvPr id="327" name="n_1mainValue【港湾・漁港】&#10;有形固定資産減価償却率"/>
        <xdr:cNvSpPr txBox="1"/>
      </xdr:nvSpPr>
      <xdr:spPr>
        <a:xfrm>
          <a:off x="3582044" y="17206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28" name="正方形/長方形 32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37</xdr:col>
      <xdr:colOff>63500</xdr:colOff>
      <xdr:row>94</xdr:row>
      <xdr:rowOff>165100</xdr:rowOff>
    </xdr:from>
    <xdr:to>
      <xdr:col>45</xdr:col>
      <xdr:colOff>63500</xdr:colOff>
      <xdr:row>96</xdr:row>
      <xdr:rowOff>76200</xdr:rowOff>
    </xdr:to>
    <xdr:sp macro="" textlink="">
      <xdr:nvSpPr>
        <xdr:cNvPr id="329" name="正方形/長方形 328"/>
        <xdr:cNvSpPr/>
      </xdr:nvSpPr>
      <xdr:spPr>
        <a:xfrm>
          <a:off x="711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96</xdr:row>
      <xdr:rowOff>25400</xdr:rowOff>
    </xdr:from>
    <xdr:to>
      <xdr:col>45</xdr:col>
      <xdr:colOff>63500</xdr:colOff>
      <xdr:row>97</xdr:row>
      <xdr:rowOff>107950</xdr:rowOff>
    </xdr:to>
    <xdr:sp macro="" textlink="">
      <xdr:nvSpPr>
        <xdr:cNvPr id="330" name="正方形/長方形 329"/>
        <xdr:cNvSpPr/>
      </xdr:nvSpPr>
      <xdr:spPr>
        <a:xfrm>
          <a:off x="711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94</xdr:row>
      <xdr:rowOff>165100</xdr:rowOff>
    </xdr:from>
    <xdr:to>
      <xdr:col>54</xdr:col>
      <xdr:colOff>0</xdr:colOff>
      <xdr:row>96</xdr:row>
      <xdr:rowOff>76200</xdr:rowOff>
    </xdr:to>
    <xdr:sp macro="" textlink="">
      <xdr:nvSpPr>
        <xdr:cNvPr id="331" name="正方形/長方形 330"/>
        <xdr:cNvSpPr/>
      </xdr:nvSpPr>
      <xdr:spPr>
        <a:xfrm>
          <a:off x="876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96</xdr:row>
      <xdr:rowOff>25400</xdr:rowOff>
    </xdr:from>
    <xdr:to>
      <xdr:col>54</xdr:col>
      <xdr:colOff>0</xdr:colOff>
      <xdr:row>97</xdr:row>
      <xdr:rowOff>107950</xdr:rowOff>
    </xdr:to>
    <xdr:sp macro="" textlink="">
      <xdr:nvSpPr>
        <xdr:cNvPr id="332" name="正方形/長方形 331"/>
        <xdr:cNvSpPr/>
      </xdr:nvSpPr>
      <xdr:spPr>
        <a:xfrm>
          <a:off x="876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33" name="正方形/長方形 332"/>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34" name="テキスト ボックス 333"/>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35" name="直線コネクタ 334"/>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336" name="直線コネクタ 335"/>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64606</xdr:rowOff>
    </xdr:from>
    <xdr:ext cx="248786" cy="259045"/>
    <xdr:sp macro="" textlink="">
      <xdr:nvSpPr>
        <xdr:cNvPr id="337" name="テキスト ボックス 336"/>
        <xdr:cNvSpPr txBox="1"/>
      </xdr:nvSpPr>
      <xdr:spPr>
        <a:xfrm>
          <a:off x="6355214" y="1858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338" name="直線コネクタ 337"/>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106</xdr:row>
      <xdr:rowOff>80934</xdr:rowOff>
    </xdr:from>
    <xdr:ext cx="595419" cy="259045"/>
    <xdr:sp macro="" textlink="">
      <xdr:nvSpPr>
        <xdr:cNvPr id="339" name="テキスト ボックス 338"/>
        <xdr:cNvSpPr txBox="1"/>
      </xdr:nvSpPr>
      <xdr:spPr>
        <a:xfrm>
          <a:off x="6008581" y="1825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340" name="直線コネクタ 339"/>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97263</xdr:rowOff>
    </xdr:from>
    <xdr:ext cx="595419" cy="259045"/>
    <xdr:sp macro="" textlink="">
      <xdr:nvSpPr>
        <xdr:cNvPr id="341" name="テキスト ボックス 340"/>
        <xdr:cNvSpPr txBox="1"/>
      </xdr:nvSpPr>
      <xdr:spPr>
        <a:xfrm>
          <a:off x="6008581" y="17928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342" name="直線コネクタ 341"/>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113591</xdr:rowOff>
    </xdr:from>
    <xdr:ext cx="595419" cy="259045"/>
    <xdr:sp macro="" textlink="">
      <xdr:nvSpPr>
        <xdr:cNvPr id="343" name="テキスト ボックス 342"/>
        <xdr:cNvSpPr txBox="1"/>
      </xdr:nvSpPr>
      <xdr:spPr>
        <a:xfrm>
          <a:off x="6008581" y="1760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344" name="直線コネクタ 343"/>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100</xdr:row>
      <xdr:rowOff>129920</xdr:rowOff>
    </xdr:from>
    <xdr:ext cx="685572" cy="259045"/>
    <xdr:sp macro="" textlink="">
      <xdr:nvSpPr>
        <xdr:cNvPr id="345" name="テキスト ボックス 344"/>
        <xdr:cNvSpPr txBox="1"/>
      </xdr:nvSpPr>
      <xdr:spPr>
        <a:xfrm>
          <a:off x="5918428" y="1727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346" name="直線コネクタ 345"/>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98</xdr:row>
      <xdr:rowOff>146248</xdr:rowOff>
    </xdr:from>
    <xdr:ext cx="685572" cy="259045"/>
    <xdr:sp macro="" textlink="">
      <xdr:nvSpPr>
        <xdr:cNvPr id="347" name="テキスト ボックス 346"/>
        <xdr:cNvSpPr txBox="1"/>
      </xdr:nvSpPr>
      <xdr:spPr>
        <a:xfrm>
          <a:off x="5918428" y="16948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48" name="直線コネクタ 347"/>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349" name="テキスト ボックス 348"/>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50"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99</xdr:row>
      <xdr:rowOff>89071</xdr:rowOff>
    </xdr:from>
    <xdr:to>
      <xdr:col>54</xdr:col>
      <xdr:colOff>189865</xdr:colOff>
      <xdr:row>108</xdr:row>
      <xdr:rowOff>27327</xdr:rowOff>
    </xdr:to>
    <xdr:cxnSp macro="">
      <xdr:nvCxnSpPr>
        <xdr:cNvPr id="351" name="直線コネクタ 350"/>
        <xdr:cNvCxnSpPr/>
      </xdr:nvCxnSpPr>
      <xdr:spPr>
        <a:xfrm flipV="1">
          <a:off x="10475595" y="17062621"/>
          <a:ext cx="1270" cy="14813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108</xdr:row>
      <xdr:rowOff>31154</xdr:rowOff>
    </xdr:from>
    <xdr:ext cx="599010" cy="259045"/>
    <xdr:sp macro="" textlink="">
      <xdr:nvSpPr>
        <xdr:cNvPr id="352" name="【港湾・漁港】&#10;一人当たり有形固定資産（償却資産）額最小値テキスト"/>
        <xdr:cNvSpPr txBox="1"/>
      </xdr:nvSpPr>
      <xdr:spPr>
        <a:xfrm>
          <a:off x="10528300" y="18547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27327</xdr:rowOff>
    </xdr:from>
    <xdr:to>
      <xdr:col>55</xdr:col>
      <xdr:colOff>88900</xdr:colOff>
      <xdr:row>108</xdr:row>
      <xdr:rowOff>27327</xdr:rowOff>
    </xdr:to>
    <xdr:cxnSp macro="">
      <xdr:nvCxnSpPr>
        <xdr:cNvPr id="353" name="直線コネクタ 352"/>
        <xdr:cNvCxnSpPr/>
      </xdr:nvCxnSpPr>
      <xdr:spPr>
        <a:xfrm>
          <a:off x="10388600" y="18543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35748</xdr:rowOff>
    </xdr:from>
    <xdr:ext cx="690189" cy="259045"/>
    <xdr:sp macro="" textlink="">
      <xdr:nvSpPr>
        <xdr:cNvPr id="354" name="【港湾・漁港】&#10;一人当たり有形固定資産（償却資産）額最大値テキスト"/>
        <xdr:cNvSpPr txBox="1"/>
      </xdr:nvSpPr>
      <xdr:spPr>
        <a:xfrm>
          <a:off x="10528300" y="1683784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1,525,677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89071</xdr:rowOff>
    </xdr:from>
    <xdr:to>
      <xdr:col>55</xdr:col>
      <xdr:colOff>88900</xdr:colOff>
      <xdr:row>99</xdr:row>
      <xdr:rowOff>89071</xdr:rowOff>
    </xdr:to>
    <xdr:cxnSp macro="">
      <xdr:nvCxnSpPr>
        <xdr:cNvPr id="355" name="直線コネクタ 354"/>
        <xdr:cNvCxnSpPr/>
      </xdr:nvCxnSpPr>
      <xdr:spPr>
        <a:xfrm>
          <a:off x="10388600" y="17062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105</xdr:row>
      <xdr:rowOff>19158</xdr:rowOff>
    </xdr:from>
    <xdr:ext cx="599010" cy="259045"/>
    <xdr:sp macro="" textlink="">
      <xdr:nvSpPr>
        <xdr:cNvPr id="356" name="【港湾・漁港】&#10;一人当たり有形固定資産（償却資産）額平均値テキスト"/>
        <xdr:cNvSpPr txBox="1"/>
      </xdr:nvSpPr>
      <xdr:spPr>
        <a:xfrm>
          <a:off x="10528300" y="180214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40731</xdr:rowOff>
    </xdr:from>
    <xdr:to>
      <xdr:col>55</xdr:col>
      <xdr:colOff>50800</xdr:colOff>
      <xdr:row>105</xdr:row>
      <xdr:rowOff>142331</xdr:rowOff>
    </xdr:to>
    <xdr:sp macro="" textlink="">
      <xdr:nvSpPr>
        <xdr:cNvPr id="357" name="フローチャート: 判断 356"/>
        <xdr:cNvSpPr/>
      </xdr:nvSpPr>
      <xdr:spPr>
        <a:xfrm>
          <a:off x="10426700" y="18042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85167</xdr:rowOff>
    </xdr:from>
    <xdr:to>
      <xdr:col>50</xdr:col>
      <xdr:colOff>165100</xdr:colOff>
      <xdr:row>106</xdr:row>
      <xdr:rowOff>15317</xdr:rowOff>
    </xdr:to>
    <xdr:sp macro="" textlink="">
      <xdr:nvSpPr>
        <xdr:cNvPr id="358" name="フローチャート: 判断 357"/>
        <xdr:cNvSpPr/>
      </xdr:nvSpPr>
      <xdr:spPr>
        <a:xfrm>
          <a:off x="9588500" y="1808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59" name="テキスト ボックス 358"/>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60" name="テキスト ボックス 359"/>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61" name="テキスト ボックス 360"/>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62" name="テキスト ボックス 361"/>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63" name="テキスト ボックス 362"/>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103</xdr:row>
      <xdr:rowOff>133883</xdr:rowOff>
    </xdr:from>
    <xdr:to>
      <xdr:col>55</xdr:col>
      <xdr:colOff>50800</xdr:colOff>
      <xdr:row>104</xdr:row>
      <xdr:rowOff>64033</xdr:rowOff>
    </xdr:to>
    <xdr:sp macro="" textlink="">
      <xdr:nvSpPr>
        <xdr:cNvPr id="364" name="楕円 363"/>
        <xdr:cNvSpPr/>
      </xdr:nvSpPr>
      <xdr:spPr>
        <a:xfrm>
          <a:off x="10426700" y="17793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102</xdr:row>
      <xdr:rowOff>156760</xdr:rowOff>
    </xdr:from>
    <xdr:ext cx="599010" cy="259045"/>
    <xdr:sp macro="" textlink="">
      <xdr:nvSpPr>
        <xdr:cNvPr id="365" name="【港湾・漁港】&#10;一人当たり有形固定資産（償却資産）額該当値テキスト"/>
        <xdr:cNvSpPr txBox="1"/>
      </xdr:nvSpPr>
      <xdr:spPr>
        <a:xfrm>
          <a:off x="10528300" y="17644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807,844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103</xdr:row>
      <xdr:rowOff>148222</xdr:rowOff>
    </xdr:from>
    <xdr:to>
      <xdr:col>50</xdr:col>
      <xdr:colOff>165100</xdr:colOff>
      <xdr:row>104</xdr:row>
      <xdr:rowOff>78372</xdr:rowOff>
    </xdr:to>
    <xdr:sp macro="" textlink="">
      <xdr:nvSpPr>
        <xdr:cNvPr id="366" name="楕円 365"/>
        <xdr:cNvSpPr/>
      </xdr:nvSpPr>
      <xdr:spPr>
        <a:xfrm>
          <a:off x="9588500" y="17807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104</xdr:row>
      <xdr:rowOff>13233</xdr:rowOff>
    </xdr:from>
    <xdr:to>
      <xdr:col>55</xdr:col>
      <xdr:colOff>0</xdr:colOff>
      <xdr:row>104</xdr:row>
      <xdr:rowOff>27572</xdr:rowOff>
    </xdr:to>
    <xdr:cxnSp macro="">
      <xdr:nvCxnSpPr>
        <xdr:cNvPr id="367" name="直線コネクタ 366"/>
        <xdr:cNvCxnSpPr/>
      </xdr:nvCxnSpPr>
      <xdr:spPr>
        <a:xfrm flipV="1">
          <a:off x="9639300" y="17844033"/>
          <a:ext cx="838200" cy="14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106</xdr:row>
      <xdr:rowOff>6444</xdr:rowOff>
    </xdr:from>
    <xdr:ext cx="599010" cy="259045"/>
    <xdr:sp macro="" textlink="">
      <xdr:nvSpPr>
        <xdr:cNvPr id="368" name="n_1aveValue【港湾・漁港】&#10;一人当たり有形固定資産（償却資産）額"/>
        <xdr:cNvSpPr txBox="1"/>
      </xdr:nvSpPr>
      <xdr:spPr>
        <a:xfrm>
          <a:off x="9327095" y="18180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102</xdr:row>
      <xdr:rowOff>94899</xdr:rowOff>
    </xdr:from>
    <xdr:ext cx="599010" cy="259045"/>
    <xdr:sp macro="" textlink="">
      <xdr:nvSpPr>
        <xdr:cNvPr id="369" name="n_1mainValue【港湾・漁港】&#10;一人当たり有形固定資産（償却資産）額"/>
        <xdr:cNvSpPr txBox="1"/>
      </xdr:nvSpPr>
      <xdr:spPr>
        <a:xfrm>
          <a:off x="9327095" y="175827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70" name="正方形/長方形 36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空港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68</xdr:col>
      <xdr:colOff>0</xdr:colOff>
      <xdr:row>28</xdr:row>
      <xdr:rowOff>50800</xdr:rowOff>
    </xdr:from>
    <xdr:to>
      <xdr:col>76</xdr:col>
      <xdr:colOff>0</xdr:colOff>
      <xdr:row>29</xdr:row>
      <xdr:rowOff>133350</xdr:rowOff>
    </xdr:to>
    <xdr:sp macro="" textlink="">
      <xdr:nvSpPr>
        <xdr:cNvPr id="371" name="正方形/長方形 370"/>
        <xdr:cNvSpPr/>
      </xdr:nvSpPr>
      <xdr:spPr>
        <a:xfrm>
          <a:off x="1295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29</xdr:row>
      <xdr:rowOff>82550</xdr:rowOff>
    </xdr:from>
    <xdr:to>
      <xdr:col>76</xdr:col>
      <xdr:colOff>0</xdr:colOff>
      <xdr:row>30</xdr:row>
      <xdr:rowOff>165100</xdr:rowOff>
    </xdr:to>
    <xdr:sp macro="" textlink="">
      <xdr:nvSpPr>
        <xdr:cNvPr id="372" name="正方形/長方形 371"/>
        <xdr:cNvSpPr/>
      </xdr:nvSpPr>
      <xdr:spPr>
        <a:xfrm>
          <a:off x="1295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28</xdr:row>
      <xdr:rowOff>50800</xdr:rowOff>
    </xdr:from>
    <xdr:to>
      <xdr:col>84</xdr:col>
      <xdr:colOff>127000</xdr:colOff>
      <xdr:row>29</xdr:row>
      <xdr:rowOff>133350</xdr:rowOff>
    </xdr:to>
    <xdr:sp macro="" textlink="">
      <xdr:nvSpPr>
        <xdr:cNvPr id="373" name="正方形/長方形 372"/>
        <xdr:cNvSpPr/>
      </xdr:nvSpPr>
      <xdr:spPr>
        <a:xfrm>
          <a:off x="146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29</xdr:row>
      <xdr:rowOff>82550</xdr:rowOff>
    </xdr:from>
    <xdr:to>
      <xdr:col>84</xdr:col>
      <xdr:colOff>127000</xdr:colOff>
      <xdr:row>30</xdr:row>
      <xdr:rowOff>165100</xdr:rowOff>
    </xdr:to>
    <xdr:sp macro="" textlink="">
      <xdr:nvSpPr>
        <xdr:cNvPr id="374" name="正方形/長方形 373"/>
        <xdr:cNvSpPr/>
      </xdr:nvSpPr>
      <xdr:spPr>
        <a:xfrm>
          <a:off x="146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75" name="正方形/長方形 374"/>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76" name="テキスト ボックス 375"/>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77" name="直線コネクタ 376"/>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38100</xdr:rowOff>
    </xdr:from>
    <xdr:to>
      <xdr:col>89</xdr:col>
      <xdr:colOff>177800</xdr:colOff>
      <xdr:row>42</xdr:row>
      <xdr:rowOff>38100</xdr:rowOff>
    </xdr:to>
    <xdr:cxnSp macro="">
      <xdr:nvCxnSpPr>
        <xdr:cNvPr id="378" name="直線コネクタ 377"/>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67327</xdr:rowOff>
    </xdr:from>
    <xdr:ext cx="338939" cy="259045"/>
    <xdr:sp macro="" textlink="">
      <xdr:nvSpPr>
        <xdr:cNvPr id="379" name="テキスト ボックス 378"/>
        <xdr:cNvSpPr txBox="1"/>
      </xdr:nvSpPr>
      <xdr:spPr>
        <a:xfrm>
          <a:off x="12107061" y="709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80" name="直線コネクタ 379"/>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81" name="テキスト ボックス 380"/>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82" name="直線コネクタ 381"/>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83" name="テキスト ボックス 382"/>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84" name="直線コネクタ 383"/>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85" name="テキスト ボックス 384"/>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86" name="直線コネクタ 385"/>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87" name="テキスト ボックス 386"/>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88" name="直線コネクタ 38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89" name="テキスト ボックス 388"/>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90" name="【空港】&#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33</xdr:row>
      <xdr:rowOff>112395</xdr:rowOff>
    </xdr:from>
    <xdr:to>
      <xdr:col>85</xdr:col>
      <xdr:colOff>126364</xdr:colOff>
      <xdr:row>42</xdr:row>
      <xdr:rowOff>38100</xdr:rowOff>
    </xdr:to>
    <xdr:cxnSp macro="">
      <xdr:nvCxnSpPr>
        <xdr:cNvPr id="391" name="直線コネクタ 390"/>
        <xdr:cNvCxnSpPr/>
      </xdr:nvCxnSpPr>
      <xdr:spPr>
        <a:xfrm flipV="1">
          <a:off x="16317595" y="5770245"/>
          <a:ext cx="1269" cy="1468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42</xdr:row>
      <xdr:rowOff>41927</xdr:rowOff>
    </xdr:from>
    <xdr:ext cx="340478" cy="259045"/>
    <xdr:sp macro="" textlink="">
      <xdr:nvSpPr>
        <xdr:cNvPr id="392" name="【空港】&#10;有形固定資産減価償却率最小値テキスト"/>
        <xdr:cNvSpPr txBox="1"/>
      </xdr:nvSpPr>
      <xdr:spPr>
        <a:xfrm>
          <a:off x="16370300" y="7242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393" name="直線コネクタ 392"/>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32</xdr:row>
      <xdr:rowOff>59072</xdr:rowOff>
    </xdr:from>
    <xdr:ext cx="405111" cy="259045"/>
    <xdr:sp macro="" textlink="">
      <xdr:nvSpPr>
        <xdr:cNvPr id="394" name="【空港】&#10;有形固定資産減価償却率最大値テキスト"/>
        <xdr:cNvSpPr txBox="1"/>
      </xdr:nvSpPr>
      <xdr:spPr>
        <a:xfrm>
          <a:off x="16370300" y="5545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112395</xdr:rowOff>
    </xdr:from>
    <xdr:to>
      <xdr:col>86</xdr:col>
      <xdr:colOff>25400</xdr:colOff>
      <xdr:row>33</xdr:row>
      <xdr:rowOff>112395</xdr:rowOff>
    </xdr:to>
    <xdr:cxnSp macro="">
      <xdr:nvCxnSpPr>
        <xdr:cNvPr id="395" name="直線コネクタ 394"/>
        <xdr:cNvCxnSpPr/>
      </xdr:nvCxnSpPr>
      <xdr:spPr>
        <a:xfrm>
          <a:off x="16230600" y="5770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80027</xdr:rowOff>
    </xdr:from>
    <xdr:ext cx="405111" cy="259045"/>
    <xdr:sp macro="" textlink="">
      <xdr:nvSpPr>
        <xdr:cNvPr id="396" name="【空港】&#10;有形固定資産減価償却率平均値テキスト"/>
        <xdr:cNvSpPr txBox="1"/>
      </xdr:nvSpPr>
      <xdr:spPr>
        <a:xfrm>
          <a:off x="16370300" y="60807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101600</xdr:rowOff>
    </xdr:from>
    <xdr:to>
      <xdr:col>85</xdr:col>
      <xdr:colOff>177800</xdr:colOff>
      <xdr:row>36</xdr:row>
      <xdr:rowOff>31750</xdr:rowOff>
    </xdr:to>
    <xdr:sp macro="" textlink="">
      <xdr:nvSpPr>
        <xdr:cNvPr id="397" name="フローチャート: 判断 396"/>
        <xdr:cNvSpPr/>
      </xdr:nvSpPr>
      <xdr:spPr>
        <a:xfrm>
          <a:off x="16268700" y="6102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35</xdr:row>
      <xdr:rowOff>128270</xdr:rowOff>
    </xdr:from>
    <xdr:to>
      <xdr:col>81</xdr:col>
      <xdr:colOff>101600</xdr:colOff>
      <xdr:row>36</xdr:row>
      <xdr:rowOff>58420</xdr:rowOff>
    </xdr:to>
    <xdr:sp macro="" textlink="">
      <xdr:nvSpPr>
        <xdr:cNvPr id="398" name="フローチャート: 判断 397"/>
        <xdr:cNvSpPr/>
      </xdr:nvSpPr>
      <xdr:spPr>
        <a:xfrm>
          <a:off x="15430500" y="612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99" name="テキスト ボックス 39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00" name="テキスト ボックス 39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01" name="テキスト ボックス 40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02" name="テキスト ボックス 40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03" name="テキスト ボックス 40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33020</xdr:rowOff>
    </xdr:from>
    <xdr:to>
      <xdr:col>85</xdr:col>
      <xdr:colOff>177800</xdr:colOff>
      <xdr:row>35</xdr:row>
      <xdr:rowOff>134620</xdr:rowOff>
    </xdr:to>
    <xdr:sp macro="" textlink="">
      <xdr:nvSpPr>
        <xdr:cNvPr id="404" name="楕円 403"/>
        <xdr:cNvSpPr/>
      </xdr:nvSpPr>
      <xdr:spPr>
        <a:xfrm>
          <a:off x="16268700" y="6033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55897</xdr:rowOff>
    </xdr:from>
    <xdr:ext cx="405111" cy="259045"/>
    <xdr:sp macro="" textlink="">
      <xdr:nvSpPr>
        <xdr:cNvPr id="405" name="【空港】&#10;有形固定資産減価償却率該当値テキスト"/>
        <xdr:cNvSpPr txBox="1"/>
      </xdr:nvSpPr>
      <xdr:spPr>
        <a:xfrm>
          <a:off x="16370300" y="588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86360</xdr:rowOff>
    </xdr:from>
    <xdr:to>
      <xdr:col>81</xdr:col>
      <xdr:colOff>101600</xdr:colOff>
      <xdr:row>36</xdr:row>
      <xdr:rowOff>16510</xdr:rowOff>
    </xdr:to>
    <xdr:sp macro="" textlink="">
      <xdr:nvSpPr>
        <xdr:cNvPr id="406" name="楕円 405"/>
        <xdr:cNvSpPr/>
      </xdr:nvSpPr>
      <xdr:spPr>
        <a:xfrm>
          <a:off x="15430500" y="6087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83820</xdr:rowOff>
    </xdr:from>
    <xdr:to>
      <xdr:col>85</xdr:col>
      <xdr:colOff>127000</xdr:colOff>
      <xdr:row>35</xdr:row>
      <xdr:rowOff>137160</xdr:rowOff>
    </xdr:to>
    <xdr:cxnSp macro="">
      <xdr:nvCxnSpPr>
        <xdr:cNvPr id="407" name="直線コネクタ 406"/>
        <xdr:cNvCxnSpPr/>
      </xdr:nvCxnSpPr>
      <xdr:spPr>
        <a:xfrm flipV="1">
          <a:off x="15481300" y="608457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49547</xdr:rowOff>
    </xdr:from>
    <xdr:ext cx="405111" cy="259045"/>
    <xdr:sp macro="" textlink="">
      <xdr:nvSpPr>
        <xdr:cNvPr id="408" name="n_1aveValue【空港】&#10;有形固定資産減価償却率"/>
        <xdr:cNvSpPr txBox="1"/>
      </xdr:nvSpPr>
      <xdr:spPr>
        <a:xfrm>
          <a:off x="15266044" y="6221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33037</xdr:rowOff>
    </xdr:from>
    <xdr:ext cx="405111" cy="259045"/>
    <xdr:sp macro="" textlink="">
      <xdr:nvSpPr>
        <xdr:cNvPr id="409" name="n_1mainValue【空港】&#10;有形固定資産減価償却率"/>
        <xdr:cNvSpPr txBox="1"/>
      </xdr:nvSpPr>
      <xdr:spPr>
        <a:xfrm>
          <a:off x="15266044" y="5862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10" name="正方形/長方形 40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空港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98</xdr:col>
      <xdr:colOff>127000</xdr:colOff>
      <xdr:row>28</xdr:row>
      <xdr:rowOff>50800</xdr:rowOff>
    </xdr:from>
    <xdr:to>
      <xdr:col>106</xdr:col>
      <xdr:colOff>127000</xdr:colOff>
      <xdr:row>29</xdr:row>
      <xdr:rowOff>133350</xdr:rowOff>
    </xdr:to>
    <xdr:sp macro="" textlink="">
      <xdr:nvSpPr>
        <xdr:cNvPr id="411" name="正方形/長方形 410"/>
        <xdr:cNvSpPr/>
      </xdr:nvSpPr>
      <xdr:spPr>
        <a:xfrm>
          <a:off x="18796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29</xdr:row>
      <xdr:rowOff>82550</xdr:rowOff>
    </xdr:from>
    <xdr:to>
      <xdr:col>106</xdr:col>
      <xdr:colOff>127000</xdr:colOff>
      <xdr:row>30</xdr:row>
      <xdr:rowOff>165100</xdr:rowOff>
    </xdr:to>
    <xdr:sp macro="" textlink="">
      <xdr:nvSpPr>
        <xdr:cNvPr id="412" name="正方形/長方形 411"/>
        <xdr:cNvSpPr/>
      </xdr:nvSpPr>
      <xdr:spPr>
        <a:xfrm>
          <a:off x="18796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28</xdr:row>
      <xdr:rowOff>50800</xdr:rowOff>
    </xdr:from>
    <xdr:to>
      <xdr:col>115</xdr:col>
      <xdr:colOff>63500</xdr:colOff>
      <xdr:row>29</xdr:row>
      <xdr:rowOff>133350</xdr:rowOff>
    </xdr:to>
    <xdr:sp macro="" textlink="">
      <xdr:nvSpPr>
        <xdr:cNvPr id="413" name="正方形/長方形 412"/>
        <xdr:cNvSpPr/>
      </xdr:nvSpPr>
      <xdr:spPr>
        <a:xfrm>
          <a:off x="204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29</xdr:row>
      <xdr:rowOff>82550</xdr:rowOff>
    </xdr:from>
    <xdr:to>
      <xdr:col>115</xdr:col>
      <xdr:colOff>63500</xdr:colOff>
      <xdr:row>30</xdr:row>
      <xdr:rowOff>165100</xdr:rowOff>
    </xdr:to>
    <xdr:sp macro="" textlink="">
      <xdr:nvSpPr>
        <xdr:cNvPr id="414" name="正方形/長方形 413"/>
        <xdr:cNvSpPr/>
      </xdr:nvSpPr>
      <xdr:spPr>
        <a:xfrm>
          <a:off x="204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15" name="正方形/長方形 414"/>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16" name="テキスト ボックス 415"/>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17" name="直線コネクタ 416"/>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18" name="直線コネクタ 417"/>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19" name="テキスト ボックス 418"/>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20" name="直線コネクタ 419"/>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38</xdr:row>
      <xdr:rowOff>48277</xdr:rowOff>
    </xdr:from>
    <xdr:ext cx="531299" cy="259045"/>
    <xdr:sp macro="" textlink="">
      <xdr:nvSpPr>
        <xdr:cNvPr id="421" name="テキスト ボックス 420"/>
        <xdr:cNvSpPr txBox="1"/>
      </xdr:nvSpPr>
      <xdr:spPr>
        <a:xfrm>
          <a:off x="17756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22" name="直線コネクタ 421"/>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105427</xdr:rowOff>
    </xdr:from>
    <xdr:ext cx="531299" cy="259045"/>
    <xdr:sp macro="" textlink="">
      <xdr:nvSpPr>
        <xdr:cNvPr id="423" name="テキスト ボックス 422"/>
        <xdr:cNvSpPr txBox="1"/>
      </xdr:nvSpPr>
      <xdr:spPr>
        <a:xfrm>
          <a:off x="17756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24" name="直線コネクタ 423"/>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162577</xdr:rowOff>
    </xdr:from>
    <xdr:ext cx="531299" cy="259045"/>
    <xdr:sp macro="" textlink="">
      <xdr:nvSpPr>
        <xdr:cNvPr id="425" name="テキスト ボックス 424"/>
        <xdr:cNvSpPr txBox="1"/>
      </xdr:nvSpPr>
      <xdr:spPr>
        <a:xfrm>
          <a:off x="17756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26" name="直線コネクタ 425"/>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48277</xdr:rowOff>
    </xdr:from>
    <xdr:ext cx="531299" cy="259045"/>
    <xdr:sp macro="" textlink="">
      <xdr:nvSpPr>
        <xdr:cNvPr id="427" name="テキスト ボックス 426"/>
        <xdr:cNvSpPr txBox="1"/>
      </xdr:nvSpPr>
      <xdr:spPr>
        <a:xfrm>
          <a:off x="17756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28" name="【空港】&#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35</xdr:row>
      <xdr:rowOff>39030</xdr:rowOff>
    </xdr:from>
    <xdr:to>
      <xdr:col>116</xdr:col>
      <xdr:colOff>62864</xdr:colOff>
      <xdr:row>41</xdr:row>
      <xdr:rowOff>116845</xdr:rowOff>
    </xdr:to>
    <xdr:cxnSp macro="">
      <xdr:nvCxnSpPr>
        <xdr:cNvPr id="429" name="直線コネクタ 428"/>
        <xdr:cNvCxnSpPr/>
      </xdr:nvCxnSpPr>
      <xdr:spPr>
        <a:xfrm flipV="1">
          <a:off x="22159595" y="6039780"/>
          <a:ext cx="1269" cy="11065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41</xdr:row>
      <xdr:rowOff>120672</xdr:rowOff>
    </xdr:from>
    <xdr:ext cx="378565" cy="259045"/>
    <xdr:sp macro="" textlink="">
      <xdr:nvSpPr>
        <xdr:cNvPr id="430" name="【空港】&#10;一人当たり有形固定資産（償却資産）額最小値テキスト"/>
        <xdr:cNvSpPr txBox="1"/>
      </xdr:nvSpPr>
      <xdr:spPr>
        <a:xfrm>
          <a:off x="22212300" y="71501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116845</xdr:rowOff>
    </xdr:from>
    <xdr:to>
      <xdr:col>116</xdr:col>
      <xdr:colOff>152400</xdr:colOff>
      <xdr:row>41</xdr:row>
      <xdr:rowOff>116845</xdr:rowOff>
    </xdr:to>
    <xdr:cxnSp macro="">
      <xdr:nvCxnSpPr>
        <xdr:cNvPr id="431" name="直線コネクタ 430"/>
        <xdr:cNvCxnSpPr/>
      </xdr:nvCxnSpPr>
      <xdr:spPr>
        <a:xfrm>
          <a:off x="22072600" y="7146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33</xdr:row>
      <xdr:rowOff>157157</xdr:rowOff>
    </xdr:from>
    <xdr:ext cx="534377" cy="259045"/>
    <xdr:sp macro="" textlink="">
      <xdr:nvSpPr>
        <xdr:cNvPr id="432" name="【空港】&#10;一人当たり有形固定資産（償却資産）額最大値テキスト"/>
        <xdr:cNvSpPr txBox="1"/>
      </xdr:nvSpPr>
      <xdr:spPr>
        <a:xfrm>
          <a:off x="22212300" y="5815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35</xdr:row>
      <xdr:rowOff>39030</xdr:rowOff>
    </xdr:from>
    <xdr:to>
      <xdr:col>116</xdr:col>
      <xdr:colOff>152400</xdr:colOff>
      <xdr:row>35</xdr:row>
      <xdr:rowOff>39030</xdr:rowOff>
    </xdr:to>
    <xdr:cxnSp macro="">
      <xdr:nvCxnSpPr>
        <xdr:cNvPr id="433" name="直線コネクタ 432"/>
        <xdr:cNvCxnSpPr/>
      </xdr:nvCxnSpPr>
      <xdr:spPr>
        <a:xfrm>
          <a:off x="22072600" y="603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115064</xdr:rowOff>
    </xdr:from>
    <xdr:ext cx="534377" cy="259045"/>
    <xdr:sp macro="" textlink="">
      <xdr:nvSpPr>
        <xdr:cNvPr id="434" name="【空港】&#10;一人当たり有形固定資産（償却資産）額平均値テキスト"/>
        <xdr:cNvSpPr txBox="1"/>
      </xdr:nvSpPr>
      <xdr:spPr>
        <a:xfrm>
          <a:off x="22212300" y="66301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136637</xdr:rowOff>
    </xdr:from>
    <xdr:to>
      <xdr:col>116</xdr:col>
      <xdr:colOff>114300</xdr:colOff>
      <xdr:row>39</xdr:row>
      <xdr:rowOff>66787</xdr:rowOff>
    </xdr:to>
    <xdr:sp macro="" textlink="">
      <xdr:nvSpPr>
        <xdr:cNvPr id="435" name="フローチャート: 判断 434"/>
        <xdr:cNvSpPr/>
      </xdr:nvSpPr>
      <xdr:spPr>
        <a:xfrm>
          <a:off x="22110700" y="665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6655</xdr:rowOff>
    </xdr:from>
    <xdr:to>
      <xdr:col>112</xdr:col>
      <xdr:colOff>38100</xdr:colOff>
      <xdr:row>39</xdr:row>
      <xdr:rowOff>108255</xdr:rowOff>
    </xdr:to>
    <xdr:sp macro="" textlink="">
      <xdr:nvSpPr>
        <xdr:cNvPr id="436" name="フローチャート: 判断 435"/>
        <xdr:cNvSpPr/>
      </xdr:nvSpPr>
      <xdr:spPr>
        <a:xfrm>
          <a:off x="21272500" y="6693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37" name="テキスト ボックス 43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38" name="テキスト ボックス 43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39" name="テキスト ボックス 43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40" name="テキスト ボックス 43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41" name="テキスト ボックス 44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159680</xdr:rowOff>
    </xdr:from>
    <xdr:to>
      <xdr:col>116</xdr:col>
      <xdr:colOff>114300</xdr:colOff>
      <xdr:row>35</xdr:row>
      <xdr:rowOff>89830</xdr:rowOff>
    </xdr:to>
    <xdr:sp macro="" textlink="">
      <xdr:nvSpPr>
        <xdr:cNvPr id="442" name="楕円 441"/>
        <xdr:cNvSpPr/>
      </xdr:nvSpPr>
      <xdr:spPr>
        <a:xfrm>
          <a:off x="22110700" y="598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112707</xdr:rowOff>
    </xdr:from>
    <xdr:ext cx="534377" cy="259045"/>
    <xdr:sp macro="" textlink="">
      <xdr:nvSpPr>
        <xdr:cNvPr id="443" name="【空港】&#10;一人当たり有形固定資産（償却資産）額該当値テキスト"/>
        <xdr:cNvSpPr txBox="1"/>
      </xdr:nvSpPr>
      <xdr:spPr>
        <a:xfrm>
          <a:off x="22212300" y="5942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170607</xdr:rowOff>
    </xdr:from>
    <xdr:to>
      <xdr:col>112</xdr:col>
      <xdr:colOff>38100</xdr:colOff>
      <xdr:row>35</xdr:row>
      <xdr:rowOff>100757</xdr:rowOff>
    </xdr:to>
    <xdr:sp macro="" textlink="">
      <xdr:nvSpPr>
        <xdr:cNvPr id="444" name="楕円 443"/>
        <xdr:cNvSpPr/>
      </xdr:nvSpPr>
      <xdr:spPr>
        <a:xfrm>
          <a:off x="21272500" y="5999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35</xdr:row>
      <xdr:rowOff>39030</xdr:rowOff>
    </xdr:from>
    <xdr:to>
      <xdr:col>116</xdr:col>
      <xdr:colOff>63500</xdr:colOff>
      <xdr:row>35</xdr:row>
      <xdr:rowOff>49957</xdr:rowOff>
    </xdr:to>
    <xdr:cxnSp macro="">
      <xdr:nvCxnSpPr>
        <xdr:cNvPr id="445" name="直線コネクタ 444"/>
        <xdr:cNvCxnSpPr/>
      </xdr:nvCxnSpPr>
      <xdr:spPr>
        <a:xfrm flipV="1">
          <a:off x="21323300" y="6039780"/>
          <a:ext cx="838200" cy="10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120728</xdr:colOff>
      <xdr:row>39</xdr:row>
      <xdr:rowOff>99382</xdr:rowOff>
    </xdr:from>
    <xdr:ext cx="469744" cy="259045"/>
    <xdr:sp macro="" textlink="">
      <xdr:nvSpPr>
        <xdr:cNvPr id="446" name="n_1aveValue【空港】&#10;一人当たり有形固定資産（償却資産）額"/>
        <xdr:cNvSpPr txBox="1"/>
      </xdr:nvSpPr>
      <xdr:spPr>
        <a:xfrm>
          <a:off x="21075728" y="6785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33</xdr:row>
      <xdr:rowOff>117284</xdr:rowOff>
    </xdr:from>
    <xdr:ext cx="534377" cy="259045"/>
    <xdr:sp macro="" textlink="">
      <xdr:nvSpPr>
        <xdr:cNvPr id="447" name="n_1mainValue【空港】&#10;一人当たり有形固定資産（償却資産）額"/>
        <xdr:cNvSpPr txBox="1"/>
      </xdr:nvSpPr>
      <xdr:spPr>
        <a:xfrm>
          <a:off x="21043411" y="5775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48" name="正方形/長方形 44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68</xdr:col>
      <xdr:colOff>0</xdr:colOff>
      <xdr:row>50</xdr:row>
      <xdr:rowOff>88900</xdr:rowOff>
    </xdr:from>
    <xdr:to>
      <xdr:col>76</xdr:col>
      <xdr:colOff>0</xdr:colOff>
      <xdr:row>52</xdr:row>
      <xdr:rowOff>0</xdr:rowOff>
    </xdr:to>
    <xdr:sp macro="" textlink="">
      <xdr:nvSpPr>
        <xdr:cNvPr id="449" name="正方形/長方形 448"/>
        <xdr:cNvSpPr/>
      </xdr:nvSpPr>
      <xdr:spPr>
        <a:xfrm>
          <a:off x="1295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51</xdr:row>
      <xdr:rowOff>120650</xdr:rowOff>
    </xdr:from>
    <xdr:to>
      <xdr:col>76</xdr:col>
      <xdr:colOff>0</xdr:colOff>
      <xdr:row>53</xdr:row>
      <xdr:rowOff>31750</xdr:rowOff>
    </xdr:to>
    <xdr:sp macro="" textlink="">
      <xdr:nvSpPr>
        <xdr:cNvPr id="450" name="正方形/長方形 449"/>
        <xdr:cNvSpPr/>
      </xdr:nvSpPr>
      <xdr:spPr>
        <a:xfrm>
          <a:off x="1295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50</xdr:row>
      <xdr:rowOff>88900</xdr:rowOff>
    </xdr:from>
    <xdr:to>
      <xdr:col>84</xdr:col>
      <xdr:colOff>127000</xdr:colOff>
      <xdr:row>52</xdr:row>
      <xdr:rowOff>0</xdr:rowOff>
    </xdr:to>
    <xdr:sp macro="" textlink="">
      <xdr:nvSpPr>
        <xdr:cNvPr id="451" name="正方形/長方形 450"/>
        <xdr:cNvSpPr/>
      </xdr:nvSpPr>
      <xdr:spPr>
        <a:xfrm>
          <a:off x="146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51</xdr:row>
      <xdr:rowOff>120650</xdr:rowOff>
    </xdr:from>
    <xdr:to>
      <xdr:col>84</xdr:col>
      <xdr:colOff>127000</xdr:colOff>
      <xdr:row>53</xdr:row>
      <xdr:rowOff>31750</xdr:rowOff>
    </xdr:to>
    <xdr:sp macro="" textlink="">
      <xdr:nvSpPr>
        <xdr:cNvPr id="452" name="正方形/長方形 451"/>
        <xdr:cNvSpPr/>
      </xdr:nvSpPr>
      <xdr:spPr>
        <a:xfrm>
          <a:off x="146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53" name="正方形/長方形 452"/>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54" name="テキスト ボックス 453"/>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55" name="直線コネクタ 454"/>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56" name="テキスト ボックス 455"/>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57" name="直線コネクタ 456"/>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58" name="テキスト ボックス 457"/>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59" name="直線コネクタ 458"/>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60" name="テキスト ボックス 459"/>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61" name="直線コネクタ 460"/>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62" name="テキスト ボックス 461"/>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63" name="直線コネクタ 462"/>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64" name="テキスト ボックス 463"/>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65" name="直線コネクタ 464"/>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66" name="テキスト ボックス 465"/>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67" name="直線コネクタ 466"/>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68" name="テキスト ボックス 467"/>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69"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56</xdr:row>
      <xdr:rowOff>11430</xdr:rowOff>
    </xdr:from>
    <xdr:to>
      <xdr:col>85</xdr:col>
      <xdr:colOff>126364</xdr:colOff>
      <xdr:row>64</xdr:row>
      <xdr:rowOff>26670</xdr:rowOff>
    </xdr:to>
    <xdr:cxnSp macro="">
      <xdr:nvCxnSpPr>
        <xdr:cNvPr id="470" name="直線コネクタ 469"/>
        <xdr:cNvCxnSpPr/>
      </xdr:nvCxnSpPr>
      <xdr:spPr>
        <a:xfrm flipV="1">
          <a:off x="16317595" y="9612630"/>
          <a:ext cx="1269"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64</xdr:row>
      <xdr:rowOff>30497</xdr:rowOff>
    </xdr:from>
    <xdr:ext cx="405111" cy="259045"/>
    <xdr:sp macro="" textlink="">
      <xdr:nvSpPr>
        <xdr:cNvPr id="471" name="【学校施設】&#10;有形固定資産減価償却率最小値テキスト"/>
        <xdr:cNvSpPr txBox="1"/>
      </xdr:nvSpPr>
      <xdr:spPr>
        <a:xfrm>
          <a:off x="16370300" y="1100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26670</xdr:rowOff>
    </xdr:from>
    <xdr:to>
      <xdr:col>86</xdr:col>
      <xdr:colOff>25400</xdr:colOff>
      <xdr:row>64</xdr:row>
      <xdr:rowOff>26670</xdr:rowOff>
    </xdr:to>
    <xdr:cxnSp macro="">
      <xdr:nvCxnSpPr>
        <xdr:cNvPr id="472" name="直線コネクタ 471"/>
        <xdr:cNvCxnSpPr/>
      </xdr:nvCxnSpPr>
      <xdr:spPr>
        <a:xfrm>
          <a:off x="16230600" y="10999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129557</xdr:rowOff>
    </xdr:from>
    <xdr:ext cx="405111" cy="259045"/>
    <xdr:sp macro="" textlink="">
      <xdr:nvSpPr>
        <xdr:cNvPr id="473" name="【学校施設】&#10;有形固定資産減価償却率最大値テキスト"/>
        <xdr:cNvSpPr txBox="1"/>
      </xdr:nvSpPr>
      <xdr:spPr>
        <a:xfrm>
          <a:off x="16370300" y="9387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11430</xdr:rowOff>
    </xdr:from>
    <xdr:to>
      <xdr:col>86</xdr:col>
      <xdr:colOff>25400</xdr:colOff>
      <xdr:row>56</xdr:row>
      <xdr:rowOff>11430</xdr:rowOff>
    </xdr:to>
    <xdr:cxnSp macro="">
      <xdr:nvCxnSpPr>
        <xdr:cNvPr id="474" name="直線コネクタ 473"/>
        <xdr:cNvCxnSpPr/>
      </xdr:nvCxnSpPr>
      <xdr:spPr>
        <a:xfrm>
          <a:off x="16230600" y="961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67327</xdr:rowOff>
    </xdr:from>
    <xdr:ext cx="405111" cy="259045"/>
    <xdr:sp macro="" textlink="">
      <xdr:nvSpPr>
        <xdr:cNvPr id="475" name="【学校施設】&#10;有形固定資産減価償却率平均値テキスト"/>
        <xdr:cNvSpPr txBox="1"/>
      </xdr:nvSpPr>
      <xdr:spPr>
        <a:xfrm>
          <a:off x="16370300" y="101828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44450</xdr:rowOff>
    </xdr:from>
    <xdr:to>
      <xdr:col>85</xdr:col>
      <xdr:colOff>177800</xdr:colOff>
      <xdr:row>60</xdr:row>
      <xdr:rowOff>146050</xdr:rowOff>
    </xdr:to>
    <xdr:sp macro="" textlink="">
      <xdr:nvSpPr>
        <xdr:cNvPr id="476" name="フローチャート: 判断 475"/>
        <xdr:cNvSpPr/>
      </xdr:nvSpPr>
      <xdr:spPr>
        <a:xfrm>
          <a:off x="16268700" y="1033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36830</xdr:rowOff>
    </xdr:from>
    <xdr:to>
      <xdr:col>81</xdr:col>
      <xdr:colOff>101600</xdr:colOff>
      <xdr:row>60</xdr:row>
      <xdr:rowOff>138430</xdr:rowOff>
    </xdr:to>
    <xdr:sp macro="" textlink="">
      <xdr:nvSpPr>
        <xdr:cNvPr id="477" name="フローチャート: 判断 476"/>
        <xdr:cNvSpPr/>
      </xdr:nvSpPr>
      <xdr:spPr>
        <a:xfrm>
          <a:off x="15430500" y="1032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143510</xdr:rowOff>
    </xdr:from>
    <xdr:to>
      <xdr:col>76</xdr:col>
      <xdr:colOff>165100</xdr:colOff>
      <xdr:row>60</xdr:row>
      <xdr:rowOff>73660</xdr:rowOff>
    </xdr:to>
    <xdr:sp macro="" textlink="">
      <xdr:nvSpPr>
        <xdr:cNvPr id="478" name="フローチャート: 判断 477"/>
        <xdr:cNvSpPr/>
      </xdr:nvSpPr>
      <xdr:spPr>
        <a:xfrm>
          <a:off x="14541500" y="1025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79" name="テキスト ボックス 47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80" name="テキスト ボックス 47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81" name="テキスト ボックス 48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82" name="テキスト ボックス 48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83" name="テキスト ボックス 48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90170</xdr:rowOff>
    </xdr:from>
    <xdr:to>
      <xdr:col>85</xdr:col>
      <xdr:colOff>177800</xdr:colOff>
      <xdr:row>61</xdr:row>
      <xdr:rowOff>20320</xdr:rowOff>
    </xdr:to>
    <xdr:sp macro="" textlink="">
      <xdr:nvSpPr>
        <xdr:cNvPr id="484" name="楕円 483"/>
        <xdr:cNvSpPr/>
      </xdr:nvSpPr>
      <xdr:spPr>
        <a:xfrm>
          <a:off x="16268700" y="1037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60</xdr:row>
      <xdr:rowOff>68597</xdr:rowOff>
    </xdr:from>
    <xdr:ext cx="405111" cy="259045"/>
    <xdr:sp macro="" textlink="">
      <xdr:nvSpPr>
        <xdr:cNvPr id="485" name="【学校施設】&#10;有形固定資産減価償却率該当値テキスト"/>
        <xdr:cNvSpPr txBox="1"/>
      </xdr:nvSpPr>
      <xdr:spPr>
        <a:xfrm>
          <a:off x="16370300" y="1035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74930</xdr:rowOff>
    </xdr:from>
    <xdr:to>
      <xdr:col>81</xdr:col>
      <xdr:colOff>101600</xdr:colOff>
      <xdr:row>61</xdr:row>
      <xdr:rowOff>5080</xdr:rowOff>
    </xdr:to>
    <xdr:sp macro="" textlink="">
      <xdr:nvSpPr>
        <xdr:cNvPr id="486" name="楕円 485"/>
        <xdr:cNvSpPr/>
      </xdr:nvSpPr>
      <xdr:spPr>
        <a:xfrm>
          <a:off x="15430500" y="1036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125730</xdr:rowOff>
    </xdr:from>
    <xdr:to>
      <xdr:col>85</xdr:col>
      <xdr:colOff>127000</xdr:colOff>
      <xdr:row>60</xdr:row>
      <xdr:rowOff>140970</xdr:rowOff>
    </xdr:to>
    <xdr:cxnSp macro="">
      <xdr:nvCxnSpPr>
        <xdr:cNvPr id="487" name="直線コネクタ 486"/>
        <xdr:cNvCxnSpPr/>
      </xdr:nvCxnSpPr>
      <xdr:spPr>
        <a:xfrm>
          <a:off x="15481300" y="1041273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154957</xdr:rowOff>
    </xdr:from>
    <xdr:ext cx="405111" cy="259045"/>
    <xdr:sp macro="" textlink="">
      <xdr:nvSpPr>
        <xdr:cNvPr id="488" name="n_1aveValue【学校施設】&#10;有形固定資産減価償却率"/>
        <xdr:cNvSpPr txBox="1"/>
      </xdr:nvSpPr>
      <xdr:spPr>
        <a:xfrm>
          <a:off x="15266044" y="10099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90187</xdr:rowOff>
    </xdr:from>
    <xdr:ext cx="405111" cy="259045"/>
    <xdr:sp macro="" textlink="">
      <xdr:nvSpPr>
        <xdr:cNvPr id="489" name="n_2aveValue【学校施設】&#10;有形固定資産減価償却率"/>
        <xdr:cNvSpPr txBox="1"/>
      </xdr:nvSpPr>
      <xdr:spPr>
        <a:xfrm>
          <a:off x="14389744" y="10034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167657</xdr:rowOff>
    </xdr:from>
    <xdr:ext cx="405111" cy="259045"/>
    <xdr:sp macro="" textlink="">
      <xdr:nvSpPr>
        <xdr:cNvPr id="490" name="n_1mainValue【学校施設】&#10;有形固定資産減価償却率"/>
        <xdr:cNvSpPr txBox="1"/>
      </xdr:nvSpPr>
      <xdr:spPr>
        <a:xfrm>
          <a:off x="15266044" y="1045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91" name="正方形/長方形 49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98</xdr:col>
      <xdr:colOff>127000</xdr:colOff>
      <xdr:row>50</xdr:row>
      <xdr:rowOff>88900</xdr:rowOff>
    </xdr:from>
    <xdr:to>
      <xdr:col>106</xdr:col>
      <xdr:colOff>127000</xdr:colOff>
      <xdr:row>52</xdr:row>
      <xdr:rowOff>0</xdr:rowOff>
    </xdr:to>
    <xdr:sp macro="" textlink="">
      <xdr:nvSpPr>
        <xdr:cNvPr id="492" name="正方形/長方形 491"/>
        <xdr:cNvSpPr/>
      </xdr:nvSpPr>
      <xdr:spPr>
        <a:xfrm>
          <a:off x="18796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51</xdr:row>
      <xdr:rowOff>120650</xdr:rowOff>
    </xdr:from>
    <xdr:to>
      <xdr:col>106</xdr:col>
      <xdr:colOff>127000</xdr:colOff>
      <xdr:row>53</xdr:row>
      <xdr:rowOff>31750</xdr:rowOff>
    </xdr:to>
    <xdr:sp macro="" textlink="">
      <xdr:nvSpPr>
        <xdr:cNvPr id="493" name="正方形/長方形 492"/>
        <xdr:cNvSpPr/>
      </xdr:nvSpPr>
      <xdr:spPr>
        <a:xfrm>
          <a:off x="18796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50</xdr:row>
      <xdr:rowOff>88900</xdr:rowOff>
    </xdr:from>
    <xdr:to>
      <xdr:col>115</xdr:col>
      <xdr:colOff>63500</xdr:colOff>
      <xdr:row>52</xdr:row>
      <xdr:rowOff>0</xdr:rowOff>
    </xdr:to>
    <xdr:sp macro="" textlink="">
      <xdr:nvSpPr>
        <xdr:cNvPr id="494" name="正方形/長方形 493"/>
        <xdr:cNvSpPr/>
      </xdr:nvSpPr>
      <xdr:spPr>
        <a:xfrm>
          <a:off x="204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51</xdr:row>
      <xdr:rowOff>120650</xdr:rowOff>
    </xdr:from>
    <xdr:to>
      <xdr:col>115</xdr:col>
      <xdr:colOff>63500</xdr:colOff>
      <xdr:row>53</xdr:row>
      <xdr:rowOff>31750</xdr:rowOff>
    </xdr:to>
    <xdr:sp macro="" textlink="">
      <xdr:nvSpPr>
        <xdr:cNvPr id="495" name="正方形/長方形 494"/>
        <xdr:cNvSpPr/>
      </xdr:nvSpPr>
      <xdr:spPr>
        <a:xfrm>
          <a:off x="204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96" name="正方形/長方形 49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97" name="テキスト ボックス 49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98" name="直線コネクタ 49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99" name="テキスト ボックス 498"/>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00" name="直線コネクタ 499"/>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01" name="テキスト ボックス 500"/>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02" name="直線コネクタ 501"/>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03" name="テキスト ボックス 502"/>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04" name="直線コネクタ 503"/>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05" name="テキスト ボックス 504"/>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06" name="直線コネクタ 505"/>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07" name="テキスト ボックス 506"/>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08" name="直線コネクタ 507"/>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09" name="テキスト ボックス 508"/>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10" name="直線コネクタ 509"/>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11" name="テキスト ボックス 510"/>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12"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163830</xdr:rowOff>
    </xdr:from>
    <xdr:to>
      <xdr:col>116</xdr:col>
      <xdr:colOff>62864</xdr:colOff>
      <xdr:row>63</xdr:row>
      <xdr:rowOff>34290</xdr:rowOff>
    </xdr:to>
    <xdr:cxnSp macro="">
      <xdr:nvCxnSpPr>
        <xdr:cNvPr id="513" name="直線コネクタ 512"/>
        <xdr:cNvCxnSpPr/>
      </xdr:nvCxnSpPr>
      <xdr:spPr>
        <a:xfrm flipV="1">
          <a:off x="22159595" y="9422130"/>
          <a:ext cx="1269" cy="1413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63</xdr:row>
      <xdr:rowOff>38117</xdr:rowOff>
    </xdr:from>
    <xdr:ext cx="469744" cy="259045"/>
    <xdr:sp macro="" textlink="">
      <xdr:nvSpPr>
        <xdr:cNvPr id="514" name="【学校施設】&#10;一人当たり面積最小値テキスト"/>
        <xdr:cNvSpPr txBox="1"/>
      </xdr:nvSpPr>
      <xdr:spPr>
        <a:xfrm>
          <a:off x="22212300" y="1083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34290</xdr:rowOff>
    </xdr:from>
    <xdr:to>
      <xdr:col>116</xdr:col>
      <xdr:colOff>152400</xdr:colOff>
      <xdr:row>63</xdr:row>
      <xdr:rowOff>34290</xdr:rowOff>
    </xdr:to>
    <xdr:cxnSp macro="">
      <xdr:nvCxnSpPr>
        <xdr:cNvPr id="515" name="直線コネクタ 514"/>
        <xdr:cNvCxnSpPr/>
      </xdr:nvCxnSpPr>
      <xdr:spPr>
        <a:xfrm>
          <a:off x="22072600" y="1083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110507</xdr:rowOff>
    </xdr:from>
    <xdr:ext cx="469744" cy="259045"/>
    <xdr:sp macro="" textlink="">
      <xdr:nvSpPr>
        <xdr:cNvPr id="516" name="【学校施設】&#10;一人当たり面積最大値テキスト"/>
        <xdr:cNvSpPr txBox="1"/>
      </xdr:nvSpPr>
      <xdr:spPr>
        <a:xfrm>
          <a:off x="22212300" y="9197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163830</xdr:rowOff>
    </xdr:from>
    <xdr:to>
      <xdr:col>116</xdr:col>
      <xdr:colOff>152400</xdr:colOff>
      <xdr:row>54</xdr:row>
      <xdr:rowOff>163830</xdr:rowOff>
    </xdr:to>
    <xdr:cxnSp macro="">
      <xdr:nvCxnSpPr>
        <xdr:cNvPr id="517" name="直線コネクタ 516"/>
        <xdr:cNvCxnSpPr/>
      </xdr:nvCxnSpPr>
      <xdr:spPr>
        <a:xfrm>
          <a:off x="22072600" y="9422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2557</xdr:rowOff>
    </xdr:from>
    <xdr:ext cx="469744" cy="259045"/>
    <xdr:sp macro="" textlink="">
      <xdr:nvSpPr>
        <xdr:cNvPr id="518" name="【学校施設】&#10;一人当たり面積平均値テキスト"/>
        <xdr:cNvSpPr txBox="1"/>
      </xdr:nvSpPr>
      <xdr:spPr>
        <a:xfrm>
          <a:off x="22212300" y="101181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151130</xdr:rowOff>
    </xdr:from>
    <xdr:to>
      <xdr:col>116</xdr:col>
      <xdr:colOff>114300</xdr:colOff>
      <xdr:row>60</xdr:row>
      <xdr:rowOff>81280</xdr:rowOff>
    </xdr:to>
    <xdr:sp macro="" textlink="">
      <xdr:nvSpPr>
        <xdr:cNvPr id="519" name="フローチャート: 判断 518"/>
        <xdr:cNvSpPr/>
      </xdr:nvSpPr>
      <xdr:spPr>
        <a:xfrm>
          <a:off x="221107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25400</xdr:rowOff>
    </xdr:from>
    <xdr:to>
      <xdr:col>112</xdr:col>
      <xdr:colOff>38100</xdr:colOff>
      <xdr:row>60</xdr:row>
      <xdr:rowOff>127000</xdr:rowOff>
    </xdr:to>
    <xdr:sp macro="" textlink="">
      <xdr:nvSpPr>
        <xdr:cNvPr id="520" name="フローチャート: 判断 519"/>
        <xdr:cNvSpPr/>
      </xdr:nvSpPr>
      <xdr:spPr>
        <a:xfrm>
          <a:off x="21272500" y="1031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139700</xdr:rowOff>
    </xdr:from>
    <xdr:to>
      <xdr:col>107</xdr:col>
      <xdr:colOff>101600</xdr:colOff>
      <xdr:row>62</xdr:row>
      <xdr:rowOff>69850</xdr:rowOff>
    </xdr:to>
    <xdr:sp macro="" textlink="">
      <xdr:nvSpPr>
        <xdr:cNvPr id="521" name="フローチャート: 判断 520"/>
        <xdr:cNvSpPr/>
      </xdr:nvSpPr>
      <xdr:spPr>
        <a:xfrm>
          <a:off x="20383500" y="10598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22" name="テキスト ボックス 52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23" name="テキスト ボックス 52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24" name="テキスト ボックス 52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25" name="テキスト ボックス 52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26" name="テキスト ボックス 52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109220</xdr:rowOff>
    </xdr:from>
    <xdr:to>
      <xdr:col>116</xdr:col>
      <xdr:colOff>114300</xdr:colOff>
      <xdr:row>61</xdr:row>
      <xdr:rowOff>39370</xdr:rowOff>
    </xdr:to>
    <xdr:sp macro="" textlink="">
      <xdr:nvSpPr>
        <xdr:cNvPr id="527" name="楕円 526"/>
        <xdr:cNvSpPr/>
      </xdr:nvSpPr>
      <xdr:spPr>
        <a:xfrm>
          <a:off x="22110700" y="1039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60</xdr:row>
      <xdr:rowOff>87647</xdr:rowOff>
    </xdr:from>
    <xdr:ext cx="469744" cy="259045"/>
    <xdr:sp macro="" textlink="">
      <xdr:nvSpPr>
        <xdr:cNvPr id="528" name="【学校施設】&#10;一人当たり面積該当値テキスト"/>
        <xdr:cNvSpPr txBox="1"/>
      </xdr:nvSpPr>
      <xdr:spPr>
        <a:xfrm>
          <a:off x="22212300" y="10374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2540</xdr:rowOff>
    </xdr:from>
    <xdr:to>
      <xdr:col>112</xdr:col>
      <xdr:colOff>38100</xdr:colOff>
      <xdr:row>61</xdr:row>
      <xdr:rowOff>104140</xdr:rowOff>
    </xdr:to>
    <xdr:sp macro="" textlink="">
      <xdr:nvSpPr>
        <xdr:cNvPr id="529" name="楕円 528"/>
        <xdr:cNvSpPr/>
      </xdr:nvSpPr>
      <xdr:spPr>
        <a:xfrm>
          <a:off x="21272500" y="1046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160020</xdr:rowOff>
    </xdr:from>
    <xdr:to>
      <xdr:col>116</xdr:col>
      <xdr:colOff>63500</xdr:colOff>
      <xdr:row>61</xdr:row>
      <xdr:rowOff>53340</xdr:rowOff>
    </xdr:to>
    <xdr:cxnSp macro="">
      <xdr:nvCxnSpPr>
        <xdr:cNvPr id="530" name="直線コネクタ 529"/>
        <xdr:cNvCxnSpPr/>
      </xdr:nvCxnSpPr>
      <xdr:spPr>
        <a:xfrm flipV="1">
          <a:off x="21323300" y="10447020"/>
          <a:ext cx="8382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143527</xdr:rowOff>
    </xdr:from>
    <xdr:ext cx="469744" cy="259045"/>
    <xdr:sp macro="" textlink="">
      <xdr:nvSpPr>
        <xdr:cNvPr id="531" name="n_1aveValue【学校施設】&#10;一人当たり面積"/>
        <xdr:cNvSpPr txBox="1"/>
      </xdr:nvSpPr>
      <xdr:spPr>
        <a:xfrm>
          <a:off x="21075727" y="1008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86377</xdr:rowOff>
    </xdr:from>
    <xdr:ext cx="469744" cy="259045"/>
    <xdr:sp macro="" textlink="">
      <xdr:nvSpPr>
        <xdr:cNvPr id="532" name="n_2aveValue【学校施設】&#10;一人当たり面積"/>
        <xdr:cNvSpPr txBox="1"/>
      </xdr:nvSpPr>
      <xdr:spPr>
        <a:xfrm>
          <a:off x="20199427" y="10373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95267</xdr:rowOff>
    </xdr:from>
    <xdr:ext cx="469744" cy="259045"/>
    <xdr:sp macro="" textlink="">
      <xdr:nvSpPr>
        <xdr:cNvPr id="533" name="n_1mainValue【学校施設】&#10;一人当たり面積"/>
        <xdr:cNvSpPr txBox="1"/>
      </xdr:nvSpPr>
      <xdr:spPr>
        <a:xfrm>
          <a:off x="21075727" y="10553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34" name="正方形/長方形 53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68</xdr:col>
      <xdr:colOff>0</xdr:colOff>
      <xdr:row>72</xdr:row>
      <xdr:rowOff>127000</xdr:rowOff>
    </xdr:from>
    <xdr:to>
      <xdr:col>76</xdr:col>
      <xdr:colOff>0</xdr:colOff>
      <xdr:row>74</xdr:row>
      <xdr:rowOff>38100</xdr:rowOff>
    </xdr:to>
    <xdr:sp macro="" textlink="">
      <xdr:nvSpPr>
        <xdr:cNvPr id="535" name="正方形/長方形 534"/>
        <xdr:cNvSpPr/>
      </xdr:nvSpPr>
      <xdr:spPr>
        <a:xfrm>
          <a:off x="1295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73</xdr:row>
      <xdr:rowOff>158750</xdr:rowOff>
    </xdr:from>
    <xdr:to>
      <xdr:col>76</xdr:col>
      <xdr:colOff>0</xdr:colOff>
      <xdr:row>75</xdr:row>
      <xdr:rowOff>69850</xdr:rowOff>
    </xdr:to>
    <xdr:sp macro="" textlink="">
      <xdr:nvSpPr>
        <xdr:cNvPr id="536" name="正方形/長方形 535"/>
        <xdr:cNvSpPr/>
      </xdr:nvSpPr>
      <xdr:spPr>
        <a:xfrm>
          <a:off x="1295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72</xdr:row>
      <xdr:rowOff>127000</xdr:rowOff>
    </xdr:from>
    <xdr:to>
      <xdr:col>84</xdr:col>
      <xdr:colOff>127000</xdr:colOff>
      <xdr:row>74</xdr:row>
      <xdr:rowOff>38100</xdr:rowOff>
    </xdr:to>
    <xdr:sp macro="" textlink="">
      <xdr:nvSpPr>
        <xdr:cNvPr id="537" name="正方形/長方形 536"/>
        <xdr:cNvSpPr/>
      </xdr:nvSpPr>
      <xdr:spPr>
        <a:xfrm>
          <a:off x="146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73</xdr:row>
      <xdr:rowOff>158750</xdr:rowOff>
    </xdr:from>
    <xdr:to>
      <xdr:col>84</xdr:col>
      <xdr:colOff>127000</xdr:colOff>
      <xdr:row>75</xdr:row>
      <xdr:rowOff>69850</xdr:rowOff>
    </xdr:to>
    <xdr:sp macro="" textlink="">
      <xdr:nvSpPr>
        <xdr:cNvPr id="538" name="正方形/長方形 537"/>
        <xdr:cNvSpPr/>
      </xdr:nvSpPr>
      <xdr:spPr>
        <a:xfrm>
          <a:off x="146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9" name="正方形/長方形 538"/>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40" name="テキスト ボックス 539"/>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41" name="直線コネクタ 540"/>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542" name="テキスト ボックス 541"/>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43" name="直線コネクタ 542"/>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544" name="テキスト ボックス 543"/>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45" name="直線コネクタ 544"/>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46" name="テキスト ボックス 545"/>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47" name="直線コネクタ 546"/>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48" name="テキスト ボックス 547"/>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49" name="直線コネクタ 548"/>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50" name="テキスト ボックス 549"/>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51" name="直線コネクタ 550"/>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552" name="テキスト ボックス 551"/>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53" name="直線コネクタ 552"/>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54" name="テキスト ボックス 553"/>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55" name="【図書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78</xdr:row>
      <xdr:rowOff>53339</xdr:rowOff>
    </xdr:from>
    <xdr:to>
      <xdr:col>85</xdr:col>
      <xdr:colOff>126364</xdr:colOff>
      <xdr:row>86</xdr:row>
      <xdr:rowOff>38100</xdr:rowOff>
    </xdr:to>
    <xdr:cxnSp macro="">
      <xdr:nvCxnSpPr>
        <xdr:cNvPr id="556" name="直線コネクタ 555"/>
        <xdr:cNvCxnSpPr/>
      </xdr:nvCxnSpPr>
      <xdr:spPr>
        <a:xfrm flipV="1">
          <a:off x="16317595" y="13426439"/>
          <a:ext cx="1269" cy="1356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86</xdr:row>
      <xdr:rowOff>41927</xdr:rowOff>
    </xdr:from>
    <xdr:ext cx="405111" cy="259045"/>
    <xdr:sp macro="" textlink="">
      <xdr:nvSpPr>
        <xdr:cNvPr id="557" name="【図書館】&#10;有形固定資産減価償却率最小値テキスト"/>
        <xdr:cNvSpPr txBox="1"/>
      </xdr:nvSpPr>
      <xdr:spPr>
        <a:xfrm>
          <a:off x="16370300" y="1478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38100</xdr:rowOff>
    </xdr:from>
    <xdr:to>
      <xdr:col>86</xdr:col>
      <xdr:colOff>25400</xdr:colOff>
      <xdr:row>86</xdr:row>
      <xdr:rowOff>38100</xdr:rowOff>
    </xdr:to>
    <xdr:cxnSp macro="">
      <xdr:nvCxnSpPr>
        <xdr:cNvPr id="558" name="直線コネクタ 557"/>
        <xdr:cNvCxnSpPr/>
      </xdr:nvCxnSpPr>
      <xdr:spPr>
        <a:xfrm>
          <a:off x="16230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16</xdr:rowOff>
    </xdr:from>
    <xdr:ext cx="405111" cy="259045"/>
    <xdr:sp macro="" textlink="">
      <xdr:nvSpPr>
        <xdr:cNvPr id="559" name="【図書館】&#10;有形固定資産減価償却率最大値テキスト"/>
        <xdr:cNvSpPr txBox="1"/>
      </xdr:nvSpPr>
      <xdr:spPr>
        <a:xfrm>
          <a:off x="16370300" y="13201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53339</xdr:rowOff>
    </xdr:from>
    <xdr:to>
      <xdr:col>86</xdr:col>
      <xdr:colOff>25400</xdr:colOff>
      <xdr:row>78</xdr:row>
      <xdr:rowOff>53339</xdr:rowOff>
    </xdr:to>
    <xdr:cxnSp macro="">
      <xdr:nvCxnSpPr>
        <xdr:cNvPr id="560" name="直線コネクタ 559"/>
        <xdr:cNvCxnSpPr/>
      </xdr:nvCxnSpPr>
      <xdr:spPr>
        <a:xfrm>
          <a:off x="16230600" y="13426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83</xdr:row>
      <xdr:rowOff>11447</xdr:rowOff>
    </xdr:from>
    <xdr:ext cx="405111" cy="259045"/>
    <xdr:sp macro="" textlink="">
      <xdr:nvSpPr>
        <xdr:cNvPr id="561" name="【図書館】&#10;有形固定資産減価償却率平均値テキスト"/>
        <xdr:cNvSpPr txBox="1"/>
      </xdr:nvSpPr>
      <xdr:spPr>
        <a:xfrm>
          <a:off x="16370300" y="142417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33020</xdr:rowOff>
    </xdr:from>
    <xdr:to>
      <xdr:col>85</xdr:col>
      <xdr:colOff>177800</xdr:colOff>
      <xdr:row>83</xdr:row>
      <xdr:rowOff>134620</xdr:rowOff>
    </xdr:to>
    <xdr:sp macro="" textlink="">
      <xdr:nvSpPr>
        <xdr:cNvPr id="562" name="フローチャート: 判断 561"/>
        <xdr:cNvSpPr/>
      </xdr:nvSpPr>
      <xdr:spPr>
        <a:xfrm>
          <a:off x="16268700" y="1426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101600</xdr:rowOff>
    </xdr:from>
    <xdr:to>
      <xdr:col>81</xdr:col>
      <xdr:colOff>101600</xdr:colOff>
      <xdr:row>84</xdr:row>
      <xdr:rowOff>31750</xdr:rowOff>
    </xdr:to>
    <xdr:sp macro="" textlink="">
      <xdr:nvSpPr>
        <xdr:cNvPr id="563" name="フローチャート: 判断 562"/>
        <xdr:cNvSpPr/>
      </xdr:nvSpPr>
      <xdr:spPr>
        <a:xfrm>
          <a:off x="15430500" y="1433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85</xdr:row>
      <xdr:rowOff>130175</xdr:rowOff>
    </xdr:from>
    <xdr:to>
      <xdr:col>76</xdr:col>
      <xdr:colOff>165100</xdr:colOff>
      <xdr:row>86</xdr:row>
      <xdr:rowOff>60325</xdr:rowOff>
    </xdr:to>
    <xdr:sp macro="" textlink="">
      <xdr:nvSpPr>
        <xdr:cNvPr id="564" name="フローチャート: 判断 563"/>
        <xdr:cNvSpPr/>
      </xdr:nvSpPr>
      <xdr:spPr>
        <a:xfrm>
          <a:off x="14541500" y="14703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5" name="テキスト ボックス 564"/>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6" name="テキスト ボックス 565"/>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7" name="テキスト ボックス 566"/>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8" name="テキスト ボックス 567"/>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9" name="テキスト ボックス 568"/>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95886</xdr:rowOff>
    </xdr:from>
    <xdr:to>
      <xdr:col>85</xdr:col>
      <xdr:colOff>177800</xdr:colOff>
      <xdr:row>83</xdr:row>
      <xdr:rowOff>26036</xdr:rowOff>
    </xdr:to>
    <xdr:sp macro="" textlink="">
      <xdr:nvSpPr>
        <xdr:cNvPr id="570" name="楕円 569"/>
        <xdr:cNvSpPr/>
      </xdr:nvSpPr>
      <xdr:spPr>
        <a:xfrm>
          <a:off x="16268700" y="14154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81</xdr:row>
      <xdr:rowOff>118763</xdr:rowOff>
    </xdr:from>
    <xdr:ext cx="405111" cy="259045"/>
    <xdr:sp macro="" textlink="">
      <xdr:nvSpPr>
        <xdr:cNvPr id="571" name="【図書館】&#10;有形固定資産減価償却率該当値テキスト"/>
        <xdr:cNvSpPr txBox="1"/>
      </xdr:nvSpPr>
      <xdr:spPr>
        <a:xfrm>
          <a:off x="16370300" y="14006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132080</xdr:rowOff>
    </xdr:from>
    <xdr:to>
      <xdr:col>81</xdr:col>
      <xdr:colOff>101600</xdr:colOff>
      <xdr:row>83</xdr:row>
      <xdr:rowOff>62230</xdr:rowOff>
    </xdr:to>
    <xdr:sp macro="" textlink="">
      <xdr:nvSpPr>
        <xdr:cNvPr id="572" name="楕円 571"/>
        <xdr:cNvSpPr/>
      </xdr:nvSpPr>
      <xdr:spPr>
        <a:xfrm>
          <a:off x="15430500" y="1419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146686</xdr:rowOff>
    </xdr:from>
    <xdr:to>
      <xdr:col>85</xdr:col>
      <xdr:colOff>127000</xdr:colOff>
      <xdr:row>83</xdr:row>
      <xdr:rowOff>11430</xdr:rowOff>
    </xdr:to>
    <xdr:cxnSp macro="">
      <xdr:nvCxnSpPr>
        <xdr:cNvPr id="573" name="直線コネクタ 572"/>
        <xdr:cNvCxnSpPr/>
      </xdr:nvCxnSpPr>
      <xdr:spPr>
        <a:xfrm flipV="1">
          <a:off x="15481300" y="14205586"/>
          <a:ext cx="8382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84</xdr:row>
      <xdr:rowOff>22877</xdr:rowOff>
    </xdr:from>
    <xdr:ext cx="405111" cy="259045"/>
    <xdr:sp macro="" textlink="">
      <xdr:nvSpPr>
        <xdr:cNvPr id="574" name="n_1aveValue【図書館】&#10;有形固定資産減価償却率"/>
        <xdr:cNvSpPr txBox="1"/>
      </xdr:nvSpPr>
      <xdr:spPr>
        <a:xfrm>
          <a:off x="15266044" y="1442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76852</xdr:rowOff>
    </xdr:from>
    <xdr:ext cx="405111" cy="259045"/>
    <xdr:sp macro="" textlink="">
      <xdr:nvSpPr>
        <xdr:cNvPr id="575" name="n_2aveValue【図書館】&#10;有形固定資産減価償却率"/>
        <xdr:cNvSpPr txBox="1"/>
      </xdr:nvSpPr>
      <xdr:spPr>
        <a:xfrm>
          <a:off x="14389744" y="14478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81</xdr:row>
      <xdr:rowOff>78757</xdr:rowOff>
    </xdr:from>
    <xdr:ext cx="405111" cy="259045"/>
    <xdr:sp macro="" textlink="">
      <xdr:nvSpPr>
        <xdr:cNvPr id="576" name="n_1mainValue【図書館】&#10;有形固定資産減価償却率"/>
        <xdr:cNvSpPr txBox="1"/>
      </xdr:nvSpPr>
      <xdr:spPr>
        <a:xfrm>
          <a:off x="15266044" y="13966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77" name="正方形/長方形 57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98</xdr:col>
      <xdr:colOff>127000</xdr:colOff>
      <xdr:row>72</xdr:row>
      <xdr:rowOff>127000</xdr:rowOff>
    </xdr:from>
    <xdr:to>
      <xdr:col>106</xdr:col>
      <xdr:colOff>127000</xdr:colOff>
      <xdr:row>74</xdr:row>
      <xdr:rowOff>38100</xdr:rowOff>
    </xdr:to>
    <xdr:sp macro="" textlink="">
      <xdr:nvSpPr>
        <xdr:cNvPr id="578" name="正方形/長方形 577"/>
        <xdr:cNvSpPr/>
      </xdr:nvSpPr>
      <xdr:spPr>
        <a:xfrm>
          <a:off x="18796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73</xdr:row>
      <xdr:rowOff>158750</xdr:rowOff>
    </xdr:from>
    <xdr:to>
      <xdr:col>106</xdr:col>
      <xdr:colOff>127000</xdr:colOff>
      <xdr:row>75</xdr:row>
      <xdr:rowOff>69850</xdr:rowOff>
    </xdr:to>
    <xdr:sp macro="" textlink="">
      <xdr:nvSpPr>
        <xdr:cNvPr id="579" name="正方形/長方形 578"/>
        <xdr:cNvSpPr/>
      </xdr:nvSpPr>
      <xdr:spPr>
        <a:xfrm>
          <a:off x="18796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72</xdr:row>
      <xdr:rowOff>127000</xdr:rowOff>
    </xdr:from>
    <xdr:to>
      <xdr:col>115</xdr:col>
      <xdr:colOff>63500</xdr:colOff>
      <xdr:row>74</xdr:row>
      <xdr:rowOff>38100</xdr:rowOff>
    </xdr:to>
    <xdr:sp macro="" textlink="">
      <xdr:nvSpPr>
        <xdr:cNvPr id="580" name="正方形/長方形 579"/>
        <xdr:cNvSpPr/>
      </xdr:nvSpPr>
      <xdr:spPr>
        <a:xfrm>
          <a:off x="204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73</xdr:row>
      <xdr:rowOff>158750</xdr:rowOff>
    </xdr:from>
    <xdr:to>
      <xdr:col>115</xdr:col>
      <xdr:colOff>63500</xdr:colOff>
      <xdr:row>75</xdr:row>
      <xdr:rowOff>69850</xdr:rowOff>
    </xdr:to>
    <xdr:sp macro="" textlink="">
      <xdr:nvSpPr>
        <xdr:cNvPr id="581" name="正方形/長方形 580"/>
        <xdr:cNvSpPr/>
      </xdr:nvSpPr>
      <xdr:spPr>
        <a:xfrm>
          <a:off x="204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2" name="正方形/長方形 581"/>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83" name="テキスト ボックス 582"/>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84" name="直線コネクタ 583"/>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85" name="直線コネクタ 584"/>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86" name="テキスト ボックス 585"/>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87" name="直線コネクタ 586"/>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88" name="テキスト ボックス 587"/>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89" name="直線コネクタ 588"/>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90" name="テキスト ボックス 589"/>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91" name="直線コネクタ 590"/>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92" name="テキスト ボックス 591"/>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93" name="直線コネクタ 592"/>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94" name="テキスト ボックス 593"/>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95" name="直線コネクタ 594"/>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96" name="テキスト ボックス 595"/>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97" name="【図書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77</xdr:row>
      <xdr:rowOff>133350</xdr:rowOff>
    </xdr:from>
    <xdr:to>
      <xdr:col>116</xdr:col>
      <xdr:colOff>62864</xdr:colOff>
      <xdr:row>85</xdr:row>
      <xdr:rowOff>57150</xdr:rowOff>
    </xdr:to>
    <xdr:cxnSp macro="">
      <xdr:nvCxnSpPr>
        <xdr:cNvPr id="598" name="直線コネクタ 597"/>
        <xdr:cNvCxnSpPr/>
      </xdr:nvCxnSpPr>
      <xdr:spPr>
        <a:xfrm flipV="1">
          <a:off x="22159595" y="13335000"/>
          <a:ext cx="1269"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85</xdr:row>
      <xdr:rowOff>60977</xdr:rowOff>
    </xdr:from>
    <xdr:ext cx="469744" cy="259045"/>
    <xdr:sp macro="" textlink="">
      <xdr:nvSpPr>
        <xdr:cNvPr id="599" name="【図書館】&#10;一人当たり面積最小値テキスト"/>
        <xdr:cNvSpPr txBox="1"/>
      </xdr:nvSpPr>
      <xdr:spPr>
        <a:xfrm>
          <a:off x="22212300" y="1463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57150</xdr:rowOff>
    </xdr:from>
    <xdr:to>
      <xdr:col>116</xdr:col>
      <xdr:colOff>152400</xdr:colOff>
      <xdr:row>85</xdr:row>
      <xdr:rowOff>57150</xdr:rowOff>
    </xdr:to>
    <xdr:cxnSp macro="">
      <xdr:nvCxnSpPr>
        <xdr:cNvPr id="600" name="直線コネクタ 599"/>
        <xdr:cNvCxnSpPr/>
      </xdr:nvCxnSpPr>
      <xdr:spPr>
        <a:xfrm>
          <a:off x="22072600" y="14630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80027</xdr:rowOff>
    </xdr:from>
    <xdr:ext cx="469744" cy="259045"/>
    <xdr:sp macro="" textlink="">
      <xdr:nvSpPr>
        <xdr:cNvPr id="601" name="【図書館】&#10;一人当たり面積最大値テキスト"/>
        <xdr:cNvSpPr txBox="1"/>
      </xdr:nvSpPr>
      <xdr:spPr>
        <a:xfrm>
          <a:off x="222123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133350</xdr:rowOff>
    </xdr:from>
    <xdr:to>
      <xdr:col>116</xdr:col>
      <xdr:colOff>152400</xdr:colOff>
      <xdr:row>77</xdr:row>
      <xdr:rowOff>133350</xdr:rowOff>
    </xdr:to>
    <xdr:cxnSp macro="">
      <xdr:nvCxnSpPr>
        <xdr:cNvPr id="602" name="直線コネクタ 601"/>
        <xdr:cNvCxnSpPr/>
      </xdr:nvCxnSpPr>
      <xdr:spPr>
        <a:xfrm>
          <a:off x="22072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81</xdr:row>
      <xdr:rowOff>86377</xdr:rowOff>
    </xdr:from>
    <xdr:ext cx="469744" cy="259045"/>
    <xdr:sp macro="" textlink="">
      <xdr:nvSpPr>
        <xdr:cNvPr id="603" name="【図書館】&#10;一人当たり面積平均値テキスト"/>
        <xdr:cNvSpPr txBox="1"/>
      </xdr:nvSpPr>
      <xdr:spPr>
        <a:xfrm>
          <a:off x="22212300" y="13973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63500</xdr:rowOff>
    </xdr:from>
    <xdr:to>
      <xdr:col>116</xdr:col>
      <xdr:colOff>114300</xdr:colOff>
      <xdr:row>82</xdr:row>
      <xdr:rowOff>165100</xdr:rowOff>
    </xdr:to>
    <xdr:sp macro="" textlink="">
      <xdr:nvSpPr>
        <xdr:cNvPr id="604" name="フローチャート: 判断 603"/>
        <xdr:cNvSpPr/>
      </xdr:nvSpPr>
      <xdr:spPr>
        <a:xfrm>
          <a:off x="221107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81</xdr:row>
      <xdr:rowOff>82550</xdr:rowOff>
    </xdr:from>
    <xdr:to>
      <xdr:col>112</xdr:col>
      <xdr:colOff>38100</xdr:colOff>
      <xdr:row>82</xdr:row>
      <xdr:rowOff>12700</xdr:rowOff>
    </xdr:to>
    <xdr:sp macro="" textlink="">
      <xdr:nvSpPr>
        <xdr:cNvPr id="605" name="フローチャート: 判断 604"/>
        <xdr:cNvSpPr/>
      </xdr:nvSpPr>
      <xdr:spPr>
        <a:xfrm>
          <a:off x="21272500" y="1397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44450</xdr:rowOff>
    </xdr:from>
    <xdr:to>
      <xdr:col>107</xdr:col>
      <xdr:colOff>101600</xdr:colOff>
      <xdr:row>83</xdr:row>
      <xdr:rowOff>146050</xdr:rowOff>
    </xdr:to>
    <xdr:sp macro="" textlink="">
      <xdr:nvSpPr>
        <xdr:cNvPr id="606" name="フローチャート: 判断 605"/>
        <xdr:cNvSpPr/>
      </xdr:nvSpPr>
      <xdr:spPr>
        <a:xfrm>
          <a:off x="20383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07" name="テキスト ボックス 60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08" name="テキスト ボックス 60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09" name="テキスト ボックス 60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10" name="テキスト ボックス 60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11" name="テキスト ボックス 61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63500</xdr:rowOff>
    </xdr:from>
    <xdr:to>
      <xdr:col>116</xdr:col>
      <xdr:colOff>114300</xdr:colOff>
      <xdr:row>82</xdr:row>
      <xdr:rowOff>165100</xdr:rowOff>
    </xdr:to>
    <xdr:sp macro="" textlink="">
      <xdr:nvSpPr>
        <xdr:cNvPr id="612" name="楕円 611"/>
        <xdr:cNvSpPr/>
      </xdr:nvSpPr>
      <xdr:spPr>
        <a:xfrm>
          <a:off x="22110700" y="1412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82</xdr:row>
      <xdr:rowOff>41927</xdr:rowOff>
    </xdr:from>
    <xdr:ext cx="469744" cy="259045"/>
    <xdr:sp macro="" textlink="">
      <xdr:nvSpPr>
        <xdr:cNvPr id="613" name="【図書館】&#10;一人当たり面積該当値テキスト"/>
        <xdr:cNvSpPr txBox="1"/>
      </xdr:nvSpPr>
      <xdr:spPr>
        <a:xfrm>
          <a:off x="22212300" y="1410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63500</xdr:rowOff>
    </xdr:from>
    <xdr:to>
      <xdr:col>112</xdr:col>
      <xdr:colOff>38100</xdr:colOff>
      <xdr:row>82</xdr:row>
      <xdr:rowOff>165100</xdr:rowOff>
    </xdr:to>
    <xdr:sp macro="" textlink="">
      <xdr:nvSpPr>
        <xdr:cNvPr id="614" name="楕円 613"/>
        <xdr:cNvSpPr/>
      </xdr:nvSpPr>
      <xdr:spPr>
        <a:xfrm>
          <a:off x="21272500" y="1412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114300</xdr:rowOff>
    </xdr:from>
    <xdr:to>
      <xdr:col>116</xdr:col>
      <xdr:colOff>63500</xdr:colOff>
      <xdr:row>82</xdr:row>
      <xdr:rowOff>114300</xdr:rowOff>
    </xdr:to>
    <xdr:cxnSp macro="">
      <xdr:nvCxnSpPr>
        <xdr:cNvPr id="615" name="直線コネクタ 614"/>
        <xdr:cNvCxnSpPr/>
      </xdr:nvCxnSpPr>
      <xdr:spPr>
        <a:xfrm>
          <a:off x="21323300" y="141732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80</xdr:row>
      <xdr:rowOff>29227</xdr:rowOff>
    </xdr:from>
    <xdr:ext cx="469744" cy="259045"/>
    <xdr:sp macro="" textlink="">
      <xdr:nvSpPr>
        <xdr:cNvPr id="616" name="n_1aveValue【図書館】&#10;一人当たり面積"/>
        <xdr:cNvSpPr txBox="1"/>
      </xdr:nvSpPr>
      <xdr:spPr>
        <a:xfrm>
          <a:off x="21075727" y="13745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162577</xdr:rowOff>
    </xdr:from>
    <xdr:ext cx="469744" cy="259045"/>
    <xdr:sp macro="" textlink="">
      <xdr:nvSpPr>
        <xdr:cNvPr id="617" name="n_2aveValue【図書館】&#10;一人当たり面積"/>
        <xdr:cNvSpPr txBox="1"/>
      </xdr:nvSpPr>
      <xdr:spPr>
        <a:xfrm>
          <a:off x="201994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156227</xdr:rowOff>
    </xdr:from>
    <xdr:ext cx="469744" cy="259045"/>
    <xdr:sp macro="" textlink="">
      <xdr:nvSpPr>
        <xdr:cNvPr id="618" name="n_1mainValue【図書館】&#10;一人当たり面積"/>
        <xdr:cNvSpPr txBox="1"/>
      </xdr:nvSpPr>
      <xdr:spPr>
        <a:xfrm>
          <a:off x="21075727" y="14215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19" name="正方形/長方形 61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博物館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68</xdr:col>
      <xdr:colOff>0</xdr:colOff>
      <xdr:row>94</xdr:row>
      <xdr:rowOff>165100</xdr:rowOff>
    </xdr:from>
    <xdr:to>
      <xdr:col>76</xdr:col>
      <xdr:colOff>0</xdr:colOff>
      <xdr:row>96</xdr:row>
      <xdr:rowOff>76200</xdr:rowOff>
    </xdr:to>
    <xdr:sp macro="" textlink="">
      <xdr:nvSpPr>
        <xdr:cNvPr id="620" name="正方形/長方形 619"/>
        <xdr:cNvSpPr/>
      </xdr:nvSpPr>
      <xdr:spPr>
        <a:xfrm>
          <a:off x="1295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96</xdr:row>
      <xdr:rowOff>25400</xdr:rowOff>
    </xdr:from>
    <xdr:to>
      <xdr:col>76</xdr:col>
      <xdr:colOff>0</xdr:colOff>
      <xdr:row>97</xdr:row>
      <xdr:rowOff>107950</xdr:rowOff>
    </xdr:to>
    <xdr:sp macro="" textlink="">
      <xdr:nvSpPr>
        <xdr:cNvPr id="621" name="正方形/長方形 620"/>
        <xdr:cNvSpPr/>
      </xdr:nvSpPr>
      <xdr:spPr>
        <a:xfrm>
          <a:off x="1295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94</xdr:row>
      <xdr:rowOff>165100</xdr:rowOff>
    </xdr:from>
    <xdr:to>
      <xdr:col>84</xdr:col>
      <xdr:colOff>127000</xdr:colOff>
      <xdr:row>96</xdr:row>
      <xdr:rowOff>76200</xdr:rowOff>
    </xdr:to>
    <xdr:sp macro="" textlink="">
      <xdr:nvSpPr>
        <xdr:cNvPr id="622" name="正方形/長方形 621"/>
        <xdr:cNvSpPr/>
      </xdr:nvSpPr>
      <xdr:spPr>
        <a:xfrm>
          <a:off x="146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96</xdr:row>
      <xdr:rowOff>25400</xdr:rowOff>
    </xdr:from>
    <xdr:to>
      <xdr:col>84</xdr:col>
      <xdr:colOff>127000</xdr:colOff>
      <xdr:row>97</xdr:row>
      <xdr:rowOff>107950</xdr:rowOff>
    </xdr:to>
    <xdr:sp macro="" textlink="">
      <xdr:nvSpPr>
        <xdr:cNvPr id="623" name="正方形/長方形 622"/>
        <xdr:cNvSpPr/>
      </xdr:nvSpPr>
      <xdr:spPr>
        <a:xfrm>
          <a:off x="146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24" name="正方形/長方形 623"/>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25" name="テキスト ボックス 624"/>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26" name="直線コネクタ 625"/>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108</xdr:row>
      <xdr:rowOff>152400</xdr:rowOff>
    </xdr:from>
    <xdr:to>
      <xdr:col>89</xdr:col>
      <xdr:colOff>177800</xdr:colOff>
      <xdr:row>108</xdr:row>
      <xdr:rowOff>152400</xdr:rowOff>
    </xdr:to>
    <xdr:cxnSp macro="">
      <xdr:nvCxnSpPr>
        <xdr:cNvPr id="627" name="直線コネクタ 626"/>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10177</xdr:rowOff>
    </xdr:from>
    <xdr:ext cx="338939" cy="259045"/>
    <xdr:sp macro="" textlink="">
      <xdr:nvSpPr>
        <xdr:cNvPr id="628" name="テキスト ボックス 627"/>
        <xdr:cNvSpPr txBox="1"/>
      </xdr:nvSpPr>
      <xdr:spPr>
        <a:xfrm>
          <a:off x="12107061" y="1852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29" name="直線コネクタ 628"/>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30" name="テキスト ボックス 629"/>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31" name="直線コネクタ 630"/>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32" name="テキスト ボックス 631"/>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33" name="直線コネクタ 632"/>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34" name="テキスト ボックス 633"/>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35" name="直線コネクタ 634"/>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36" name="テキスト ボックス 635"/>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37" name="直線コネクタ 636"/>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38" name="テキスト ボックス 637"/>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39" name="【博物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100</xdr:row>
      <xdr:rowOff>49530</xdr:rowOff>
    </xdr:from>
    <xdr:to>
      <xdr:col>85</xdr:col>
      <xdr:colOff>126364</xdr:colOff>
      <xdr:row>107</xdr:row>
      <xdr:rowOff>51436</xdr:rowOff>
    </xdr:to>
    <xdr:cxnSp macro="">
      <xdr:nvCxnSpPr>
        <xdr:cNvPr id="640" name="直線コネクタ 639"/>
        <xdr:cNvCxnSpPr/>
      </xdr:nvCxnSpPr>
      <xdr:spPr>
        <a:xfrm flipV="1">
          <a:off x="16317595" y="17194530"/>
          <a:ext cx="1269" cy="1202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107</xdr:row>
      <xdr:rowOff>55263</xdr:rowOff>
    </xdr:from>
    <xdr:ext cx="405111" cy="259045"/>
    <xdr:sp macro="" textlink="">
      <xdr:nvSpPr>
        <xdr:cNvPr id="641" name="【博物館】&#10;有形固定資産減価償却率最小値テキスト"/>
        <xdr:cNvSpPr txBox="1"/>
      </xdr:nvSpPr>
      <xdr:spPr>
        <a:xfrm>
          <a:off x="16370300" y="18400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51436</xdr:rowOff>
    </xdr:from>
    <xdr:to>
      <xdr:col>86</xdr:col>
      <xdr:colOff>25400</xdr:colOff>
      <xdr:row>107</xdr:row>
      <xdr:rowOff>51436</xdr:rowOff>
    </xdr:to>
    <xdr:cxnSp macro="">
      <xdr:nvCxnSpPr>
        <xdr:cNvPr id="642" name="直線コネクタ 641"/>
        <xdr:cNvCxnSpPr/>
      </xdr:nvCxnSpPr>
      <xdr:spPr>
        <a:xfrm>
          <a:off x="16230600" y="18396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167657</xdr:rowOff>
    </xdr:from>
    <xdr:ext cx="405111" cy="259045"/>
    <xdr:sp macro="" textlink="">
      <xdr:nvSpPr>
        <xdr:cNvPr id="643" name="【博物館】&#10;有形固定資産減価償却率最大値テキスト"/>
        <xdr:cNvSpPr txBox="1"/>
      </xdr:nvSpPr>
      <xdr:spPr>
        <a:xfrm>
          <a:off x="16370300" y="16969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49530</xdr:rowOff>
    </xdr:from>
    <xdr:to>
      <xdr:col>86</xdr:col>
      <xdr:colOff>25400</xdr:colOff>
      <xdr:row>100</xdr:row>
      <xdr:rowOff>49530</xdr:rowOff>
    </xdr:to>
    <xdr:cxnSp macro="">
      <xdr:nvCxnSpPr>
        <xdr:cNvPr id="644" name="直線コネクタ 643"/>
        <xdr:cNvCxnSpPr/>
      </xdr:nvCxnSpPr>
      <xdr:spPr>
        <a:xfrm>
          <a:off x="16230600" y="17194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103</xdr:row>
      <xdr:rowOff>158132</xdr:rowOff>
    </xdr:from>
    <xdr:ext cx="405111" cy="259045"/>
    <xdr:sp macro="" textlink="">
      <xdr:nvSpPr>
        <xdr:cNvPr id="645" name="【博物館】&#10;有形固定資産減価償却率平均値テキスト"/>
        <xdr:cNvSpPr txBox="1"/>
      </xdr:nvSpPr>
      <xdr:spPr>
        <a:xfrm>
          <a:off x="16370300" y="178174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8255</xdr:rowOff>
    </xdr:from>
    <xdr:to>
      <xdr:col>85</xdr:col>
      <xdr:colOff>177800</xdr:colOff>
      <xdr:row>104</xdr:row>
      <xdr:rowOff>109855</xdr:rowOff>
    </xdr:to>
    <xdr:sp macro="" textlink="">
      <xdr:nvSpPr>
        <xdr:cNvPr id="646" name="フローチャート: 判断 645"/>
        <xdr:cNvSpPr/>
      </xdr:nvSpPr>
      <xdr:spPr>
        <a:xfrm>
          <a:off x="16268700" y="1783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162561</xdr:rowOff>
    </xdr:from>
    <xdr:to>
      <xdr:col>81</xdr:col>
      <xdr:colOff>101600</xdr:colOff>
      <xdr:row>104</xdr:row>
      <xdr:rowOff>92711</xdr:rowOff>
    </xdr:to>
    <xdr:sp macro="" textlink="">
      <xdr:nvSpPr>
        <xdr:cNvPr id="647" name="フローチャート: 判断 646"/>
        <xdr:cNvSpPr/>
      </xdr:nvSpPr>
      <xdr:spPr>
        <a:xfrm>
          <a:off x="15430500" y="1782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153036</xdr:rowOff>
    </xdr:from>
    <xdr:to>
      <xdr:col>76</xdr:col>
      <xdr:colOff>165100</xdr:colOff>
      <xdr:row>105</xdr:row>
      <xdr:rowOff>83186</xdr:rowOff>
    </xdr:to>
    <xdr:sp macro="" textlink="">
      <xdr:nvSpPr>
        <xdr:cNvPr id="648" name="フローチャート: 判断 647"/>
        <xdr:cNvSpPr/>
      </xdr:nvSpPr>
      <xdr:spPr>
        <a:xfrm>
          <a:off x="14541500" y="17983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49" name="テキスト ボックス 64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50" name="テキスト ボックス 64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51" name="テキスト ボックス 65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52" name="テキスト ボックス 65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53" name="テキスト ボックス 65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164464</xdr:rowOff>
    </xdr:from>
    <xdr:to>
      <xdr:col>85</xdr:col>
      <xdr:colOff>177800</xdr:colOff>
      <xdr:row>102</xdr:row>
      <xdr:rowOff>94614</xdr:rowOff>
    </xdr:to>
    <xdr:sp macro="" textlink="">
      <xdr:nvSpPr>
        <xdr:cNvPr id="654" name="楕円 653"/>
        <xdr:cNvSpPr/>
      </xdr:nvSpPr>
      <xdr:spPr>
        <a:xfrm>
          <a:off x="16268700" y="17480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101</xdr:row>
      <xdr:rowOff>15891</xdr:rowOff>
    </xdr:from>
    <xdr:ext cx="405111" cy="259045"/>
    <xdr:sp macro="" textlink="">
      <xdr:nvSpPr>
        <xdr:cNvPr id="655" name="【博物館】&#10;有形固定資産減価償却率該当値テキスト"/>
        <xdr:cNvSpPr txBox="1"/>
      </xdr:nvSpPr>
      <xdr:spPr>
        <a:xfrm>
          <a:off x="16370300" y="17332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25400</xdr:rowOff>
    </xdr:from>
    <xdr:to>
      <xdr:col>81</xdr:col>
      <xdr:colOff>101600</xdr:colOff>
      <xdr:row>102</xdr:row>
      <xdr:rowOff>127000</xdr:rowOff>
    </xdr:to>
    <xdr:sp macro="" textlink="">
      <xdr:nvSpPr>
        <xdr:cNvPr id="656" name="楕円 655"/>
        <xdr:cNvSpPr/>
      </xdr:nvSpPr>
      <xdr:spPr>
        <a:xfrm>
          <a:off x="15430500" y="1751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43814</xdr:rowOff>
    </xdr:from>
    <xdr:to>
      <xdr:col>85</xdr:col>
      <xdr:colOff>127000</xdr:colOff>
      <xdr:row>102</xdr:row>
      <xdr:rowOff>76200</xdr:rowOff>
    </xdr:to>
    <xdr:cxnSp macro="">
      <xdr:nvCxnSpPr>
        <xdr:cNvPr id="657" name="直線コネクタ 656"/>
        <xdr:cNvCxnSpPr/>
      </xdr:nvCxnSpPr>
      <xdr:spPr>
        <a:xfrm flipV="1">
          <a:off x="15481300" y="17531714"/>
          <a:ext cx="8382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83838</xdr:rowOff>
    </xdr:from>
    <xdr:ext cx="405111" cy="259045"/>
    <xdr:sp macro="" textlink="">
      <xdr:nvSpPr>
        <xdr:cNvPr id="658" name="n_1aveValue【博物館】&#10;有形固定資産減価償却率"/>
        <xdr:cNvSpPr txBox="1"/>
      </xdr:nvSpPr>
      <xdr:spPr>
        <a:xfrm>
          <a:off x="15266044" y="17914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99713</xdr:rowOff>
    </xdr:from>
    <xdr:ext cx="405111" cy="259045"/>
    <xdr:sp macro="" textlink="">
      <xdr:nvSpPr>
        <xdr:cNvPr id="659" name="n_2aveValue【博物館】&#10;有形固定資産減価償却率"/>
        <xdr:cNvSpPr txBox="1"/>
      </xdr:nvSpPr>
      <xdr:spPr>
        <a:xfrm>
          <a:off x="14389744" y="17759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143527</xdr:rowOff>
    </xdr:from>
    <xdr:ext cx="405111" cy="259045"/>
    <xdr:sp macro="" textlink="">
      <xdr:nvSpPr>
        <xdr:cNvPr id="660" name="n_1mainValue【博物館】&#10;有形固定資産減価償却率"/>
        <xdr:cNvSpPr txBox="1"/>
      </xdr:nvSpPr>
      <xdr:spPr>
        <a:xfrm>
          <a:off x="15266044" y="1728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61" name="正方形/長方形 66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博物館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98</xdr:col>
      <xdr:colOff>127000</xdr:colOff>
      <xdr:row>94</xdr:row>
      <xdr:rowOff>165100</xdr:rowOff>
    </xdr:from>
    <xdr:to>
      <xdr:col>106</xdr:col>
      <xdr:colOff>127000</xdr:colOff>
      <xdr:row>96</xdr:row>
      <xdr:rowOff>76200</xdr:rowOff>
    </xdr:to>
    <xdr:sp macro="" textlink="">
      <xdr:nvSpPr>
        <xdr:cNvPr id="662" name="正方形/長方形 661"/>
        <xdr:cNvSpPr/>
      </xdr:nvSpPr>
      <xdr:spPr>
        <a:xfrm>
          <a:off x="18796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96</xdr:row>
      <xdr:rowOff>25400</xdr:rowOff>
    </xdr:from>
    <xdr:to>
      <xdr:col>106</xdr:col>
      <xdr:colOff>127000</xdr:colOff>
      <xdr:row>97</xdr:row>
      <xdr:rowOff>107950</xdr:rowOff>
    </xdr:to>
    <xdr:sp macro="" textlink="">
      <xdr:nvSpPr>
        <xdr:cNvPr id="663" name="正方形/長方形 662"/>
        <xdr:cNvSpPr/>
      </xdr:nvSpPr>
      <xdr:spPr>
        <a:xfrm>
          <a:off x="18796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94</xdr:row>
      <xdr:rowOff>165100</xdr:rowOff>
    </xdr:from>
    <xdr:to>
      <xdr:col>115</xdr:col>
      <xdr:colOff>63500</xdr:colOff>
      <xdr:row>96</xdr:row>
      <xdr:rowOff>76200</xdr:rowOff>
    </xdr:to>
    <xdr:sp macro="" textlink="">
      <xdr:nvSpPr>
        <xdr:cNvPr id="664" name="正方形/長方形 663"/>
        <xdr:cNvSpPr/>
      </xdr:nvSpPr>
      <xdr:spPr>
        <a:xfrm>
          <a:off x="204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96</xdr:row>
      <xdr:rowOff>25400</xdr:rowOff>
    </xdr:from>
    <xdr:to>
      <xdr:col>115</xdr:col>
      <xdr:colOff>63500</xdr:colOff>
      <xdr:row>97</xdr:row>
      <xdr:rowOff>107950</xdr:rowOff>
    </xdr:to>
    <xdr:sp macro="" textlink="">
      <xdr:nvSpPr>
        <xdr:cNvPr id="665" name="正方形/長方形 664"/>
        <xdr:cNvSpPr/>
      </xdr:nvSpPr>
      <xdr:spPr>
        <a:xfrm>
          <a:off x="204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66" name="正方形/長方形 66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67" name="テキスト ボックス 66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68" name="直線コネクタ 66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669" name="テキスト ボックス 668"/>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152400</xdr:rowOff>
    </xdr:from>
    <xdr:to>
      <xdr:col>120</xdr:col>
      <xdr:colOff>114300</xdr:colOff>
      <xdr:row>108</xdr:row>
      <xdr:rowOff>152400</xdr:rowOff>
    </xdr:to>
    <xdr:cxnSp macro="">
      <xdr:nvCxnSpPr>
        <xdr:cNvPr id="670" name="直線コネクタ 669"/>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71" name="テキスト ボックス 670"/>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72" name="直線コネクタ 671"/>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73" name="テキスト ボックス 672"/>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74" name="直線コネクタ 673"/>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75" name="テキスト ボックス 674"/>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76" name="直線コネクタ 675"/>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77" name="テキスト ボックス 676"/>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78" name="直線コネクタ 677"/>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79" name="テキスト ボックス 678"/>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80" name="直線コネクタ 67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81" name="テキスト ボックス 680"/>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82" name="【博物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100</xdr:row>
      <xdr:rowOff>152400</xdr:rowOff>
    </xdr:from>
    <xdr:to>
      <xdr:col>116</xdr:col>
      <xdr:colOff>62864</xdr:colOff>
      <xdr:row>108</xdr:row>
      <xdr:rowOff>76200</xdr:rowOff>
    </xdr:to>
    <xdr:cxnSp macro="">
      <xdr:nvCxnSpPr>
        <xdr:cNvPr id="683" name="直線コネクタ 682"/>
        <xdr:cNvCxnSpPr/>
      </xdr:nvCxnSpPr>
      <xdr:spPr>
        <a:xfrm flipV="1">
          <a:off x="22159595" y="17297400"/>
          <a:ext cx="1269"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108</xdr:row>
      <xdr:rowOff>80027</xdr:rowOff>
    </xdr:from>
    <xdr:ext cx="469744" cy="259045"/>
    <xdr:sp macro="" textlink="">
      <xdr:nvSpPr>
        <xdr:cNvPr id="684" name="【博物館】&#10;一人当たり面積最小値テキスト"/>
        <xdr:cNvSpPr txBox="1"/>
      </xdr:nvSpPr>
      <xdr:spPr>
        <a:xfrm>
          <a:off x="22212300" y="1859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76200</xdr:rowOff>
    </xdr:from>
    <xdr:to>
      <xdr:col>116</xdr:col>
      <xdr:colOff>152400</xdr:colOff>
      <xdr:row>108</xdr:row>
      <xdr:rowOff>76200</xdr:rowOff>
    </xdr:to>
    <xdr:cxnSp macro="">
      <xdr:nvCxnSpPr>
        <xdr:cNvPr id="685" name="直線コネクタ 684"/>
        <xdr:cNvCxnSpPr/>
      </xdr:nvCxnSpPr>
      <xdr:spPr>
        <a:xfrm>
          <a:off x="22072600" y="1859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99077</xdr:rowOff>
    </xdr:from>
    <xdr:ext cx="469744" cy="259045"/>
    <xdr:sp macro="" textlink="">
      <xdr:nvSpPr>
        <xdr:cNvPr id="686" name="【博物館】&#10;一人当たり面積最大値テキスト"/>
        <xdr:cNvSpPr txBox="1"/>
      </xdr:nvSpPr>
      <xdr:spPr>
        <a:xfrm>
          <a:off x="22212300" y="1707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152400</xdr:rowOff>
    </xdr:from>
    <xdr:to>
      <xdr:col>116</xdr:col>
      <xdr:colOff>152400</xdr:colOff>
      <xdr:row>100</xdr:row>
      <xdr:rowOff>152400</xdr:rowOff>
    </xdr:to>
    <xdr:cxnSp macro="">
      <xdr:nvCxnSpPr>
        <xdr:cNvPr id="687" name="直線コネクタ 686"/>
        <xdr:cNvCxnSpPr/>
      </xdr:nvCxnSpPr>
      <xdr:spPr>
        <a:xfrm>
          <a:off x="22072600" y="1729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105</xdr:row>
      <xdr:rowOff>10177</xdr:rowOff>
    </xdr:from>
    <xdr:ext cx="469744" cy="259045"/>
    <xdr:sp macro="" textlink="">
      <xdr:nvSpPr>
        <xdr:cNvPr id="688" name="【博物館】&#10;一人当たり面積平均値テキスト"/>
        <xdr:cNvSpPr txBox="1"/>
      </xdr:nvSpPr>
      <xdr:spPr>
        <a:xfrm>
          <a:off x="22212300" y="18012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158750</xdr:rowOff>
    </xdr:from>
    <xdr:to>
      <xdr:col>116</xdr:col>
      <xdr:colOff>114300</xdr:colOff>
      <xdr:row>106</xdr:row>
      <xdr:rowOff>88900</xdr:rowOff>
    </xdr:to>
    <xdr:sp macro="" textlink="">
      <xdr:nvSpPr>
        <xdr:cNvPr id="689" name="フローチャート: 判断 688"/>
        <xdr:cNvSpPr/>
      </xdr:nvSpPr>
      <xdr:spPr>
        <a:xfrm>
          <a:off x="22110700" y="1816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103</xdr:row>
      <xdr:rowOff>120650</xdr:rowOff>
    </xdr:from>
    <xdr:to>
      <xdr:col>112</xdr:col>
      <xdr:colOff>38100</xdr:colOff>
      <xdr:row>104</xdr:row>
      <xdr:rowOff>50800</xdr:rowOff>
    </xdr:to>
    <xdr:sp macro="" textlink="">
      <xdr:nvSpPr>
        <xdr:cNvPr id="690" name="フローチャート: 判断 689"/>
        <xdr:cNvSpPr/>
      </xdr:nvSpPr>
      <xdr:spPr>
        <a:xfrm>
          <a:off x="21272500" y="1778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103</xdr:row>
      <xdr:rowOff>120650</xdr:rowOff>
    </xdr:from>
    <xdr:to>
      <xdr:col>107</xdr:col>
      <xdr:colOff>101600</xdr:colOff>
      <xdr:row>104</xdr:row>
      <xdr:rowOff>50800</xdr:rowOff>
    </xdr:to>
    <xdr:sp macro="" textlink="">
      <xdr:nvSpPr>
        <xdr:cNvPr id="691" name="フローチャート: 判断 690"/>
        <xdr:cNvSpPr/>
      </xdr:nvSpPr>
      <xdr:spPr>
        <a:xfrm>
          <a:off x="20383500" y="1778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92" name="テキスト ボックス 69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93" name="テキスト ボックス 69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94" name="テキスト ボックス 69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95" name="テキスト ボックス 69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96" name="テキスト ボックス 69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25400</xdr:rowOff>
    </xdr:from>
    <xdr:to>
      <xdr:col>116</xdr:col>
      <xdr:colOff>114300</xdr:colOff>
      <xdr:row>108</xdr:row>
      <xdr:rowOff>127000</xdr:rowOff>
    </xdr:to>
    <xdr:sp macro="" textlink="">
      <xdr:nvSpPr>
        <xdr:cNvPr id="697" name="楕円 696"/>
        <xdr:cNvSpPr/>
      </xdr:nvSpPr>
      <xdr:spPr>
        <a:xfrm>
          <a:off x="22110700" y="1854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107</xdr:row>
      <xdr:rowOff>111777</xdr:rowOff>
    </xdr:from>
    <xdr:ext cx="469744" cy="259045"/>
    <xdr:sp macro="" textlink="">
      <xdr:nvSpPr>
        <xdr:cNvPr id="698" name="【博物館】&#10;一人当たり面積該当値テキスト"/>
        <xdr:cNvSpPr txBox="1"/>
      </xdr:nvSpPr>
      <xdr:spPr>
        <a:xfrm>
          <a:off x="22212300" y="1845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25400</xdr:rowOff>
    </xdr:from>
    <xdr:to>
      <xdr:col>112</xdr:col>
      <xdr:colOff>38100</xdr:colOff>
      <xdr:row>108</xdr:row>
      <xdr:rowOff>127000</xdr:rowOff>
    </xdr:to>
    <xdr:sp macro="" textlink="">
      <xdr:nvSpPr>
        <xdr:cNvPr id="699" name="楕円 698"/>
        <xdr:cNvSpPr/>
      </xdr:nvSpPr>
      <xdr:spPr>
        <a:xfrm>
          <a:off x="21272500" y="1854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76200</xdr:rowOff>
    </xdr:from>
    <xdr:to>
      <xdr:col>116</xdr:col>
      <xdr:colOff>63500</xdr:colOff>
      <xdr:row>108</xdr:row>
      <xdr:rowOff>76200</xdr:rowOff>
    </xdr:to>
    <xdr:cxnSp macro="">
      <xdr:nvCxnSpPr>
        <xdr:cNvPr id="700" name="直線コネクタ 699"/>
        <xdr:cNvCxnSpPr/>
      </xdr:nvCxnSpPr>
      <xdr:spPr>
        <a:xfrm>
          <a:off x="21323300" y="1859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102</xdr:row>
      <xdr:rowOff>67327</xdr:rowOff>
    </xdr:from>
    <xdr:ext cx="469744" cy="259045"/>
    <xdr:sp macro="" textlink="">
      <xdr:nvSpPr>
        <xdr:cNvPr id="701" name="n_1aveValue【博物館】&#10;一人当たり面積"/>
        <xdr:cNvSpPr txBox="1"/>
      </xdr:nvSpPr>
      <xdr:spPr>
        <a:xfrm>
          <a:off x="21075727" y="17555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67327</xdr:rowOff>
    </xdr:from>
    <xdr:ext cx="469744" cy="259045"/>
    <xdr:sp macro="" textlink="">
      <xdr:nvSpPr>
        <xdr:cNvPr id="702" name="n_2aveValue【博物館】&#10;一人当たり面積"/>
        <xdr:cNvSpPr txBox="1"/>
      </xdr:nvSpPr>
      <xdr:spPr>
        <a:xfrm>
          <a:off x="20199427" y="17555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118127</xdr:rowOff>
    </xdr:from>
    <xdr:ext cx="469744" cy="259045"/>
    <xdr:sp macro="" textlink="">
      <xdr:nvSpPr>
        <xdr:cNvPr id="703" name="n_1mainValue【博物館】&#10;一人当たり面積"/>
        <xdr:cNvSpPr txBox="1"/>
      </xdr:nvSpPr>
      <xdr:spPr>
        <a:xfrm>
          <a:off x="21075727" y="1863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04" name="正方形/長方形 70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05" name="正方形/長方形 70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06" name="テキスト ボックス 70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600">
              <a:latin typeface="ＭＳ Ｐゴシック" panose="020B0600070205080204" pitchFamily="50" charset="-128"/>
              <a:ea typeface="ＭＳ Ｐゴシック" panose="020B0600070205080204" pitchFamily="50" charset="-128"/>
            </a:rPr>
            <a:t>・　ほとんどの類型において，有形固定資産減価償却率はグループ内平均を上回っているが，道路，学校施設，県民会館，保育所，試験研究機関，警察施設においてはグループ内平均を下回っている（次ページ含む）。</a:t>
          </a:r>
          <a:endParaRPr kumimoji="1" lang="en-US" altLang="ja-JP" sz="1600">
            <a:latin typeface="ＭＳ Ｐゴシック" panose="020B0600070205080204" pitchFamily="50" charset="-128"/>
            <a:ea typeface="ＭＳ Ｐゴシック" panose="020B0600070205080204" pitchFamily="50" charset="-128"/>
          </a:endParaRPr>
        </a:p>
        <a:p>
          <a:r>
            <a:rPr kumimoji="1" lang="ja-JP" altLang="en-US" sz="1600">
              <a:latin typeface="ＭＳ Ｐゴシック" panose="020B0600070205080204" pitchFamily="50" charset="-128"/>
              <a:ea typeface="ＭＳ Ｐゴシック" panose="020B0600070205080204" pitchFamily="50" charset="-128"/>
            </a:rPr>
            <a:t>・　特に学校施設については，ほとんどの類型で前年度よりも有形固定資産減価償却率が増加している一方，学校施設の有形固定資産減価償却率は</a:t>
          </a:r>
          <a:r>
            <a:rPr kumimoji="1" lang="en-US" altLang="ja-JP" sz="1600">
              <a:latin typeface="ＭＳ Ｐゴシック" panose="020B0600070205080204" pitchFamily="50" charset="-128"/>
              <a:ea typeface="ＭＳ Ｐゴシック" panose="020B0600070205080204" pitchFamily="50" charset="-128"/>
            </a:rPr>
            <a:t>56.7%→56.3%</a:t>
          </a:r>
          <a:r>
            <a:rPr kumimoji="1" lang="ja-JP" altLang="en-US" sz="1600">
              <a:latin typeface="ＭＳ Ｐゴシック" panose="020B0600070205080204" pitchFamily="50" charset="-128"/>
              <a:ea typeface="ＭＳ Ｐゴシック" panose="020B0600070205080204" pitchFamily="50" charset="-128"/>
            </a:rPr>
            <a:t>と</a:t>
          </a:r>
          <a:r>
            <a:rPr kumimoji="1" lang="en-US" altLang="ja-JP" sz="1600">
              <a:latin typeface="ＭＳ Ｐゴシック" panose="020B0600070205080204" pitchFamily="50" charset="-128"/>
              <a:ea typeface="ＭＳ Ｐゴシック" panose="020B0600070205080204" pitchFamily="50" charset="-128"/>
            </a:rPr>
            <a:t>0.4</a:t>
          </a:r>
          <a:r>
            <a:rPr kumimoji="1" lang="ja-JP" altLang="en-US" sz="1600">
              <a:latin typeface="ＭＳ Ｐゴシック" panose="020B0600070205080204" pitchFamily="50" charset="-128"/>
              <a:ea typeface="ＭＳ Ｐゴシック" panose="020B0600070205080204" pitchFamily="50" charset="-128"/>
            </a:rPr>
            <a:t>ポイント減少している。</a:t>
          </a:r>
          <a:endParaRPr kumimoji="1" lang="en-US" altLang="ja-JP" sz="1600">
            <a:latin typeface="ＭＳ Ｐゴシック" panose="020B0600070205080204" pitchFamily="50" charset="-128"/>
            <a:ea typeface="ＭＳ Ｐゴシック" panose="020B0600070205080204" pitchFamily="50" charset="-128"/>
          </a:endParaRPr>
        </a:p>
        <a:p>
          <a:r>
            <a:rPr kumimoji="1" lang="ja-JP" altLang="en-US" sz="1600">
              <a:latin typeface="ＭＳ Ｐゴシック" panose="020B0600070205080204" pitchFamily="50" charset="-128"/>
              <a:ea typeface="ＭＳ Ｐゴシック" panose="020B0600070205080204" pitchFamily="50" charset="-128"/>
            </a:rPr>
            <a:t>・　これは，学校施設の老朽化に対応するため，平成</a:t>
          </a:r>
          <a:r>
            <a:rPr kumimoji="1" lang="en-US" altLang="ja-JP" sz="1600">
              <a:latin typeface="ＭＳ Ｐゴシック" panose="020B0600070205080204" pitchFamily="50" charset="-128"/>
              <a:ea typeface="ＭＳ Ｐゴシック" panose="020B0600070205080204" pitchFamily="50" charset="-128"/>
            </a:rPr>
            <a:t>28</a:t>
          </a:r>
          <a:r>
            <a:rPr kumimoji="1" lang="ja-JP" altLang="en-US" sz="1600">
              <a:latin typeface="ＭＳ Ｐゴシック" panose="020B0600070205080204" pitchFamily="50" charset="-128"/>
              <a:ea typeface="ＭＳ Ｐゴシック" panose="020B0600070205080204" pitchFamily="50" charset="-128"/>
            </a:rPr>
            <a:t>年３月に策定した「鹿児島県立学校の管理計画」に基づき校舎の改修等を実施しているためである。</a:t>
          </a:r>
          <a:endParaRPr kumimoji="1" lang="en-US" altLang="ja-JP" sz="16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1,655,888
1,646,915
9,187.01
805,010,053
786,055,448
3,469,683
475,495,084
1,622,293,585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12.8
219.9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Ｅ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Ｄ</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4609532" cy="259045"/>
    <xdr:sp macro="" textlink="">
      <xdr:nvSpPr>
        <xdr:cNvPr id="29" name="テキスト ボックス 28"/>
        <xdr:cNvSpPr txBox="1"/>
      </xdr:nvSpPr>
      <xdr:spPr>
        <a:xfrm>
          <a:off x="698500" y="27940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twoCellAnchor>
    <xdr:from>
      <xdr:col>4</xdr:col>
      <xdr:colOff>171450</xdr:colOff>
      <xdr:row>17</xdr:row>
      <xdr:rowOff>133350</xdr:rowOff>
    </xdr:from>
    <xdr:to>
      <xdr:col>54</xdr:col>
      <xdr:colOff>171450</xdr:colOff>
      <xdr:row>18</xdr:row>
      <xdr:rowOff>152400</xdr:rowOff>
    </xdr:to>
    <xdr:sp macro="" textlink="">
      <xdr:nvSpPr>
        <xdr:cNvPr id="30" name="大かっこ 29"/>
        <xdr:cNvSpPr/>
      </xdr:nvSpPr>
      <xdr:spPr>
        <a:xfrm>
          <a:off x="933450" y="3048000"/>
          <a:ext cx="9525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17</xdr:row>
      <xdr:rowOff>133350</xdr:rowOff>
    </xdr:from>
    <xdr:ext cx="8590942" cy="259045"/>
    <xdr:sp macro="" textlink="">
      <xdr:nvSpPr>
        <xdr:cNvPr id="31" name="テキスト ボックス 30"/>
        <xdr:cNvSpPr txBox="1"/>
      </xdr:nvSpPr>
      <xdr:spPr>
        <a:xfrm>
          <a:off x="698500" y="30480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oneCellAnchor>
    <xdr:from>
      <xdr:col>3</xdr:col>
      <xdr:colOff>127000</xdr:colOff>
      <xdr:row>19</xdr:row>
      <xdr:rowOff>44450</xdr:rowOff>
    </xdr:from>
    <xdr:ext cx="9703105" cy="259045"/>
    <xdr:sp macro="" textlink="">
      <xdr:nvSpPr>
        <xdr:cNvPr id="32" name="テキスト ボックス 31"/>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127000</xdr:rowOff>
    </xdr:from>
    <xdr:ext cx="8209427" cy="259045"/>
    <xdr:sp macro="" textlink="">
      <xdr:nvSpPr>
        <xdr:cNvPr id="33" name="テキスト ボックス 32"/>
        <xdr:cNvSpPr txBox="1"/>
      </xdr:nvSpPr>
      <xdr:spPr>
        <a:xfrm>
          <a:off x="698500" y="3556000"/>
          <a:ext cx="820942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4" name="正方形/長方形 33"/>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xdr:col>
      <xdr:colOff>127000</xdr:colOff>
      <xdr:row>28</xdr:row>
      <xdr:rowOff>50800</xdr:rowOff>
    </xdr:from>
    <xdr:to>
      <xdr:col>14</xdr:col>
      <xdr:colOff>127000</xdr:colOff>
      <xdr:row>29</xdr:row>
      <xdr:rowOff>133350</xdr:rowOff>
    </xdr:to>
    <xdr:sp macro="" textlink="">
      <xdr:nvSpPr>
        <xdr:cNvPr id="35" name="正方形/長方形 34"/>
        <xdr:cNvSpPr/>
      </xdr:nvSpPr>
      <xdr:spPr>
        <a:xfrm>
          <a:off x="127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29</xdr:row>
      <xdr:rowOff>82550</xdr:rowOff>
    </xdr:from>
    <xdr:to>
      <xdr:col>14</xdr:col>
      <xdr:colOff>127000</xdr:colOff>
      <xdr:row>30</xdr:row>
      <xdr:rowOff>165100</xdr:rowOff>
    </xdr:to>
    <xdr:sp macro="" textlink="">
      <xdr:nvSpPr>
        <xdr:cNvPr id="36" name="正方形/長方形 35"/>
        <xdr:cNvSpPr/>
      </xdr:nvSpPr>
      <xdr:spPr>
        <a:xfrm>
          <a:off x="127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28</xdr:row>
      <xdr:rowOff>50800</xdr:rowOff>
    </xdr:from>
    <xdr:to>
      <xdr:col>23</xdr:col>
      <xdr:colOff>63500</xdr:colOff>
      <xdr:row>29</xdr:row>
      <xdr:rowOff>133350</xdr:rowOff>
    </xdr:to>
    <xdr:sp macro="" textlink="">
      <xdr:nvSpPr>
        <xdr:cNvPr id="37" name="正方形/長方形 36"/>
        <xdr:cNvSpPr/>
      </xdr:nvSpPr>
      <xdr:spPr>
        <a:xfrm>
          <a:off x="292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29</xdr:row>
      <xdr:rowOff>82550</xdr:rowOff>
    </xdr:from>
    <xdr:to>
      <xdr:col>23</xdr:col>
      <xdr:colOff>63500</xdr:colOff>
      <xdr:row>30</xdr:row>
      <xdr:rowOff>165100</xdr:rowOff>
    </xdr:to>
    <xdr:sp macro="" textlink="">
      <xdr:nvSpPr>
        <xdr:cNvPr id="38" name="正方形/長方形 37"/>
        <xdr:cNvSpPr/>
      </xdr:nvSpPr>
      <xdr:spPr>
        <a:xfrm>
          <a:off x="292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2" name="テキスト ボックス 41"/>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3" name="直線コネクタ 42"/>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4" name="テキスト ボックス 43"/>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5" name="直線コネクタ 44"/>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6" name="テキスト ボックス 45"/>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7" name="直線コネクタ 46"/>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8" name="テキスト ボックス 47"/>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49" name="直線コネクタ 48"/>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0" name="テキスト ボックス 49"/>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1" name="直線コネクタ 50"/>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2" name="テキスト ボックス 51"/>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3" name="【体育館・プール】&#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34</xdr:row>
      <xdr:rowOff>62484</xdr:rowOff>
    </xdr:from>
    <xdr:to>
      <xdr:col>24</xdr:col>
      <xdr:colOff>62865</xdr:colOff>
      <xdr:row>42</xdr:row>
      <xdr:rowOff>30480</xdr:rowOff>
    </xdr:to>
    <xdr:cxnSp macro="">
      <xdr:nvCxnSpPr>
        <xdr:cNvPr id="54" name="直線コネクタ 53"/>
        <xdr:cNvCxnSpPr/>
      </xdr:nvCxnSpPr>
      <xdr:spPr>
        <a:xfrm flipV="1">
          <a:off x="4633595" y="5891784"/>
          <a:ext cx="127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34307</xdr:rowOff>
    </xdr:from>
    <xdr:ext cx="405111" cy="259045"/>
    <xdr:sp macro="" textlink="">
      <xdr:nvSpPr>
        <xdr:cNvPr id="55" name="【体育館・プール】&#10;有形固定資産減価償却率最小値テキスト"/>
        <xdr:cNvSpPr txBox="1"/>
      </xdr:nvSpPr>
      <xdr:spPr>
        <a:xfrm>
          <a:off x="4686300" y="723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30480</xdr:rowOff>
    </xdr:from>
    <xdr:to>
      <xdr:col>24</xdr:col>
      <xdr:colOff>152400</xdr:colOff>
      <xdr:row>42</xdr:row>
      <xdr:rowOff>30480</xdr:rowOff>
    </xdr:to>
    <xdr:cxnSp macro="">
      <xdr:nvCxnSpPr>
        <xdr:cNvPr id="56" name="直線コネクタ 55"/>
        <xdr:cNvCxnSpPr/>
      </xdr:nvCxnSpPr>
      <xdr:spPr>
        <a:xfrm>
          <a:off x="4546600" y="723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9161</xdr:rowOff>
    </xdr:from>
    <xdr:ext cx="405111" cy="259045"/>
    <xdr:sp macro="" textlink="">
      <xdr:nvSpPr>
        <xdr:cNvPr id="57" name="【体育館・プール】&#10;有形固定資産減価償却率最大値テキスト"/>
        <xdr:cNvSpPr txBox="1"/>
      </xdr:nvSpPr>
      <xdr:spPr>
        <a:xfrm>
          <a:off x="4686300" y="5667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62484</xdr:rowOff>
    </xdr:from>
    <xdr:to>
      <xdr:col>24</xdr:col>
      <xdr:colOff>152400</xdr:colOff>
      <xdr:row>34</xdr:row>
      <xdr:rowOff>62484</xdr:rowOff>
    </xdr:to>
    <xdr:cxnSp macro="">
      <xdr:nvCxnSpPr>
        <xdr:cNvPr id="58" name="直線コネクタ 57"/>
        <xdr:cNvCxnSpPr/>
      </xdr:nvCxnSpPr>
      <xdr:spPr>
        <a:xfrm>
          <a:off x="4546600" y="5891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120413</xdr:rowOff>
    </xdr:from>
    <xdr:ext cx="405111" cy="259045"/>
    <xdr:sp macro="" textlink="">
      <xdr:nvSpPr>
        <xdr:cNvPr id="59" name="【体育館・プール】&#10;有形固定資産減価償却率平均値テキスト"/>
        <xdr:cNvSpPr txBox="1"/>
      </xdr:nvSpPr>
      <xdr:spPr>
        <a:xfrm>
          <a:off x="4686300" y="68069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141986</xdr:rowOff>
    </xdr:from>
    <xdr:to>
      <xdr:col>24</xdr:col>
      <xdr:colOff>114300</xdr:colOff>
      <xdr:row>40</xdr:row>
      <xdr:rowOff>72136</xdr:rowOff>
    </xdr:to>
    <xdr:sp macro="" textlink="">
      <xdr:nvSpPr>
        <xdr:cNvPr id="60" name="フローチャート: 判断 59"/>
        <xdr:cNvSpPr/>
      </xdr:nvSpPr>
      <xdr:spPr>
        <a:xfrm>
          <a:off x="4584700" y="6828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93980</xdr:rowOff>
    </xdr:from>
    <xdr:to>
      <xdr:col>20</xdr:col>
      <xdr:colOff>38100</xdr:colOff>
      <xdr:row>39</xdr:row>
      <xdr:rowOff>24130</xdr:rowOff>
    </xdr:to>
    <xdr:sp macro="" textlink="">
      <xdr:nvSpPr>
        <xdr:cNvPr id="61" name="フローチャート: 判断 60"/>
        <xdr:cNvSpPr/>
      </xdr:nvSpPr>
      <xdr:spPr>
        <a:xfrm>
          <a:off x="37465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34</xdr:row>
      <xdr:rowOff>98552</xdr:rowOff>
    </xdr:from>
    <xdr:to>
      <xdr:col>15</xdr:col>
      <xdr:colOff>101600</xdr:colOff>
      <xdr:row>35</xdr:row>
      <xdr:rowOff>28702</xdr:rowOff>
    </xdr:to>
    <xdr:sp macro="" textlink="">
      <xdr:nvSpPr>
        <xdr:cNvPr id="62" name="フローチャート: 判断 61"/>
        <xdr:cNvSpPr/>
      </xdr:nvSpPr>
      <xdr:spPr>
        <a:xfrm>
          <a:off x="2857500" y="5927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3" name="テキスト ボックス 62"/>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4" name="テキスト ボックス 63"/>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5" name="テキスト ボックス 64"/>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6" name="テキスト ボックス 65"/>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7" name="テキスト ボックス 66"/>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89408</xdr:rowOff>
    </xdr:from>
    <xdr:to>
      <xdr:col>24</xdr:col>
      <xdr:colOff>114300</xdr:colOff>
      <xdr:row>37</xdr:row>
      <xdr:rowOff>19558</xdr:rowOff>
    </xdr:to>
    <xdr:sp macro="" textlink="">
      <xdr:nvSpPr>
        <xdr:cNvPr id="68" name="楕円 67"/>
        <xdr:cNvSpPr/>
      </xdr:nvSpPr>
      <xdr:spPr>
        <a:xfrm>
          <a:off x="4584700" y="6261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112285</xdr:rowOff>
    </xdr:from>
    <xdr:ext cx="405111" cy="259045"/>
    <xdr:sp macro="" textlink="">
      <xdr:nvSpPr>
        <xdr:cNvPr id="69" name="【体育館・プール】&#10;有形固定資産減価償却率該当値テキスト"/>
        <xdr:cNvSpPr txBox="1"/>
      </xdr:nvSpPr>
      <xdr:spPr>
        <a:xfrm>
          <a:off x="4686300" y="6113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148844</xdr:rowOff>
    </xdr:from>
    <xdr:to>
      <xdr:col>20</xdr:col>
      <xdr:colOff>38100</xdr:colOff>
      <xdr:row>37</xdr:row>
      <xdr:rowOff>78994</xdr:rowOff>
    </xdr:to>
    <xdr:sp macro="" textlink="">
      <xdr:nvSpPr>
        <xdr:cNvPr id="70" name="楕円 69"/>
        <xdr:cNvSpPr/>
      </xdr:nvSpPr>
      <xdr:spPr>
        <a:xfrm>
          <a:off x="3746500" y="6321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140208</xdr:rowOff>
    </xdr:from>
    <xdr:to>
      <xdr:col>24</xdr:col>
      <xdr:colOff>63500</xdr:colOff>
      <xdr:row>37</xdr:row>
      <xdr:rowOff>28194</xdr:rowOff>
    </xdr:to>
    <xdr:cxnSp macro="">
      <xdr:nvCxnSpPr>
        <xdr:cNvPr id="71" name="直線コネクタ 70"/>
        <xdr:cNvCxnSpPr/>
      </xdr:nvCxnSpPr>
      <xdr:spPr>
        <a:xfrm flipV="1">
          <a:off x="3797300" y="6312408"/>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15257</xdr:rowOff>
    </xdr:from>
    <xdr:ext cx="405111" cy="259045"/>
    <xdr:sp macro="" textlink="">
      <xdr:nvSpPr>
        <xdr:cNvPr id="72" name="n_1aveValue【体育館・プール】&#10;有形固定資産減価償却率"/>
        <xdr:cNvSpPr txBox="1"/>
      </xdr:nvSpPr>
      <xdr:spPr>
        <a:xfrm>
          <a:off x="3582044" y="670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45229</xdr:rowOff>
    </xdr:from>
    <xdr:ext cx="405111" cy="259045"/>
    <xdr:sp macro="" textlink="">
      <xdr:nvSpPr>
        <xdr:cNvPr id="73" name="n_2aveValue【体育館・プール】&#10;有形固定資産減価償却率"/>
        <xdr:cNvSpPr txBox="1"/>
      </xdr:nvSpPr>
      <xdr:spPr>
        <a:xfrm>
          <a:off x="2705744" y="5703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95521</xdr:rowOff>
    </xdr:from>
    <xdr:ext cx="405111" cy="259045"/>
    <xdr:sp macro="" textlink="">
      <xdr:nvSpPr>
        <xdr:cNvPr id="74" name="n_1mainValue【体育館・プール】&#10;有形固定資産減価償却率"/>
        <xdr:cNvSpPr txBox="1"/>
      </xdr:nvSpPr>
      <xdr:spPr>
        <a:xfrm>
          <a:off x="3582044" y="6096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5" name="正方形/長方形 74"/>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37</xdr:col>
      <xdr:colOff>63500</xdr:colOff>
      <xdr:row>28</xdr:row>
      <xdr:rowOff>50800</xdr:rowOff>
    </xdr:from>
    <xdr:to>
      <xdr:col>45</xdr:col>
      <xdr:colOff>63500</xdr:colOff>
      <xdr:row>29</xdr:row>
      <xdr:rowOff>133350</xdr:rowOff>
    </xdr:to>
    <xdr:sp macro="" textlink="">
      <xdr:nvSpPr>
        <xdr:cNvPr id="76" name="正方形/長方形 75"/>
        <xdr:cNvSpPr/>
      </xdr:nvSpPr>
      <xdr:spPr>
        <a:xfrm>
          <a:off x="711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29</xdr:row>
      <xdr:rowOff>82550</xdr:rowOff>
    </xdr:from>
    <xdr:to>
      <xdr:col>45</xdr:col>
      <xdr:colOff>63500</xdr:colOff>
      <xdr:row>30</xdr:row>
      <xdr:rowOff>165100</xdr:rowOff>
    </xdr:to>
    <xdr:sp macro="" textlink="">
      <xdr:nvSpPr>
        <xdr:cNvPr id="77" name="正方形/長方形 76"/>
        <xdr:cNvSpPr/>
      </xdr:nvSpPr>
      <xdr:spPr>
        <a:xfrm>
          <a:off x="711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28</xdr:row>
      <xdr:rowOff>50800</xdr:rowOff>
    </xdr:from>
    <xdr:to>
      <xdr:col>54</xdr:col>
      <xdr:colOff>0</xdr:colOff>
      <xdr:row>29</xdr:row>
      <xdr:rowOff>133350</xdr:rowOff>
    </xdr:to>
    <xdr:sp macro="" textlink="">
      <xdr:nvSpPr>
        <xdr:cNvPr id="78" name="正方形/長方形 77"/>
        <xdr:cNvSpPr/>
      </xdr:nvSpPr>
      <xdr:spPr>
        <a:xfrm>
          <a:off x="876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29</xdr:row>
      <xdr:rowOff>82550</xdr:rowOff>
    </xdr:from>
    <xdr:to>
      <xdr:col>54</xdr:col>
      <xdr:colOff>0</xdr:colOff>
      <xdr:row>30</xdr:row>
      <xdr:rowOff>165100</xdr:rowOff>
    </xdr:to>
    <xdr:sp macro="" textlink="">
      <xdr:nvSpPr>
        <xdr:cNvPr id="79" name="正方形/長方形 78"/>
        <xdr:cNvSpPr/>
      </xdr:nvSpPr>
      <xdr:spPr>
        <a:xfrm>
          <a:off x="876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0" name="正方形/長方形 79"/>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1" name="テキスト ボックス 80"/>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2" name="直線コネクタ 81"/>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43</xdr:row>
      <xdr:rowOff>105427</xdr:rowOff>
    </xdr:from>
    <xdr:ext cx="467179" cy="259045"/>
    <xdr:sp macro="" textlink="">
      <xdr:nvSpPr>
        <xdr:cNvPr id="83" name="テキスト ボックス 82"/>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42</xdr:row>
      <xdr:rowOff>38100</xdr:rowOff>
    </xdr:from>
    <xdr:to>
      <xdr:col>59</xdr:col>
      <xdr:colOff>50800</xdr:colOff>
      <xdr:row>42</xdr:row>
      <xdr:rowOff>38100</xdr:rowOff>
    </xdr:to>
    <xdr:cxnSp macro="">
      <xdr:nvCxnSpPr>
        <xdr:cNvPr id="84" name="直線コネクタ 83"/>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85" name="テキスト ボックス 84"/>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86" name="直線コネクタ 85"/>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87" name="テキスト ボックス 86"/>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88" name="直線コネクタ 87"/>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89" name="テキスト ボックス 88"/>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0" name="直線コネクタ 89"/>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91" name="テキスト ボックス 90"/>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2" name="直線コネクタ 91"/>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93" name="テキスト ボックス 92"/>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4" name="直線コネクタ 93"/>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95" name="テキスト ボックス 94"/>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6" name="【体育館・プール】&#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76200</xdr:rowOff>
    </xdr:from>
    <xdr:to>
      <xdr:col>54</xdr:col>
      <xdr:colOff>189865</xdr:colOff>
      <xdr:row>42</xdr:row>
      <xdr:rowOff>114300</xdr:rowOff>
    </xdr:to>
    <xdr:cxnSp macro="">
      <xdr:nvCxnSpPr>
        <xdr:cNvPr id="97" name="直線コネクタ 96"/>
        <xdr:cNvCxnSpPr/>
      </xdr:nvCxnSpPr>
      <xdr:spPr>
        <a:xfrm flipV="1">
          <a:off x="10475595" y="5905500"/>
          <a:ext cx="127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42</xdr:row>
      <xdr:rowOff>118127</xdr:rowOff>
    </xdr:from>
    <xdr:ext cx="469744" cy="259045"/>
    <xdr:sp macro="" textlink="">
      <xdr:nvSpPr>
        <xdr:cNvPr id="98" name="【体育館・プール】&#10;一人当たり面積最小値テキスト"/>
        <xdr:cNvSpPr txBox="1"/>
      </xdr:nvSpPr>
      <xdr:spPr>
        <a:xfrm>
          <a:off x="10528300" y="7319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114300</xdr:rowOff>
    </xdr:from>
    <xdr:to>
      <xdr:col>55</xdr:col>
      <xdr:colOff>88900</xdr:colOff>
      <xdr:row>42</xdr:row>
      <xdr:rowOff>114300</xdr:rowOff>
    </xdr:to>
    <xdr:cxnSp macro="">
      <xdr:nvCxnSpPr>
        <xdr:cNvPr id="99" name="直線コネクタ 98"/>
        <xdr:cNvCxnSpPr/>
      </xdr:nvCxnSpPr>
      <xdr:spPr>
        <a:xfrm>
          <a:off x="10388600" y="7315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22877</xdr:rowOff>
    </xdr:from>
    <xdr:ext cx="469744" cy="259045"/>
    <xdr:sp macro="" textlink="">
      <xdr:nvSpPr>
        <xdr:cNvPr id="100" name="【体育館・プール】&#10;一人当たり面積最大値テキスト"/>
        <xdr:cNvSpPr txBox="1"/>
      </xdr:nvSpPr>
      <xdr:spPr>
        <a:xfrm>
          <a:off x="10528300" y="568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76200</xdr:rowOff>
    </xdr:from>
    <xdr:to>
      <xdr:col>55</xdr:col>
      <xdr:colOff>88900</xdr:colOff>
      <xdr:row>34</xdr:row>
      <xdr:rowOff>76200</xdr:rowOff>
    </xdr:to>
    <xdr:cxnSp macro="">
      <xdr:nvCxnSpPr>
        <xdr:cNvPr id="101" name="直線コネクタ 100"/>
        <xdr:cNvCxnSpPr/>
      </xdr:nvCxnSpPr>
      <xdr:spPr>
        <a:xfrm>
          <a:off x="10388600" y="590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67327</xdr:rowOff>
    </xdr:from>
    <xdr:ext cx="469744" cy="259045"/>
    <xdr:sp macro="" textlink="">
      <xdr:nvSpPr>
        <xdr:cNvPr id="102" name="【体育館・プール】&#10;一人当たり面積平均値テキスト"/>
        <xdr:cNvSpPr txBox="1"/>
      </xdr:nvSpPr>
      <xdr:spPr>
        <a:xfrm>
          <a:off x="10528300" y="6582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44450</xdr:rowOff>
    </xdr:from>
    <xdr:to>
      <xdr:col>55</xdr:col>
      <xdr:colOff>50800</xdr:colOff>
      <xdr:row>39</xdr:row>
      <xdr:rowOff>146050</xdr:rowOff>
    </xdr:to>
    <xdr:sp macro="" textlink="">
      <xdr:nvSpPr>
        <xdr:cNvPr id="103" name="フローチャート: 判断 102"/>
        <xdr:cNvSpPr/>
      </xdr:nvSpPr>
      <xdr:spPr>
        <a:xfrm>
          <a:off x="10426700" y="67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44450</xdr:rowOff>
    </xdr:from>
    <xdr:to>
      <xdr:col>50</xdr:col>
      <xdr:colOff>165100</xdr:colOff>
      <xdr:row>39</xdr:row>
      <xdr:rowOff>146050</xdr:rowOff>
    </xdr:to>
    <xdr:sp macro="" textlink="">
      <xdr:nvSpPr>
        <xdr:cNvPr id="104" name="フローチャート: 判断 103"/>
        <xdr:cNvSpPr/>
      </xdr:nvSpPr>
      <xdr:spPr>
        <a:xfrm>
          <a:off x="9588500" y="67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25400</xdr:rowOff>
    </xdr:from>
    <xdr:to>
      <xdr:col>46</xdr:col>
      <xdr:colOff>38100</xdr:colOff>
      <xdr:row>40</xdr:row>
      <xdr:rowOff>127000</xdr:rowOff>
    </xdr:to>
    <xdr:sp macro="" textlink="">
      <xdr:nvSpPr>
        <xdr:cNvPr id="105" name="フローチャート: 判断 104"/>
        <xdr:cNvSpPr/>
      </xdr:nvSpPr>
      <xdr:spPr>
        <a:xfrm>
          <a:off x="8699500" y="688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6" name="テキスト ボックス 10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07" name="テキスト ボックス 10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08" name="テキスト ボックス 10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09" name="テキスト ボックス 10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0" name="テキスト ボックス 10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42</xdr:row>
      <xdr:rowOff>25400</xdr:rowOff>
    </xdr:from>
    <xdr:to>
      <xdr:col>55</xdr:col>
      <xdr:colOff>50800</xdr:colOff>
      <xdr:row>42</xdr:row>
      <xdr:rowOff>127000</xdr:rowOff>
    </xdr:to>
    <xdr:sp macro="" textlink="">
      <xdr:nvSpPr>
        <xdr:cNvPr id="111" name="楕円 110"/>
        <xdr:cNvSpPr/>
      </xdr:nvSpPr>
      <xdr:spPr>
        <a:xfrm>
          <a:off x="10426700" y="722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41</xdr:row>
      <xdr:rowOff>111777</xdr:rowOff>
    </xdr:from>
    <xdr:ext cx="469744" cy="259045"/>
    <xdr:sp macro="" textlink="">
      <xdr:nvSpPr>
        <xdr:cNvPr id="112" name="【体育館・プール】&#10;一人当たり面積該当値テキスト"/>
        <xdr:cNvSpPr txBox="1"/>
      </xdr:nvSpPr>
      <xdr:spPr>
        <a:xfrm>
          <a:off x="10528300" y="7141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42</xdr:row>
      <xdr:rowOff>25400</xdr:rowOff>
    </xdr:from>
    <xdr:to>
      <xdr:col>50</xdr:col>
      <xdr:colOff>165100</xdr:colOff>
      <xdr:row>42</xdr:row>
      <xdr:rowOff>127000</xdr:rowOff>
    </xdr:to>
    <xdr:sp macro="" textlink="">
      <xdr:nvSpPr>
        <xdr:cNvPr id="113" name="楕円 112"/>
        <xdr:cNvSpPr/>
      </xdr:nvSpPr>
      <xdr:spPr>
        <a:xfrm>
          <a:off x="9588500" y="722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42</xdr:row>
      <xdr:rowOff>76200</xdr:rowOff>
    </xdr:from>
    <xdr:to>
      <xdr:col>55</xdr:col>
      <xdr:colOff>0</xdr:colOff>
      <xdr:row>42</xdr:row>
      <xdr:rowOff>76200</xdr:rowOff>
    </xdr:to>
    <xdr:cxnSp macro="">
      <xdr:nvCxnSpPr>
        <xdr:cNvPr id="114" name="直線コネクタ 113"/>
        <xdr:cNvCxnSpPr/>
      </xdr:nvCxnSpPr>
      <xdr:spPr>
        <a:xfrm>
          <a:off x="9639300" y="72771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162577</xdr:rowOff>
    </xdr:from>
    <xdr:ext cx="469744" cy="259045"/>
    <xdr:sp macro="" textlink="">
      <xdr:nvSpPr>
        <xdr:cNvPr id="115" name="n_1aveValue【体育館・プール】&#10;一人当たり面積"/>
        <xdr:cNvSpPr txBox="1"/>
      </xdr:nvSpPr>
      <xdr:spPr>
        <a:xfrm>
          <a:off x="9391727" y="650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143527</xdr:rowOff>
    </xdr:from>
    <xdr:ext cx="469744" cy="259045"/>
    <xdr:sp macro="" textlink="">
      <xdr:nvSpPr>
        <xdr:cNvPr id="116" name="n_2aveValue【体育館・プール】&#10;一人当たり面積"/>
        <xdr:cNvSpPr txBox="1"/>
      </xdr:nvSpPr>
      <xdr:spPr>
        <a:xfrm>
          <a:off x="8515427" y="665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42</xdr:row>
      <xdr:rowOff>118127</xdr:rowOff>
    </xdr:from>
    <xdr:ext cx="469744" cy="259045"/>
    <xdr:sp macro="" textlink="">
      <xdr:nvSpPr>
        <xdr:cNvPr id="117" name="n_1mainValue【体育館・プール】&#10;一人当たり面積"/>
        <xdr:cNvSpPr txBox="1"/>
      </xdr:nvSpPr>
      <xdr:spPr>
        <a:xfrm>
          <a:off x="9391727" y="7319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18" name="正方形/長方形 11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陸上競技場・野球場・球技場</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xdr:col>
      <xdr:colOff>127000</xdr:colOff>
      <xdr:row>50</xdr:row>
      <xdr:rowOff>88900</xdr:rowOff>
    </xdr:from>
    <xdr:to>
      <xdr:col>14</xdr:col>
      <xdr:colOff>127000</xdr:colOff>
      <xdr:row>52</xdr:row>
      <xdr:rowOff>0</xdr:rowOff>
    </xdr:to>
    <xdr:sp macro="" textlink="">
      <xdr:nvSpPr>
        <xdr:cNvPr id="119" name="正方形/長方形 118"/>
        <xdr:cNvSpPr/>
      </xdr:nvSpPr>
      <xdr:spPr>
        <a:xfrm>
          <a:off x="127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51</xdr:row>
      <xdr:rowOff>120650</xdr:rowOff>
    </xdr:from>
    <xdr:to>
      <xdr:col>14</xdr:col>
      <xdr:colOff>127000</xdr:colOff>
      <xdr:row>53</xdr:row>
      <xdr:rowOff>31750</xdr:rowOff>
    </xdr:to>
    <xdr:sp macro="" textlink="">
      <xdr:nvSpPr>
        <xdr:cNvPr id="120" name="正方形/長方形 119"/>
        <xdr:cNvSpPr/>
      </xdr:nvSpPr>
      <xdr:spPr>
        <a:xfrm>
          <a:off x="127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50</xdr:row>
      <xdr:rowOff>88900</xdr:rowOff>
    </xdr:from>
    <xdr:to>
      <xdr:col>23</xdr:col>
      <xdr:colOff>63500</xdr:colOff>
      <xdr:row>52</xdr:row>
      <xdr:rowOff>0</xdr:rowOff>
    </xdr:to>
    <xdr:sp macro="" textlink="">
      <xdr:nvSpPr>
        <xdr:cNvPr id="121" name="正方形/長方形 120"/>
        <xdr:cNvSpPr/>
      </xdr:nvSpPr>
      <xdr:spPr>
        <a:xfrm>
          <a:off x="292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51</xdr:row>
      <xdr:rowOff>120650</xdr:rowOff>
    </xdr:from>
    <xdr:to>
      <xdr:col>23</xdr:col>
      <xdr:colOff>63500</xdr:colOff>
      <xdr:row>53</xdr:row>
      <xdr:rowOff>31750</xdr:rowOff>
    </xdr:to>
    <xdr:sp macro="" textlink="">
      <xdr:nvSpPr>
        <xdr:cNvPr id="122" name="正方形/長方形 121"/>
        <xdr:cNvSpPr/>
      </xdr:nvSpPr>
      <xdr:spPr>
        <a:xfrm>
          <a:off x="292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3" name="正方形/長方形 12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4" name="テキスト ボックス 12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5" name="直線コネクタ 12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26" name="テキスト ボックス 125"/>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27" name="直線コネクタ 126"/>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28" name="テキスト ボックス 127"/>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29" name="直線コネクタ 128"/>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30" name="テキスト ボックス 129"/>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31" name="直線コネクタ 130"/>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32" name="テキスト ボックス 131"/>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33" name="直線コネクタ 132"/>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34" name="テキスト ボックス 133"/>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35" name="直線コネクタ 134"/>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36" name="テキスト ボックス 135"/>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37" name="直線コネクタ 13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38" name="テキスト ボックス 137"/>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39" name="【陸上競技場・野球場・球技場】&#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56</xdr:row>
      <xdr:rowOff>125730</xdr:rowOff>
    </xdr:from>
    <xdr:to>
      <xdr:col>24</xdr:col>
      <xdr:colOff>62865</xdr:colOff>
      <xdr:row>63</xdr:row>
      <xdr:rowOff>116205</xdr:rowOff>
    </xdr:to>
    <xdr:cxnSp macro="">
      <xdr:nvCxnSpPr>
        <xdr:cNvPr id="140" name="直線コネクタ 139"/>
        <xdr:cNvCxnSpPr/>
      </xdr:nvCxnSpPr>
      <xdr:spPr>
        <a:xfrm flipV="1">
          <a:off x="4633595" y="9726930"/>
          <a:ext cx="1270" cy="1190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63</xdr:row>
      <xdr:rowOff>120032</xdr:rowOff>
    </xdr:from>
    <xdr:ext cx="405111" cy="259045"/>
    <xdr:sp macro="" textlink="">
      <xdr:nvSpPr>
        <xdr:cNvPr id="141" name="【陸上競技場・野球場・球技場】&#10;有形固定資産減価償却率最小値テキスト"/>
        <xdr:cNvSpPr txBox="1"/>
      </xdr:nvSpPr>
      <xdr:spPr>
        <a:xfrm>
          <a:off x="4686300" y="1092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116205</xdr:rowOff>
    </xdr:from>
    <xdr:to>
      <xdr:col>24</xdr:col>
      <xdr:colOff>152400</xdr:colOff>
      <xdr:row>63</xdr:row>
      <xdr:rowOff>116205</xdr:rowOff>
    </xdr:to>
    <xdr:cxnSp macro="">
      <xdr:nvCxnSpPr>
        <xdr:cNvPr id="142" name="直線コネクタ 141"/>
        <xdr:cNvCxnSpPr/>
      </xdr:nvCxnSpPr>
      <xdr:spPr>
        <a:xfrm>
          <a:off x="4546600" y="10917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72407</xdr:rowOff>
    </xdr:from>
    <xdr:ext cx="405111" cy="259045"/>
    <xdr:sp macro="" textlink="">
      <xdr:nvSpPr>
        <xdr:cNvPr id="143" name="【陸上競技場・野球場・球技場】&#10;有形固定資産減価償却率最大値テキスト"/>
        <xdr:cNvSpPr txBox="1"/>
      </xdr:nvSpPr>
      <xdr:spPr>
        <a:xfrm>
          <a:off x="4686300" y="9502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125730</xdr:rowOff>
    </xdr:from>
    <xdr:to>
      <xdr:col>24</xdr:col>
      <xdr:colOff>152400</xdr:colOff>
      <xdr:row>56</xdr:row>
      <xdr:rowOff>125730</xdr:rowOff>
    </xdr:to>
    <xdr:cxnSp macro="">
      <xdr:nvCxnSpPr>
        <xdr:cNvPr id="144" name="直線コネクタ 143"/>
        <xdr:cNvCxnSpPr/>
      </xdr:nvCxnSpPr>
      <xdr:spPr>
        <a:xfrm>
          <a:off x="4546600" y="9726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129557</xdr:rowOff>
    </xdr:from>
    <xdr:ext cx="405111" cy="259045"/>
    <xdr:sp macro="" textlink="">
      <xdr:nvSpPr>
        <xdr:cNvPr id="145" name="【陸上競技場・野球場・球技場】&#10;有形固定資産減価償却率平均値テキスト"/>
        <xdr:cNvSpPr txBox="1"/>
      </xdr:nvSpPr>
      <xdr:spPr>
        <a:xfrm>
          <a:off x="4686300" y="105880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151130</xdr:rowOff>
    </xdr:from>
    <xdr:to>
      <xdr:col>24</xdr:col>
      <xdr:colOff>114300</xdr:colOff>
      <xdr:row>62</xdr:row>
      <xdr:rowOff>81280</xdr:rowOff>
    </xdr:to>
    <xdr:sp macro="" textlink="">
      <xdr:nvSpPr>
        <xdr:cNvPr id="146" name="フローチャート: 判断 145"/>
        <xdr:cNvSpPr/>
      </xdr:nvSpPr>
      <xdr:spPr>
        <a:xfrm>
          <a:off x="4584700" y="1060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59690</xdr:rowOff>
    </xdr:from>
    <xdr:to>
      <xdr:col>20</xdr:col>
      <xdr:colOff>38100</xdr:colOff>
      <xdr:row>61</xdr:row>
      <xdr:rowOff>161290</xdr:rowOff>
    </xdr:to>
    <xdr:sp macro="" textlink="">
      <xdr:nvSpPr>
        <xdr:cNvPr id="147" name="フローチャート: 判断 146"/>
        <xdr:cNvSpPr/>
      </xdr:nvSpPr>
      <xdr:spPr>
        <a:xfrm>
          <a:off x="3746500" y="1051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62</xdr:row>
      <xdr:rowOff>114935</xdr:rowOff>
    </xdr:from>
    <xdr:to>
      <xdr:col>15</xdr:col>
      <xdr:colOff>101600</xdr:colOff>
      <xdr:row>63</xdr:row>
      <xdr:rowOff>45085</xdr:rowOff>
    </xdr:to>
    <xdr:sp macro="" textlink="">
      <xdr:nvSpPr>
        <xdr:cNvPr id="148" name="フローチャート: 判断 147"/>
        <xdr:cNvSpPr/>
      </xdr:nvSpPr>
      <xdr:spPr>
        <a:xfrm>
          <a:off x="2857500" y="10744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49" name="テキスト ボックス 148"/>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0" name="テキスト ボックス 149"/>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1" name="テキスト ボックス 150"/>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2" name="テキスト ボックス 151"/>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3" name="テキスト ボックス 152"/>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46355</xdr:rowOff>
    </xdr:from>
    <xdr:to>
      <xdr:col>24</xdr:col>
      <xdr:colOff>114300</xdr:colOff>
      <xdr:row>61</xdr:row>
      <xdr:rowOff>147955</xdr:rowOff>
    </xdr:to>
    <xdr:sp macro="" textlink="">
      <xdr:nvSpPr>
        <xdr:cNvPr id="154" name="楕円 153"/>
        <xdr:cNvSpPr/>
      </xdr:nvSpPr>
      <xdr:spPr>
        <a:xfrm>
          <a:off x="4584700" y="1050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60</xdr:row>
      <xdr:rowOff>69232</xdr:rowOff>
    </xdr:from>
    <xdr:ext cx="405111" cy="259045"/>
    <xdr:sp macro="" textlink="">
      <xdr:nvSpPr>
        <xdr:cNvPr id="155" name="【陸上競技場・野球場・球技場】&#10;有形固定資産減価償却率該当値テキスト"/>
        <xdr:cNvSpPr txBox="1"/>
      </xdr:nvSpPr>
      <xdr:spPr>
        <a:xfrm>
          <a:off x="4686300" y="10356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76835</xdr:rowOff>
    </xdr:from>
    <xdr:to>
      <xdr:col>20</xdr:col>
      <xdr:colOff>38100</xdr:colOff>
      <xdr:row>60</xdr:row>
      <xdr:rowOff>6985</xdr:rowOff>
    </xdr:to>
    <xdr:sp macro="" textlink="">
      <xdr:nvSpPr>
        <xdr:cNvPr id="156" name="楕円 155"/>
        <xdr:cNvSpPr/>
      </xdr:nvSpPr>
      <xdr:spPr>
        <a:xfrm>
          <a:off x="3746500" y="1019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127635</xdr:rowOff>
    </xdr:from>
    <xdr:to>
      <xdr:col>24</xdr:col>
      <xdr:colOff>63500</xdr:colOff>
      <xdr:row>61</xdr:row>
      <xdr:rowOff>97155</xdr:rowOff>
    </xdr:to>
    <xdr:cxnSp macro="">
      <xdr:nvCxnSpPr>
        <xdr:cNvPr id="157" name="直線コネクタ 156"/>
        <xdr:cNvCxnSpPr/>
      </xdr:nvCxnSpPr>
      <xdr:spPr>
        <a:xfrm>
          <a:off x="3797300" y="10243185"/>
          <a:ext cx="838200" cy="312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152417</xdr:rowOff>
    </xdr:from>
    <xdr:ext cx="405111" cy="259045"/>
    <xdr:sp macro="" textlink="">
      <xdr:nvSpPr>
        <xdr:cNvPr id="158" name="n_1aveValue【陸上競技場・野球場・球技場】&#10;有形固定資産減価償却率"/>
        <xdr:cNvSpPr txBox="1"/>
      </xdr:nvSpPr>
      <xdr:spPr>
        <a:xfrm>
          <a:off x="3582044" y="10610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61612</xdr:rowOff>
    </xdr:from>
    <xdr:ext cx="405111" cy="259045"/>
    <xdr:sp macro="" textlink="">
      <xdr:nvSpPr>
        <xdr:cNvPr id="159" name="n_2aveValue【陸上競技場・野球場・球技場】&#10;有形固定資産減価償却率"/>
        <xdr:cNvSpPr txBox="1"/>
      </xdr:nvSpPr>
      <xdr:spPr>
        <a:xfrm>
          <a:off x="2705744" y="10520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23512</xdr:rowOff>
    </xdr:from>
    <xdr:ext cx="405111" cy="259045"/>
    <xdr:sp macro="" textlink="">
      <xdr:nvSpPr>
        <xdr:cNvPr id="160" name="n_1mainValue【陸上競技場・野球場・球技場】&#10;有形固定資産減価償却率"/>
        <xdr:cNvSpPr txBox="1"/>
      </xdr:nvSpPr>
      <xdr:spPr>
        <a:xfrm>
          <a:off x="3582044" y="9967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1" name="正方形/長方形 160"/>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陸上競技場・野球場・球技場</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37</xdr:col>
      <xdr:colOff>63500</xdr:colOff>
      <xdr:row>50</xdr:row>
      <xdr:rowOff>88900</xdr:rowOff>
    </xdr:from>
    <xdr:to>
      <xdr:col>45</xdr:col>
      <xdr:colOff>63500</xdr:colOff>
      <xdr:row>52</xdr:row>
      <xdr:rowOff>0</xdr:rowOff>
    </xdr:to>
    <xdr:sp macro="" textlink="">
      <xdr:nvSpPr>
        <xdr:cNvPr id="162" name="正方形/長方形 161"/>
        <xdr:cNvSpPr/>
      </xdr:nvSpPr>
      <xdr:spPr>
        <a:xfrm>
          <a:off x="711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51</xdr:row>
      <xdr:rowOff>120650</xdr:rowOff>
    </xdr:from>
    <xdr:to>
      <xdr:col>45</xdr:col>
      <xdr:colOff>63500</xdr:colOff>
      <xdr:row>53</xdr:row>
      <xdr:rowOff>31750</xdr:rowOff>
    </xdr:to>
    <xdr:sp macro="" textlink="">
      <xdr:nvSpPr>
        <xdr:cNvPr id="163" name="正方形/長方形 162"/>
        <xdr:cNvSpPr/>
      </xdr:nvSpPr>
      <xdr:spPr>
        <a:xfrm>
          <a:off x="711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50</xdr:row>
      <xdr:rowOff>88900</xdr:rowOff>
    </xdr:from>
    <xdr:to>
      <xdr:col>54</xdr:col>
      <xdr:colOff>0</xdr:colOff>
      <xdr:row>52</xdr:row>
      <xdr:rowOff>0</xdr:rowOff>
    </xdr:to>
    <xdr:sp macro="" textlink="">
      <xdr:nvSpPr>
        <xdr:cNvPr id="164" name="正方形/長方形 163"/>
        <xdr:cNvSpPr/>
      </xdr:nvSpPr>
      <xdr:spPr>
        <a:xfrm>
          <a:off x="876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51</xdr:row>
      <xdr:rowOff>120650</xdr:rowOff>
    </xdr:from>
    <xdr:to>
      <xdr:col>54</xdr:col>
      <xdr:colOff>0</xdr:colOff>
      <xdr:row>53</xdr:row>
      <xdr:rowOff>31750</xdr:rowOff>
    </xdr:to>
    <xdr:sp macro="" textlink="">
      <xdr:nvSpPr>
        <xdr:cNvPr id="165" name="正方形/長方形 164"/>
        <xdr:cNvSpPr/>
      </xdr:nvSpPr>
      <xdr:spPr>
        <a:xfrm>
          <a:off x="876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6" name="正方形/長方形 16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67" name="テキスト ボックス 16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68" name="直線コネクタ 16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69" name="直線コネクタ 168"/>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70" name="テキスト ボックス 169"/>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71" name="直線コネクタ 170"/>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72" name="テキスト ボックス 171"/>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73" name="直線コネクタ 172"/>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74" name="テキスト ボックス 173"/>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75" name="直線コネクタ 174"/>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76" name="テキスト ボックス 175"/>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77" name="直線コネクタ 176"/>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78" name="テキスト ボックス 177"/>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79" name="直線コネクタ 178"/>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180" name="テキスト ボックス 179"/>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1" name="直線コネクタ 180"/>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82" name="テキスト ボックス 181"/>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3" name="【陸上競技場・野球場・球技場】&#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55</xdr:row>
      <xdr:rowOff>132262</xdr:rowOff>
    </xdr:from>
    <xdr:to>
      <xdr:col>54</xdr:col>
      <xdr:colOff>189865</xdr:colOff>
      <xdr:row>64</xdr:row>
      <xdr:rowOff>120831</xdr:rowOff>
    </xdr:to>
    <xdr:cxnSp macro="">
      <xdr:nvCxnSpPr>
        <xdr:cNvPr id="184" name="直線コネクタ 183"/>
        <xdr:cNvCxnSpPr/>
      </xdr:nvCxnSpPr>
      <xdr:spPr>
        <a:xfrm flipV="1">
          <a:off x="10475595" y="9562012"/>
          <a:ext cx="1270" cy="15316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64</xdr:row>
      <xdr:rowOff>124658</xdr:rowOff>
    </xdr:from>
    <xdr:ext cx="469744" cy="259045"/>
    <xdr:sp macro="" textlink="">
      <xdr:nvSpPr>
        <xdr:cNvPr id="185" name="【陸上競技場・野球場・球技場】&#10;一人当たり面積最小値テキスト"/>
        <xdr:cNvSpPr txBox="1"/>
      </xdr:nvSpPr>
      <xdr:spPr>
        <a:xfrm>
          <a:off x="10528300" y="1109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120831</xdr:rowOff>
    </xdr:from>
    <xdr:to>
      <xdr:col>55</xdr:col>
      <xdr:colOff>88900</xdr:colOff>
      <xdr:row>64</xdr:row>
      <xdr:rowOff>120831</xdr:rowOff>
    </xdr:to>
    <xdr:cxnSp macro="">
      <xdr:nvCxnSpPr>
        <xdr:cNvPr id="186" name="直線コネクタ 185"/>
        <xdr:cNvCxnSpPr/>
      </xdr:nvCxnSpPr>
      <xdr:spPr>
        <a:xfrm>
          <a:off x="10388600" y="1109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78939</xdr:rowOff>
    </xdr:from>
    <xdr:ext cx="469744" cy="259045"/>
    <xdr:sp macro="" textlink="">
      <xdr:nvSpPr>
        <xdr:cNvPr id="187" name="【陸上競技場・野球場・球技場】&#10;一人当たり面積最大値テキスト"/>
        <xdr:cNvSpPr txBox="1"/>
      </xdr:nvSpPr>
      <xdr:spPr>
        <a:xfrm>
          <a:off x="10528300" y="9337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132262</xdr:rowOff>
    </xdr:from>
    <xdr:to>
      <xdr:col>55</xdr:col>
      <xdr:colOff>88900</xdr:colOff>
      <xdr:row>55</xdr:row>
      <xdr:rowOff>132262</xdr:rowOff>
    </xdr:to>
    <xdr:cxnSp macro="">
      <xdr:nvCxnSpPr>
        <xdr:cNvPr id="188" name="直線コネクタ 187"/>
        <xdr:cNvCxnSpPr/>
      </xdr:nvCxnSpPr>
      <xdr:spPr>
        <a:xfrm>
          <a:off x="10388600" y="9562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61</xdr:row>
      <xdr:rowOff>63517</xdr:rowOff>
    </xdr:from>
    <xdr:ext cx="469744" cy="259045"/>
    <xdr:sp macro="" textlink="">
      <xdr:nvSpPr>
        <xdr:cNvPr id="189" name="【陸上競技場・野球場・球技場】&#10;一人当たり面積平均値テキスト"/>
        <xdr:cNvSpPr txBox="1"/>
      </xdr:nvSpPr>
      <xdr:spPr>
        <a:xfrm>
          <a:off x="10528300" y="105219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40640</xdr:rowOff>
    </xdr:from>
    <xdr:to>
      <xdr:col>55</xdr:col>
      <xdr:colOff>50800</xdr:colOff>
      <xdr:row>62</xdr:row>
      <xdr:rowOff>142240</xdr:rowOff>
    </xdr:to>
    <xdr:sp macro="" textlink="">
      <xdr:nvSpPr>
        <xdr:cNvPr id="190" name="フローチャート: 判断 189"/>
        <xdr:cNvSpPr/>
      </xdr:nvSpPr>
      <xdr:spPr>
        <a:xfrm>
          <a:off x="10426700" y="1067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27577</xdr:rowOff>
    </xdr:from>
    <xdr:to>
      <xdr:col>50</xdr:col>
      <xdr:colOff>165100</xdr:colOff>
      <xdr:row>62</xdr:row>
      <xdr:rowOff>129177</xdr:rowOff>
    </xdr:to>
    <xdr:sp macro="" textlink="">
      <xdr:nvSpPr>
        <xdr:cNvPr id="191" name="フローチャート: 判断 190"/>
        <xdr:cNvSpPr/>
      </xdr:nvSpPr>
      <xdr:spPr>
        <a:xfrm>
          <a:off x="9588500" y="10657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110853</xdr:rowOff>
    </xdr:from>
    <xdr:to>
      <xdr:col>46</xdr:col>
      <xdr:colOff>38100</xdr:colOff>
      <xdr:row>64</xdr:row>
      <xdr:rowOff>41003</xdr:rowOff>
    </xdr:to>
    <xdr:sp macro="" textlink="">
      <xdr:nvSpPr>
        <xdr:cNvPr id="192" name="フローチャート: 判断 191"/>
        <xdr:cNvSpPr/>
      </xdr:nvSpPr>
      <xdr:spPr>
        <a:xfrm>
          <a:off x="8699500" y="10912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93" name="テキスト ボックス 19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4" name="テキスト ボックス 19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5" name="テキスト ボックス 19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96" name="テキスト ボックス 19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97" name="テキスト ボックス 19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145143</xdr:rowOff>
    </xdr:from>
    <xdr:to>
      <xdr:col>55</xdr:col>
      <xdr:colOff>50800</xdr:colOff>
      <xdr:row>63</xdr:row>
      <xdr:rowOff>75293</xdr:rowOff>
    </xdr:to>
    <xdr:sp macro="" textlink="">
      <xdr:nvSpPr>
        <xdr:cNvPr id="198" name="楕円 197"/>
        <xdr:cNvSpPr/>
      </xdr:nvSpPr>
      <xdr:spPr>
        <a:xfrm>
          <a:off x="10426700" y="10775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62</xdr:row>
      <xdr:rowOff>123570</xdr:rowOff>
    </xdr:from>
    <xdr:ext cx="469744" cy="259045"/>
    <xdr:sp macro="" textlink="">
      <xdr:nvSpPr>
        <xdr:cNvPr id="199" name="【陸上競技場・野球場・球技場】&#10;一人当たり面積該当値テキスト"/>
        <xdr:cNvSpPr txBox="1"/>
      </xdr:nvSpPr>
      <xdr:spPr>
        <a:xfrm>
          <a:off x="10528300" y="1075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145143</xdr:rowOff>
    </xdr:from>
    <xdr:to>
      <xdr:col>50</xdr:col>
      <xdr:colOff>165100</xdr:colOff>
      <xdr:row>63</xdr:row>
      <xdr:rowOff>75293</xdr:rowOff>
    </xdr:to>
    <xdr:sp macro="" textlink="">
      <xdr:nvSpPr>
        <xdr:cNvPr id="200" name="楕円 199"/>
        <xdr:cNvSpPr/>
      </xdr:nvSpPr>
      <xdr:spPr>
        <a:xfrm>
          <a:off x="9588500" y="10775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24493</xdr:rowOff>
    </xdr:from>
    <xdr:to>
      <xdr:col>55</xdr:col>
      <xdr:colOff>0</xdr:colOff>
      <xdr:row>63</xdr:row>
      <xdr:rowOff>24493</xdr:rowOff>
    </xdr:to>
    <xdr:cxnSp macro="">
      <xdr:nvCxnSpPr>
        <xdr:cNvPr id="201" name="直線コネクタ 200"/>
        <xdr:cNvCxnSpPr/>
      </xdr:nvCxnSpPr>
      <xdr:spPr>
        <a:xfrm>
          <a:off x="9639300" y="108258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145704</xdr:rowOff>
    </xdr:from>
    <xdr:ext cx="469744" cy="259045"/>
    <xdr:sp macro="" textlink="">
      <xdr:nvSpPr>
        <xdr:cNvPr id="202" name="n_1aveValue【陸上競技場・野球場・球技場】&#10;一人当たり面積"/>
        <xdr:cNvSpPr txBox="1"/>
      </xdr:nvSpPr>
      <xdr:spPr>
        <a:xfrm>
          <a:off x="9391727" y="10432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57530</xdr:rowOff>
    </xdr:from>
    <xdr:ext cx="469744" cy="259045"/>
    <xdr:sp macro="" textlink="">
      <xdr:nvSpPr>
        <xdr:cNvPr id="203" name="n_2aveValue【陸上競技場・野球場・球技場】&#10;一人当たり面積"/>
        <xdr:cNvSpPr txBox="1"/>
      </xdr:nvSpPr>
      <xdr:spPr>
        <a:xfrm>
          <a:off x="8515427" y="10687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66420</xdr:rowOff>
    </xdr:from>
    <xdr:ext cx="469744" cy="259045"/>
    <xdr:sp macro="" textlink="">
      <xdr:nvSpPr>
        <xdr:cNvPr id="204" name="n_1mainValue【陸上競技場・野球場・球技場】&#10;一人当たり面積"/>
        <xdr:cNvSpPr txBox="1"/>
      </xdr:nvSpPr>
      <xdr:spPr>
        <a:xfrm>
          <a:off x="9391727" y="10867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05" name="正方形/長方形 20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県民会館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xdr:col>
      <xdr:colOff>127000</xdr:colOff>
      <xdr:row>72</xdr:row>
      <xdr:rowOff>127000</xdr:rowOff>
    </xdr:from>
    <xdr:to>
      <xdr:col>14</xdr:col>
      <xdr:colOff>127000</xdr:colOff>
      <xdr:row>74</xdr:row>
      <xdr:rowOff>38100</xdr:rowOff>
    </xdr:to>
    <xdr:sp macro="" textlink="">
      <xdr:nvSpPr>
        <xdr:cNvPr id="206" name="正方形/長方形 205"/>
        <xdr:cNvSpPr/>
      </xdr:nvSpPr>
      <xdr:spPr>
        <a:xfrm>
          <a:off x="127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73</xdr:row>
      <xdr:rowOff>158750</xdr:rowOff>
    </xdr:from>
    <xdr:to>
      <xdr:col>14</xdr:col>
      <xdr:colOff>127000</xdr:colOff>
      <xdr:row>75</xdr:row>
      <xdr:rowOff>69850</xdr:rowOff>
    </xdr:to>
    <xdr:sp macro="" textlink="">
      <xdr:nvSpPr>
        <xdr:cNvPr id="207" name="正方形/長方形 206"/>
        <xdr:cNvSpPr/>
      </xdr:nvSpPr>
      <xdr:spPr>
        <a:xfrm>
          <a:off x="127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72</xdr:row>
      <xdr:rowOff>127000</xdr:rowOff>
    </xdr:from>
    <xdr:to>
      <xdr:col>23</xdr:col>
      <xdr:colOff>63500</xdr:colOff>
      <xdr:row>74</xdr:row>
      <xdr:rowOff>38100</xdr:rowOff>
    </xdr:to>
    <xdr:sp macro="" textlink="">
      <xdr:nvSpPr>
        <xdr:cNvPr id="208" name="正方形/長方形 207"/>
        <xdr:cNvSpPr/>
      </xdr:nvSpPr>
      <xdr:spPr>
        <a:xfrm>
          <a:off x="292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73</xdr:row>
      <xdr:rowOff>158750</xdr:rowOff>
    </xdr:from>
    <xdr:to>
      <xdr:col>23</xdr:col>
      <xdr:colOff>63500</xdr:colOff>
      <xdr:row>75</xdr:row>
      <xdr:rowOff>69850</xdr:rowOff>
    </xdr:to>
    <xdr:sp macro="" textlink="">
      <xdr:nvSpPr>
        <xdr:cNvPr id="209" name="正方形/長方形 208"/>
        <xdr:cNvSpPr/>
      </xdr:nvSpPr>
      <xdr:spPr>
        <a:xfrm>
          <a:off x="292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0" name="正方形/長方形 20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11" name="テキスト ボックス 21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12" name="直線コネクタ 21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13" name="テキスト ボックス 212"/>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14" name="直線コネクタ 213"/>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15" name="テキスト ボックス 214"/>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16" name="直線コネクタ 215"/>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17" name="テキスト ボックス 216"/>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18" name="直線コネクタ 217"/>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19" name="テキスト ボックス 218"/>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20" name="直線コネクタ 219"/>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21" name="テキスト ボックス 220"/>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22" name="直線コネクタ 221"/>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23" name="テキスト ボックス 222"/>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24" name="直線コネクタ 22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25" name="テキスト ボックス 224"/>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26" name="【県民会館】&#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78</xdr:row>
      <xdr:rowOff>64770</xdr:rowOff>
    </xdr:from>
    <xdr:to>
      <xdr:col>24</xdr:col>
      <xdr:colOff>62865</xdr:colOff>
      <xdr:row>86</xdr:row>
      <xdr:rowOff>47625</xdr:rowOff>
    </xdr:to>
    <xdr:cxnSp macro="">
      <xdr:nvCxnSpPr>
        <xdr:cNvPr id="227" name="直線コネクタ 226"/>
        <xdr:cNvCxnSpPr/>
      </xdr:nvCxnSpPr>
      <xdr:spPr>
        <a:xfrm flipV="1">
          <a:off x="4633595" y="13437870"/>
          <a:ext cx="1270" cy="1354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86</xdr:row>
      <xdr:rowOff>51452</xdr:rowOff>
    </xdr:from>
    <xdr:ext cx="405111" cy="259045"/>
    <xdr:sp macro="" textlink="">
      <xdr:nvSpPr>
        <xdr:cNvPr id="228" name="【県民会館】&#10;有形固定資産減価償却率最小値テキスト"/>
        <xdr:cNvSpPr txBox="1"/>
      </xdr:nvSpPr>
      <xdr:spPr>
        <a:xfrm>
          <a:off x="4686300" y="14796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47625</xdr:rowOff>
    </xdr:from>
    <xdr:to>
      <xdr:col>24</xdr:col>
      <xdr:colOff>152400</xdr:colOff>
      <xdr:row>86</xdr:row>
      <xdr:rowOff>47625</xdr:rowOff>
    </xdr:to>
    <xdr:cxnSp macro="">
      <xdr:nvCxnSpPr>
        <xdr:cNvPr id="229" name="直線コネクタ 228"/>
        <xdr:cNvCxnSpPr/>
      </xdr:nvCxnSpPr>
      <xdr:spPr>
        <a:xfrm>
          <a:off x="4546600" y="14792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11447</xdr:rowOff>
    </xdr:from>
    <xdr:ext cx="405111" cy="259045"/>
    <xdr:sp macro="" textlink="">
      <xdr:nvSpPr>
        <xdr:cNvPr id="230" name="【県民会館】&#10;有形固定資産減価償却率最大値テキスト"/>
        <xdr:cNvSpPr txBox="1"/>
      </xdr:nvSpPr>
      <xdr:spPr>
        <a:xfrm>
          <a:off x="4686300" y="13213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64770</xdr:rowOff>
    </xdr:from>
    <xdr:to>
      <xdr:col>24</xdr:col>
      <xdr:colOff>152400</xdr:colOff>
      <xdr:row>78</xdr:row>
      <xdr:rowOff>64770</xdr:rowOff>
    </xdr:to>
    <xdr:cxnSp macro="">
      <xdr:nvCxnSpPr>
        <xdr:cNvPr id="231" name="直線コネクタ 230"/>
        <xdr:cNvCxnSpPr/>
      </xdr:nvCxnSpPr>
      <xdr:spPr>
        <a:xfrm>
          <a:off x="4546600" y="13437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36847</xdr:rowOff>
    </xdr:from>
    <xdr:ext cx="405111" cy="259045"/>
    <xdr:sp macro="" textlink="">
      <xdr:nvSpPr>
        <xdr:cNvPr id="232" name="【県民会館】&#10;有形固定資産減価償却率平均値テキスト"/>
        <xdr:cNvSpPr txBox="1"/>
      </xdr:nvSpPr>
      <xdr:spPr>
        <a:xfrm>
          <a:off x="4686300" y="140957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13970</xdr:rowOff>
    </xdr:from>
    <xdr:to>
      <xdr:col>24</xdr:col>
      <xdr:colOff>114300</xdr:colOff>
      <xdr:row>83</xdr:row>
      <xdr:rowOff>115570</xdr:rowOff>
    </xdr:to>
    <xdr:sp macro="" textlink="">
      <xdr:nvSpPr>
        <xdr:cNvPr id="233" name="フローチャート: 判断 232"/>
        <xdr:cNvSpPr/>
      </xdr:nvSpPr>
      <xdr:spPr>
        <a:xfrm>
          <a:off x="4584700" y="1424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36830</xdr:rowOff>
    </xdr:from>
    <xdr:to>
      <xdr:col>20</xdr:col>
      <xdr:colOff>38100</xdr:colOff>
      <xdr:row>83</xdr:row>
      <xdr:rowOff>138430</xdr:rowOff>
    </xdr:to>
    <xdr:sp macro="" textlink="">
      <xdr:nvSpPr>
        <xdr:cNvPr id="234" name="フローチャート: 判断 233"/>
        <xdr:cNvSpPr/>
      </xdr:nvSpPr>
      <xdr:spPr>
        <a:xfrm>
          <a:off x="3746500" y="1426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114936</xdr:rowOff>
    </xdr:from>
    <xdr:to>
      <xdr:col>15</xdr:col>
      <xdr:colOff>101600</xdr:colOff>
      <xdr:row>83</xdr:row>
      <xdr:rowOff>45086</xdr:rowOff>
    </xdr:to>
    <xdr:sp macro="" textlink="">
      <xdr:nvSpPr>
        <xdr:cNvPr id="235" name="フローチャート: 判断 234"/>
        <xdr:cNvSpPr/>
      </xdr:nvSpPr>
      <xdr:spPr>
        <a:xfrm>
          <a:off x="2857500" y="14173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36" name="テキスト ボックス 235"/>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37" name="テキスト ボックス 236"/>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38" name="テキスト ボックス 237"/>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39" name="テキスト ボックス 238"/>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40" name="テキスト ボックス 239"/>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55880</xdr:rowOff>
    </xdr:from>
    <xdr:to>
      <xdr:col>24</xdr:col>
      <xdr:colOff>114300</xdr:colOff>
      <xdr:row>84</xdr:row>
      <xdr:rowOff>157480</xdr:rowOff>
    </xdr:to>
    <xdr:sp macro="" textlink="">
      <xdr:nvSpPr>
        <xdr:cNvPr id="241" name="楕円 240"/>
        <xdr:cNvSpPr/>
      </xdr:nvSpPr>
      <xdr:spPr>
        <a:xfrm>
          <a:off x="45847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84</xdr:row>
      <xdr:rowOff>34307</xdr:rowOff>
    </xdr:from>
    <xdr:ext cx="405111" cy="259045"/>
    <xdr:sp macro="" textlink="">
      <xdr:nvSpPr>
        <xdr:cNvPr id="242" name="【県民会館】&#10;有形固定資産減価償却率該当値テキスト"/>
        <xdr:cNvSpPr txBox="1"/>
      </xdr:nvSpPr>
      <xdr:spPr>
        <a:xfrm>
          <a:off x="4686300" y="1443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88264</xdr:rowOff>
    </xdr:from>
    <xdr:to>
      <xdr:col>20</xdr:col>
      <xdr:colOff>38100</xdr:colOff>
      <xdr:row>85</xdr:row>
      <xdr:rowOff>18414</xdr:rowOff>
    </xdr:to>
    <xdr:sp macro="" textlink="">
      <xdr:nvSpPr>
        <xdr:cNvPr id="243" name="楕円 242"/>
        <xdr:cNvSpPr/>
      </xdr:nvSpPr>
      <xdr:spPr>
        <a:xfrm>
          <a:off x="3746500" y="14490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106680</xdr:rowOff>
    </xdr:from>
    <xdr:to>
      <xdr:col>24</xdr:col>
      <xdr:colOff>63500</xdr:colOff>
      <xdr:row>84</xdr:row>
      <xdr:rowOff>139064</xdr:rowOff>
    </xdr:to>
    <xdr:cxnSp macro="">
      <xdr:nvCxnSpPr>
        <xdr:cNvPr id="244" name="直線コネクタ 243"/>
        <xdr:cNvCxnSpPr/>
      </xdr:nvCxnSpPr>
      <xdr:spPr>
        <a:xfrm flipV="1">
          <a:off x="3797300" y="14508480"/>
          <a:ext cx="8382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154957</xdr:rowOff>
    </xdr:from>
    <xdr:ext cx="405111" cy="259045"/>
    <xdr:sp macro="" textlink="">
      <xdr:nvSpPr>
        <xdr:cNvPr id="245" name="n_1aveValue【県民会館】&#10;有形固定資産減価償却率"/>
        <xdr:cNvSpPr txBox="1"/>
      </xdr:nvSpPr>
      <xdr:spPr>
        <a:xfrm>
          <a:off x="3582044" y="14042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61613</xdr:rowOff>
    </xdr:from>
    <xdr:ext cx="405111" cy="259045"/>
    <xdr:sp macro="" textlink="">
      <xdr:nvSpPr>
        <xdr:cNvPr id="246" name="n_2aveValue【県民会館】&#10;有形固定資産減価償却率"/>
        <xdr:cNvSpPr txBox="1"/>
      </xdr:nvSpPr>
      <xdr:spPr>
        <a:xfrm>
          <a:off x="2705744" y="13949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9541</xdr:rowOff>
    </xdr:from>
    <xdr:ext cx="405111" cy="259045"/>
    <xdr:sp macro="" textlink="">
      <xdr:nvSpPr>
        <xdr:cNvPr id="247" name="n_1mainValue【県民会館】&#10;有形固定資産減価償却率"/>
        <xdr:cNvSpPr txBox="1"/>
      </xdr:nvSpPr>
      <xdr:spPr>
        <a:xfrm>
          <a:off x="3582044" y="14582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48" name="正方形/長方形 24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県民会館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37</xdr:col>
      <xdr:colOff>63500</xdr:colOff>
      <xdr:row>72</xdr:row>
      <xdr:rowOff>127000</xdr:rowOff>
    </xdr:from>
    <xdr:to>
      <xdr:col>45</xdr:col>
      <xdr:colOff>63500</xdr:colOff>
      <xdr:row>74</xdr:row>
      <xdr:rowOff>38100</xdr:rowOff>
    </xdr:to>
    <xdr:sp macro="" textlink="">
      <xdr:nvSpPr>
        <xdr:cNvPr id="249" name="正方形/長方形 248"/>
        <xdr:cNvSpPr/>
      </xdr:nvSpPr>
      <xdr:spPr>
        <a:xfrm>
          <a:off x="711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73</xdr:row>
      <xdr:rowOff>158750</xdr:rowOff>
    </xdr:from>
    <xdr:to>
      <xdr:col>45</xdr:col>
      <xdr:colOff>63500</xdr:colOff>
      <xdr:row>75</xdr:row>
      <xdr:rowOff>69850</xdr:rowOff>
    </xdr:to>
    <xdr:sp macro="" textlink="">
      <xdr:nvSpPr>
        <xdr:cNvPr id="250" name="正方形/長方形 249"/>
        <xdr:cNvSpPr/>
      </xdr:nvSpPr>
      <xdr:spPr>
        <a:xfrm>
          <a:off x="711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72</xdr:row>
      <xdr:rowOff>127000</xdr:rowOff>
    </xdr:from>
    <xdr:to>
      <xdr:col>54</xdr:col>
      <xdr:colOff>0</xdr:colOff>
      <xdr:row>74</xdr:row>
      <xdr:rowOff>38100</xdr:rowOff>
    </xdr:to>
    <xdr:sp macro="" textlink="">
      <xdr:nvSpPr>
        <xdr:cNvPr id="251" name="正方形/長方形 250"/>
        <xdr:cNvSpPr/>
      </xdr:nvSpPr>
      <xdr:spPr>
        <a:xfrm>
          <a:off x="876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73</xdr:row>
      <xdr:rowOff>158750</xdr:rowOff>
    </xdr:from>
    <xdr:to>
      <xdr:col>54</xdr:col>
      <xdr:colOff>0</xdr:colOff>
      <xdr:row>75</xdr:row>
      <xdr:rowOff>69850</xdr:rowOff>
    </xdr:to>
    <xdr:sp macro="" textlink="">
      <xdr:nvSpPr>
        <xdr:cNvPr id="252" name="正方形/長方形 251"/>
        <xdr:cNvSpPr/>
      </xdr:nvSpPr>
      <xdr:spPr>
        <a:xfrm>
          <a:off x="876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53" name="正方形/長方形 252"/>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54" name="テキスト ボックス 253"/>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55" name="直線コネクタ 254"/>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88</xdr:row>
      <xdr:rowOff>10177</xdr:rowOff>
    </xdr:from>
    <xdr:ext cx="467179" cy="259045"/>
    <xdr:sp macro="" textlink="">
      <xdr:nvSpPr>
        <xdr:cNvPr id="256" name="テキスト ボックス 255"/>
        <xdr:cNvSpPr txBox="1"/>
      </xdr:nvSpPr>
      <xdr:spPr>
        <a:xfrm>
          <a:off x="6136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86</xdr:row>
      <xdr:rowOff>168729</xdr:rowOff>
    </xdr:from>
    <xdr:to>
      <xdr:col>59</xdr:col>
      <xdr:colOff>50800</xdr:colOff>
      <xdr:row>86</xdr:row>
      <xdr:rowOff>168729</xdr:rowOff>
    </xdr:to>
    <xdr:cxnSp macro="">
      <xdr:nvCxnSpPr>
        <xdr:cNvPr id="257" name="直線コネクタ 256"/>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58" name="テキスト ボックス 257"/>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59" name="直線コネクタ 258"/>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60" name="テキスト ボックス 259"/>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61" name="直線コネクタ 260"/>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62" name="テキスト ボックス 261"/>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63" name="直線コネクタ 262"/>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64" name="テキスト ボックス 263"/>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65" name="直線コネクタ 264"/>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66" name="テキスト ボックス 265"/>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67" name="直線コネクタ 266"/>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68" name="テキスト ボックス 267"/>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69" name="直線コネクタ 268"/>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70" name="テキスト ボックス 269"/>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71" name="【県民会館】&#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78</xdr:row>
      <xdr:rowOff>38100</xdr:rowOff>
    </xdr:from>
    <xdr:to>
      <xdr:col>54</xdr:col>
      <xdr:colOff>189865</xdr:colOff>
      <xdr:row>86</xdr:row>
      <xdr:rowOff>70757</xdr:rowOff>
    </xdr:to>
    <xdr:cxnSp macro="">
      <xdr:nvCxnSpPr>
        <xdr:cNvPr id="272" name="直線コネクタ 271"/>
        <xdr:cNvCxnSpPr/>
      </xdr:nvCxnSpPr>
      <xdr:spPr>
        <a:xfrm flipV="1">
          <a:off x="10475595" y="13411200"/>
          <a:ext cx="127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86</xdr:row>
      <xdr:rowOff>74584</xdr:rowOff>
    </xdr:from>
    <xdr:ext cx="469744" cy="259045"/>
    <xdr:sp macro="" textlink="">
      <xdr:nvSpPr>
        <xdr:cNvPr id="273" name="【県民会館】&#10;一人当たり面積最小値テキスト"/>
        <xdr:cNvSpPr txBox="1"/>
      </xdr:nvSpPr>
      <xdr:spPr>
        <a:xfrm>
          <a:off x="10528300" y="14819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70757</xdr:rowOff>
    </xdr:from>
    <xdr:to>
      <xdr:col>55</xdr:col>
      <xdr:colOff>88900</xdr:colOff>
      <xdr:row>86</xdr:row>
      <xdr:rowOff>70757</xdr:rowOff>
    </xdr:to>
    <xdr:cxnSp macro="">
      <xdr:nvCxnSpPr>
        <xdr:cNvPr id="274" name="直線コネクタ 273"/>
        <xdr:cNvCxnSpPr/>
      </xdr:nvCxnSpPr>
      <xdr:spPr>
        <a:xfrm>
          <a:off x="10388600" y="1481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156227</xdr:rowOff>
    </xdr:from>
    <xdr:ext cx="469744" cy="259045"/>
    <xdr:sp macro="" textlink="">
      <xdr:nvSpPr>
        <xdr:cNvPr id="275" name="【県民会館】&#10;一人当たり面積最大値テキスト"/>
        <xdr:cNvSpPr txBox="1"/>
      </xdr:nvSpPr>
      <xdr:spPr>
        <a:xfrm>
          <a:off x="105283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38100</xdr:rowOff>
    </xdr:from>
    <xdr:to>
      <xdr:col>55</xdr:col>
      <xdr:colOff>88900</xdr:colOff>
      <xdr:row>78</xdr:row>
      <xdr:rowOff>38100</xdr:rowOff>
    </xdr:to>
    <xdr:cxnSp macro="">
      <xdr:nvCxnSpPr>
        <xdr:cNvPr id="276" name="直線コネクタ 275"/>
        <xdr:cNvCxnSpPr/>
      </xdr:nvCxnSpPr>
      <xdr:spPr>
        <a:xfrm>
          <a:off x="10388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81</xdr:row>
      <xdr:rowOff>42834</xdr:rowOff>
    </xdr:from>
    <xdr:ext cx="469744" cy="259045"/>
    <xdr:sp macro="" textlink="">
      <xdr:nvSpPr>
        <xdr:cNvPr id="277" name="【県民会館】&#10;一人当たり面積平均値テキスト"/>
        <xdr:cNvSpPr txBox="1"/>
      </xdr:nvSpPr>
      <xdr:spPr>
        <a:xfrm>
          <a:off x="10528300" y="139302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19957</xdr:rowOff>
    </xdr:from>
    <xdr:to>
      <xdr:col>55</xdr:col>
      <xdr:colOff>50800</xdr:colOff>
      <xdr:row>82</xdr:row>
      <xdr:rowOff>121557</xdr:rowOff>
    </xdr:to>
    <xdr:sp macro="" textlink="">
      <xdr:nvSpPr>
        <xdr:cNvPr id="278" name="フローチャート: 判断 277"/>
        <xdr:cNvSpPr/>
      </xdr:nvSpPr>
      <xdr:spPr>
        <a:xfrm>
          <a:off x="10426700" y="1407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19957</xdr:rowOff>
    </xdr:from>
    <xdr:to>
      <xdr:col>50</xdr:col>
      <xdr:colOff>165100</xdr:colOff>
      <xdr:row>82</xdr:row>
      <xdr:rowOff>121557</xdr:rowOff>
    </xdr:to>
    <xdr:sp macro="" textlink="">
      <xdr:nvSpPr>
        <xdr:cNvPr id="279" name="フローチャート: 判断 278"/>
        <xdr:cNvSpPr/>
      </xdr:nvSpPr>
      <xdr:spPr>
        <a:xfrm>
          <a:off x="9588500" y="1407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3629</xdr:rowOff>
    </xdr:from>
    <xdr:to>
      <xdr:col>46</xdr:col>
      <xdr:colOff>38100</xdr:colOff>
      <xdr:row>84</xdr:row>
      <xdr:rowOff>105229</xdr:rowOff>
    </xdr:to>
    <xdr:sp macro="" textlink="">
      <xdr:nvSpPr>
        <xdr:cNvPr id="280" name="フローチャート: 判断 279"/>
        <xdr:cNvSpPr/>
      </xdr:nvSpPr>
      <xdr:spPr>
        <a:xfrm>
          <a:off x="8699500" y="1440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81" name="テキスト ボックス 280"/>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82" name="テキスト ボックス 281"/>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83" name="テキスト ボックス 282"/>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84" name="テキスト ボックス 283"/>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85" name="テキスト ボックス 284"/>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52614</xdr:rowOff>
    </xdr:from>
    <xdr:to>
      <xdr:col>55</xdr:col>
      <xdr:colOff>50800</xdr:colOff>
      <xdr:row>82</xdr:row>
      <xdr:rowOff>154214</xdr:rowOff>
    </xdr:to>
    <xdr:sp macro="" textlink="">
      <xdr:nvSpPr>
        <xdr:cNvPr id="286" name="楕円 285"/>
        <xdr:cNvSpPr/>
      </xdr:nvSpPr>
      <xdr:spPr>
        <a:xfrm>
          <a:off x="10426700" y="1411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82</xdr:row>
      <xdr:rowOff>31041</xdr:rowOff>
    </xdr:from>
    <xdr:ext cx="469744" cy="259045"/>
    <xdr:sp macro="" textlink="">
      <xdr:nvSpPr>
        <xdr:cNvPr id="287" name="【県民会館】&#10;一人当たり面積該当値テキスト"/>
        <xdr:cNvSpPr txBox="1"/>
      </xdr:nvSpPr>
      <xdr:spPr>
        <a:xfrm>
          <a:off x="10528300" y="14089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52614</xdr:rowOff>
    </xdr:from>
    <xdr:to>
      <xdr:col>50</xdr:col>
      <xdr:colOff>165100</xdr:colOff>
      <xdr:row>82</xdr:row>
      <xdr:rowOff>154214</xdr:rowOff>
    </xdr:to>
    <xdr:sp macro="" textlink="">
      <xdr:nvSpPr>
        <xdr:cNvPr id="288" name="楕円 287"/>
        <xdr:cNvSpPr/>
      </xdr:nvSpPr>
      <xdr:spPr>
        <a:xfrm>
          <a:off x="9588500" y="1411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103414</xdr:rowOff>
    </xdr:from>
    <xdr:to>
      <xdr:col>55</xdr:col>
      <xdr:colOff>0</xdr:colOff>
      <xdr:row>82</xdr:row>
      <xdr:rowOff>103414</xdr:rowOff>
    </xdr:to>
    <xdr:cxnSp macro="">
      <xdr:nvCxnSpPr>
        <xdr:cNvPr id="289" name="直線コネクタ 288"/>
        <xdr:cNvCxnSpPr/>
      </xdr:nvCxnSpPr>
      <xdr:spPr>
        <a:xfrm>
          <a:off x="9639300" y="1416231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80</xdr:row>
      <xdr:rowOff>138084</xdr:rowOff>
    </xdr:from>
    <xdr:ext cx="469744" cy="259045"/>
    <xdr:sp macro="" textlink="">
      <xdr:nvSpPr>
        <xdr:cNvPr id="290" name="n_1aveValue【県民会館】&#10;一人当たり面積"/>
        <xdr:cNvSpPr txBox="1"/>
      </xdr:nvSpPr>
      <xdr:spPr>
        <a:xfrm>
          <a:off x="9391727" y="13854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121756</xdr:rowOff>
    </xdr:from>
    <xdr:ext cx="469744" cy="259045"/>
    <xdr:sp macro="" textlink="">
      <xdr:nvSpPr>
        <xdr:cNvPr id="291" name="n_2aveValue【県民会館】&#10;一人当たり面積"/>
        <xdr:cNvSpPr txBox="1"/>
      </xdr:nvSpPr>
      <xdr:spPr>
        <a:xfrm>
          <a:off x="8515427" y="14180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145341</xdr:rowOff>
    </xdr:from>
    <xdr:ext cx="469744" cy="259045"/>
    <xdr:sp macro="" textlink="">
      <xdr:nvSpPr>
        <xdr:cNvPr id="292" name="n_1mainValue【県民会館】&#10;一人当たり面積"/>
        <xdr:cNvSpPr txBox="1"/>
      </xdr:nvSpPr>
      <xdr:spPr>
        <a:xfrm>
          <a:off x="9391727" y="14204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93" name="正方形/長方形 29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xdr:col>
      <xdr:colOff>127000</xdr:colOff>
      <xdr:row>94</xdr:row>
      <xdr:rowOff>165100</xdr:rowOff>
    </xdr:from>
    <xdr:to>
      <xdr:col>14</xdr:col>
      <xdr:colOff>127000</xdr:colOff>
      <xdr:row>96</xdr:row>
      <xdr:rowOff>76200</xdr:rowOff>
    </xdr:to>
    <xdr:sp macro="" textlink="">
      <xdr:nvSpPr>
        <xdr:cNvPr id="294" name="正方形/長方形 293"/>
        <xdr:cNvSpPr/>
      </xdr:nvSpPr>
      <xdr:spPr>
        <a:xfrm>
          <a:off x="127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96</xdr:row>
      <xdr:rowOff>25400</xdr:rowOff>
    </xdr:from>
    <xdr:to>
      <xdr:col>14</xdr:col>
      <xdr:colOff>127000</xdr:colOff>
      <xdr:row>97</xdr:row>
      <xdr:rowOff>107950</xdr:rowOff>
    </xdr:to>
    <xdr:sp macro="" textlink="">
      <xdr:nvSpPr>
        <xdr:cNvPr id="295" name="正方形/長方形 294"/>
        <xdr:cNvSpPr/>
      </xdr:nvSpPr>
      <xdr:spPr>
        <a:xfrm>
          <a:off x="127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94</xdr:row>
      <xdr:rowOff>165100</xdr:rowOff>
    </xdr:from>
    <xdr:to>
      <xdr:col>23</xdr:col>
      <xdr:colOff>63500</xdr:colOff>
      <xdr:row>96</xdr:row>
      <xdr:rowOff>76200</xdr:rowOff>
    </xdr:to>
    <xdr:sp macro="" textlink="">
      <xdr:nvSpPr>
        <xdr:cNvPr id="296" name="正方形/長方形 295"/>
        <xdr:cNvSpPr/>
      </xdr:nvSpPr>
      <xdr:spPr>
        <a:xfrm>
          <a:off x="292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96</xdr:row>
      <xdr:rowOff>25400</xdr:rowOff>
    </xdr:from>
    <xdr:to>
      <xdr:col>23</xdr:col>
      <xdr:colOff>63500</xdr:colOff>
      <xdr:row>97</xdr:row>
      <xdr:rowOff>107950</xdr:rowOff>
    </xdr:to>
    <xdr:sp macro="" textlink="">
      <xdr:nvSpPr>
        <xdr:cNvPr id="297" name="正方形/長方形 296"/>
        <xdr:cNvSpPr/>
      </xdr:nvSpPr>
      <xdr:spPr>
        <a:xfrm>
          <a:off x="292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98" name="正方形/長方形 297"/>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99" name="テキスト ボックス 298"/>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00" name="直線コネクタ 299"/>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108</xdr:row>
      <xdr:rowOff>152400</xdr:rowOff>
    </xdr:from>
    <xdr:to>
      <xdr:col>28</xdr:col>
      <xdr:colOff>114300</xdr:colOff>
      <xdr:row>108</xdr:row>
      <xdr:rowOff>152400</xdr:rowOff>
    </xdr:to>
    <xdr:cxnSp macro="">
      <xdr:nvCxnSpPr>
        <xdr:cNvPr id="301" name="直線コネクタ 300"/>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10177</xdr:rowOff>
    </xdr:from>
    <xdr:ext cx="338939" cy="259045"/>
    <xdr:sp macro="" textlink="">
      <xdr:nvSpPr>
        <xdr:cNvPr id="302" name="テキスト ボックス 301"/>
        <xdr:cNvSpPr txBox="1"/>
      </xdr:nvSpPr>
      <xdr:spPr>
        <a:xfrm>
          <a:off x="423061" y="1852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03" name="直線コネクタ 302"/>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04" name="テキスト ボックス 303"/>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05" name="直線コネクタ 304"/>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06" name="テキスト ボックス 305"/>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07" name="直線コネクタ 306"/>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08" name="テキスト ボックス 307"/>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09" name="直線コネクタ 308"/>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10" name="テキスト ボックス 309"/>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11" name="直線コネクタ 310"/>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12" name="テキスト ボックス 311"/>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13" name="【保健所】&#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99</xdr:row>
      <xdr:rowOff>158114</xdr:rowOff>
    </xdr:from>
    <xdr:to>
      <xdr:col>24</xdr:col>
      <xdr:colOff>62865</xdr:colOff>
      <xdr:row>107</xdr:row>
      <xdr:rowOff>133350</xdr:rowOff>
    </xdr:to>
    <xdr:cxnSp macro="">
      <xdr:nvCxnSpPr>
        <xdr:cNvPr id="314" name="直線コネクタ 313"/>
        <xdr:cNvCxnSpPr/>
      </xdr:nvCxnSpPr>
      <xdr:spPr>
        <a:xfrm flipV="1">
          <a:off x="4633595" y="17131664"/>
          <a:ext cx="1270" cy="1346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107</xdr:row>
      <xdr:rowOff>137177</xdr:rowOff>
    </xdr:from>
    <xdr:ext cx="405111" cy="259045"/>
    <xdr:sp macro="" textlink="">
      <xdr:nvSpPr>
        <xdr:cNvPr id="315" name="【保健所】&#10;有形固定資産減価償却率最小値テキスト"/>
        <xdr:cNvSpPr txBox="1"/>
      </xdr:nvSpPr>
      <xdr:spPr>
        <a:xfrm>
          <a:off x="4686300" y="1848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133350</xdr:rowOff>
    </xdr:from>
    <xdr:to>
      <xdr:col>24</xdr:col>
      <xdr:colOff>152400</xdr:colOff>
      <xdr:row>107</xdr:row>
      <xdr:rowOff>133350</xdr:rowOff>
    </xdr:to>
    <xdr:cxnSp macro="">
      <xdr:nvCxnSpPr>
        <xdr:cNvPr id="316" name="直線コネクタ 315"/>
        <xdr:cNvCxnSpPr/>
      </xdr:nvCxnSpPr>
      <xdr:spPr>
        <a:xfrm>
          <a:off x="4546600" y="1847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104791</xdr:rowOff>
    </xdr:from>
    <xdr:ext cx="405111" cy="259045"/>
    <xdr:sp macro="" textlink="">
      <xdr:nvSpPr>
        <xdr:cNvPr id="317" name="【保健所】&#10;有形固定資産減価償却率最大値テキスト"/>
        <xdr:cNvSpPr txBox="1"/>
      </xdr:nvSpPr>
      <xdr:spPr>
        <a:xfrm>
          <a:off x="4686300" y="16906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158114</xdr:rowOff>
    </xdr:from>
    <xdr:to>
      <xdr:col>24</xdr:col>
      <xdr:colOff>152400</xdr:colOff>
      <xdr:row>99</xdr:row>
      <xdr:rowOff>158114</xdr:rowOff>
    </xdr:to>
    <xdr:cxnSp macro="">
      <xdr:nvCxnSpPr>
        <xdr:cNvPr id="318" name="直線コネクタ 317"/>
        <xdr:cNvCxnSpPr/>
      </xdr:nvCxnSpPr>
      <xdr:spPr>
        <a:xfrm>
          <a:off x="4546600" y="17131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102</xdr:row>
      <xdr:rowOff>10177</xdr:rowOff>
    </xdr:from>
    <xdr:ext cx="405111" cy="259045"/>
    <xdr:sp macro="" textlink="">
      <xdr:nvSpPr>
        <xdr:cNvPr id="319" name="【保健所】&#10;有形固定資産減価償却率平均値テキスト"/>
        <xdr:cNvSpPr txBox="1"/>
      </xdr:nvSpPr>
      <xdr:spPr>
        <a:xfrm>
          <a:off x="4686300" y="174980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158750</xdr:rowOff>
    </xdr:from>
    <xdr:to>
      <xdr:col>24</xdr:col>
      <xdr:colOff>114300</xdr:colOff>
      <xdr:row>103</xdr:row>
      <xdr:rowOff>88900</xdr:rowOff>
    </xdr:to>
    <xdr:sp macro="" textlink="">
      <xdr:nvSpPr>
        <xdr:cNvPr id="320" name="フローチャート: 判断 319"/>
        <xdr:cNvSpPr/>
      </xdr:nvSpPr>
      <xdr:spPr>
        <a:xfrm>
          <a:off x="4584700" y="1764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102</xdr:row>
      <xdr:rowOff>53975</xdr:rowOff>
    </xdr:from>
    <xdr:to>
      <xdr:col>20</xdr:col>
      <xdr:colOff>38100</xdr:colOff>
      <xdr:row>102</xdr:row>
      <xdr:rowOff>155575</xdr:rowOff>
    </xdr:to>
    <xdr:sp macro="" textlink="">
      <xdr:nvSpPr>
        <xdr:cNvPr id="321" name="フローチャート: 判断 320"/>
        <xdr:cNvSpPr/>
      </xdr:nvSpPr>
      <xdr:spPr>
        <a:xfrm>
          <a:off x="3746500" y="17541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102</xdr:row>
      <xdr:rowOff>164464</xdr:rowOff>
    </xdr:from>
    <xdr:to>
      <xdr:col>15</xdr:col>
      <xdr:colOff>101600</xdr:colOff>
      <xdr:row>103</xdr:row>
      <xdr:rowOff>94614</xdr:rowOff>
    </xdr:to>
    <xdr:sp macro="" textlink="">
      <xdr:nvSpPr>
        <xdr:cNvPr id="322" name="フローチャート: 判断 321"/>
        <xdr:cNvSpPr/>
      </xdr:nvSpPr>
      <xdr:spPr>
        <a:xfrm>
          <a:off x="2857500" y="17652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23" name="テキスト ボックス 322"/>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24" name="テキスト ボックス 323"/>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25" name="テキスト ボックス 324"/>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26" name="テキスト ボックス 325"/>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27" name="テキスト ボックス 326"/>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109220</xdr:rowOff>
    </xdr:from>
    <xdr:to>
      <xdr:col>24</xdr:col>
      <xdr:colOff>114300</xdr:colOff>
      <xdr:row>104</xdr:row>
      <xdr:rowOff>39370</xdr:rowOff>
    </xdr:to>
    <xdr:sp macro="" textlink="">
      <xdr:nvSpPr>
        <xdr:cNvPr id="328" name="楕円 327"/>
        <xdr:cNvSpPr/>
      </xdr:nvSpPr>
      <xdr:spPr>
        <a:xfrm>
          <a:off x="4584700" y="1776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103</xdr:row>
      <xdr:rowOff>87647</xdr:rowOff>
    </xdr:from>
    <xdr:ext cx="405111" cy="259045"/>
    <xdr:sp macro="" textlink="">
      <xdr:nvSpPr>
        <xdr:cNvPr id="329" name="【保健所】&#10;有形固定資産減価償却率該当値テキスト"/>
        <xdr:cNvSpPr txBox="1"/>
      </xdr:nvSpPr>
      <xdr:spPr>
        <a:xfrm>
          <a:off x="4686300" y="17746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149225</xdr:rowOff>
    </xdr:from>
    <xdr:to>
      <xdr:col>20</xdr:col>
      <xdr:colOff>38100</xdr:colOff>
      <xdr:row>104</xdr:row>
      <xdr:rowOff>79375</xdr:rowOff>
    </xdr:to>
    <xdr:sp macro="" textlink="">
      <xdr:nvSpPr>
        <xdr:cNvPr id="330" name="楕円 329"/>
        <xdr:cNvSpPr/>
      </xdr:nvSpPr>
      <xdr:spPr>
        <a:xfrm>
          <a:off x="3746500" y="1780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160020</xdr:rowOff>
    </xdr:from>
    <xdr:to>
      <xdr:col>24</xdr:col>
      <xdr:colOff>63500</xdr:colOff>
      <xdr:row>104</xdr:row>
      <xdr:rowOff>28575</xdr:rowOff>
    </xdr:to>
    <xdr:cxnSp macro="">
      <xdr:nvCxnSpPr>
        <xdr:cNvPr id="331" name="直線コネクタ 330"/>
        <xdr:cNvCxnSpPr/>
      </xdr:nvCxnSpPr>
      <xdr:spPr>
        <a:xfrm flipV="1">
          <a:off x="3797300" y="1781937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101</xdr:row>
      <xdr:rowOff>652</xdr:rowOff>
    </xdr:from>
    <xdr:ext cx="405111" cy="259045"/>
    <xdr:sp macro="" textlink="">
      <xdr:nvSpPr>
        <xdr:cNvPr id="332" name="n_1aveValue【保健所】&#10;有形固定資産減価償却率"/>
        <xdr:cNvSpPr txBox="1"/>
      </xdr:nvSpPr>
      <xdr:spPr>
        <a:xfrm>
          <a:off x="3582044" y="1731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111141</xdr:rowOff>
    </xdr:from>
    <xdr:ext cx="405111" cy="259045"/>
    <xdr:sp macro="" textlink="">
      <xdr:nvSpPr>
        <xdr:cNvPr id="333" name="n_2aveValue【保健所】&#10;有形固定資産減価償却率"/>
        <xdr:cNvSpPr txBox="1"/>
      </xdr:nvSpPr>
      <xdr:spPr>
        <a:xfrm>
          <a:off x="2705744" y="17427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104</xdr:row>
      <xdr:rowOff>70502</xdr:rowOff>
    </xdr:from>
    <xdr:ext cx="405111" cy="259045"/>
    <xdr:sp macro="" textlink="">
      <xdr:nvSpPr>
        <xdr:cNvPr id="334" name="n_1mainValue【保健所】&#10;有形固定資産減価償却率"/>
        <xdr:cNvSpPr txBox="1"/>
      </xdr:nvSpPr>
      <xdr:spPr>
        <a:xfrm>
          <a:off x="3582044" y="17901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5" name="正方形/長方形 33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37</xdr:col>
      <xdr:colOff>63500</xdr:colOff>
      <xdr:row>94</xdr:row>
      <xdr:rowOff>165100</xdr:rowOff>
    </xdr:from>
    <xdr:to>
      <xdr:col>45</xdr:col>
      <xdr:colOff>63500</xdr:colOff>
      <xdr:row>96</xdr:row>
      <xdr:rowOff>76200</xdr:rowOff>
    </xdr:to>
    <xdr:sp macro="" textlink="">
      <xdr:nvSpPr>
        <xdr:cNvPr id="336" name="正方形/長方形 335"/>
        <xdr:cNvSpPr/>
      </xdr:nvSpPr>
      <xdr:spPr>
        <a:xfrm>
          <a:off x="711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96</xdr:row>
      <xdr:rowOff>25400</xdr:rowOff>
    </xdr:from>
    <xdr:to>
      <xdr:col>45</xdr:col>
      <xdr:colOff>63500</xdr:colOff>
      <xdr:row>97</xdr:row>
      <xdr:rowOff>107950</xdr:rowOff>
    </xdr:to>
    <xdr:sp macro="" textlink="">
      <xdr:nvSpPr>
        <xdr:cNvPr id="337" name="正方形/長方形 336"/>
        <xdr:cNvSpPr/>
      </xdr:nvSpPr>
      <xdr:spPr>
        <a:xfrm>
          <a:off x="711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94</xdr:row>
      <xdr:rowOff>165100</xdr:rowOff>
    </xdr:from>
    <xdr:to>
      <xdr:col>54</xdr:col>
      <xdr:colOff>0</xdr:colOff>
      <xdr:row>96</xdr:row>
      <xdr:rowOff>76200</xdr:rowOff>
    </xdr:to>
    <xdr:sp macro="" textlink="">
      <xdr:nvSpPr>
        <xdr:cNvPr id="338" name="正方形/長方形 337"/>
        <xdr:cNvSpPr/>
      </xdr:nvSpPr>
      <xdr:spPr>
        <a:xfrm>
          <a:off x="876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96</xdr:row>
      <xdr:rowOff>25400</xdr:rowOff>
    </xdr:from>
    <xdr:to>
      <xdr:col>54</xdr:col>
      <xdr:colOff>0</xdr:colOff>
      <xdr:row>97</xdr:row>
      <xdr:rowOff>107950</xdr:rowOff>
    </xdr:to>
    <xdr:sp macro="" textlink="">
      <xdr:nvSpPr>
        <xdr:cNvPr id="339" name="正方形/長方形 338"/>
        <xdr:cNvSpPr/>
      </xdr:nvSpPr>
      <xdr:spPr>
        <a:xfrm>
          <a:off x="876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0" name="正方形/長方形 339"/>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1" name="テキスト ボックス 340"/>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2" name="直線コネクタ 341"/>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110</xdr:row>
      <xdr:rowOff>48277</xdr:rowOff>
    </xdr:from>
    <xdr:ext cx="467179" cy="259045"/>
    <xdr:sp macro="" textlink="">
      <xdr:nvSpPr>
        <xdr:cNvPr id="343" name="テキスト ボックス 342"/>
        <xdr:cNvSpPr txBox="1"/>
      </xdr:nvSpPr>
      <xdr:spPr>
        <a:xfrm>
          <a:off x="6136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108</xdr:row>
      <xdr:rowOff>76200</xdr:rowOff>
    </xdr:from>
    <xdr:to>
      <xdr:col>59</xdr:col>
      <xdr:colOff>50800</xdr:colOff>
      <xdr:row>108</xdr:row>
      <xdr:rowOff>76200</xdr:rowOff>
    </xdr:to>
    <xdr:cxnSp macro="">
      <xdr:nvCxnSpPr>
        <xdr:cNvPr id="344" name="直線コネクタ 343"/>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345" name="テキスト ボックス 344"/>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346" name="直線コネクタ 345"/>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347" name="テキスト ボックス 346"/>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348" name="直線コネクタ 347"/>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349" name="テキスト ボックス 348"/>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350" name="直線コネクタ 349"/>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351" name="テキスト ボックス 350"/>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2" name="直線コネクタ 351"/>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53" name="テキスト ボックス 352"/>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54" name="【保健所】&#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100</xdr:row>
      <xdr:rowOff>167639</xdr:rowOff>
    </xdr:from>
    <xdr:to>
      <xdr:col>54</xdr:col>
      <xdr:colOff>189865</xdr:colOff>
      <xdr:row>108</xdr:row>
      <xdr:rowOff>167639</xdr:rowOff>
    </xdr:to>
    <xdr:cxnSp macro="">
      <xdr:nvCxnSpPr>
        <xdr:cNvPr id="355" name="直線コネクタ 354"/>
        <xdr:cNvCxnSpPr/>
      </xdr:nvCxnSpPr>
      <xdr:spPr>
        <a:xfrm flipV="1">
          <a:off x="10475595" y="17312639"/>
          <a:ext cx="127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109</xdr:row>
      <xdr:rowOff>16</xdr:rowOff>
    </xdr:from>
    <xdr:ext cx="469744" cy="259045"/>
    <xdr:sp macro="" textlink="">
      <xdr:nvSpPr>
        <xdr:cNvPr id="356" name="【保健所】&#10;一人当たり面積最小値テキスト"/>
        <xdr:cNvSpPr txBox="1"/>
      </xdr:nvSpPr>
      <xdr:spPr>
        <a:xfrm>
          <a:off x="10528300" y="18688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167639</xdr:rowOff>
    </xdr:from>
    <xdr:to>
      <xdr:col>55</xdr:col>
      <xdr:colOff>88900</xdr:colOff>
      <xdr:row>108</xdr:row>
      <xdr:rowOff>167639</xdr:rowOff>
    </xdr:to>
    <xdr:cxnSp macro="">
      <xdr:nvCxnSpPr>
        <xdr:cNvPr id="357" name="直線コネクタ 356"/>
        <xdr:cNvCxnSpPr/>
      </xdr:nvCxnSpPr>
      <xdr:spPr>
        <a:xfrm>
          <a:off x="10388600" y="18684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114316</xdr:rowOff>
    </xdr:from>
    <xdr:ext cx="469744" cy="259045"/>
    <xdr:sp macro="" textlink="">
      <xdr:nvSpPr>
        <xdr:cNvPr id="358" name="【保健所】&#10;一人当たり面積最大値テキスト"/>
        <xdr:cNvSpPr txBox="1"/>
      </xdr:nvSpPr>
      <xdr:spPr>
        <a:xfrm>
          <a:off x="10528300" y="17087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167639</xdr:rowOff>
    </xdr:from>
    <xdr:to>
      <xdr:col>55</xdr:col>
      <xdr:colOff>88900</xdr:colOff>
      <xdr:row>100</xdr:row>
      <xdr:rowOff>167639</xdr:rowOff>
    </xdr:to>
    <xdr:cxnSp macro="">
      <xdr:nvCxnSpPr>
        <xdr:cNvPr id="359" name="直線コネクタ 358"/>
        <xdr:cNvCxnSpPr/>
      </xdr:nvCxnSpPr>
      <xdr:spPr>
        <a:xfrm>
          <a:off x="10388600" y="1731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105</xdr:row>
      <xdr:rowOff>25416</xdr:rowOff>
    </xdr:from>
    <xdr:ext cx="469744" cy="259045"/>
    <xdr:sp macro="" textlink="">
      <xdr:nvSpPr>
        <xdr:cNvPr id="360" name="【保健所】&#10;一人当たり面積平均値テキスト"/>
        <xdr:cNvSpPr txBox="1"/>
      </xdr:nvSpPr>
      <xdr:spPr>
        <a:xfrm>
          <a:off x="10528300" y="180276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2539</xdr:rowOff>
    </xdr:from>
    <xdr:to>
      <xdr:col>55</xdr:col>
      <xdr:colOff>50800</xdr:colOff>
      <xdr:row>106</xdr:row>
      <xdr:rowOff>104139</xdr:rowOff>
    </xdr:to>
    <xdr:sp macro="" textlink="">
      <xdr:nvSpPr>
        <xdr:cNvPr id="361" name="フローチャート: 判断 360"/>
        <xdr:cNvSpPr/>
      </xdr:nvSpPr>
      <xdr:spPr>
        <a:xfrm>
          <a:off x="10426700" y="1817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82550</xdr:rowOff>
    </xdr:from>
    <xdr:to>
      <xdr:col>50</xdr:col>
      <xdr:colOff>165100</xdr:colOff>
      <xdr:row>106</xdr:row>
      <xdr:rowOff>12700</xdr:rowOff>
    </xdr:to>
    <xdr:sp macro="" textlink="">
      <xdr:nvSpPr>
        <xdr:cNvPr id="362" name="フローチャート: 判断 361"/>
        <xdr:cNvSpPr/>
      </xdr:nvSpPr>
      <xdr:spPr>
        <a:xfrm>
          <a:off x="95885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105411</xdr:rowOff>
    </xdr:from>
    <xdr:to>
      <xdr:col>46</xdr:col>
      <xdr:colOff>38100</xdr:colOff>
      <xdr:row>108</xdr:row>
      <xdr:rowOff>35561</xdr:rowOff>
    </xdr:to>
    <xdr:sp macro="" textlink="">
      <xdr:nvSpPr>
        <xdr:cNvPr id="363" name="フローチャート: 判断 362"/>
        <xdr:cNvSpPr/>
      </xdr:nvSpPr>
      <xdr:spPr>
        <a:xfrm>
          <a:off x="8699500" y="18450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64" name="テキスト ボックス 363"/>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65" name="テキスト ボックス 364"/>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66" name="テキスト ボックス 365"/>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67" name="テキスト ボックス 366"/>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68" name="テキスト ボックス 367"/>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2539</xdr:rowOff>
    </xdr:from>
    <xdr:to>
      <xdr:col>55</xdr:col>
      <xdr:colOff>50800</xdr:colOff>
      <xdr:row>106</xdr:row>
      <xdr:rowOff>104139</xdr:rowOff>
    </xdr:to>
    <xdr:sp macro="" textlink="">
      <xdr:nvSpPr>
        <xdr:cNvPr id="369" name="楕円 368"/>
        <xdr:cNvSpPr/>
      </xdr:nvSpPr>
      <xdr:spPr>
        <a:xfrm>
          <a:off x="10426700" y="1817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105</xdr:row>
      <xdr:rowOff>152416</xdr:rowOff>
    </xdr:from>
    <xdr:ext cx="469744" cy="259045"/>
    <xdr:sp macro="" textlink="">
      <xdr:nvSpPr>
        <xdr:cNvPr id="370" name="【保健所】&#10;一人当たり面積該当値テキスト"/>
        <xdr:cNvSpPr txBox="1"/>
      </xdr:nvSpPr>
      <xdr:spPr>
        <a:xfrm>
          <a:off x="10528300" y="18154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2539</xdr:rowOff>
    </xdr:from>
    <xdr:to>
      <xdr:col>50</xdr:col>
      <xdr:colOff>165100</xdr:colOff>
      <xdr:row>106</xdr:row>
      <xdr:rowOff>104139</xdr:rowOff>
    </xdr:to>
    <xdr:sp macro="" textlink="">
      <xdr:nvSpPr>
        <xdr:cNvPr id="371" name="楕円 370"/>
        <xdr:cNvSpPr/>
      </xdr:nvSpPr>
      <xdr:spPr>
        <a:xfrm>
          <a:off x="9588500" y="1817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53339</xdr:rowOff>
    </xdr:from>
    <xdr:to>
      <xdr:col>55</xdr:col>
      <xdr:colOff>0</xdr:colOff>
      <xdr:row>106</xdr:row>
      <xdr:rowOff>53339</xdr:rowOff>
    </xdr:to>
    <xdr:cxnSp macro="">
      <xdr:nvCxnSpPr>
        <xdr:cNvPr id="372" name="直線コネクタ 371"/>
        <xdr:cNvCxnSpPr/>
      </xdr:nvCxnSpPr>
      <xdr:spPr>
        <a:xfrm>
          <a:off x="9639300" y="182270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29227</xdr:rowOff>
    </xdr:from>
    <xdr:ext cx="469744" cy="259045"/>
    <xdr:sp macro="" textlink="">
      <xdr:nvSpPr>
        <xdr:cNvPr id="373" name="n_1aveValue【保健所】&#10;一人当たり面積"/>
        <xdr:cNvSpPr txBox="1"/>
      </xdr:nvSpPr>
      <xdr:spPr>
        <a:xfrm>
          <a:off x="9391727" y="1786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52088</xdr:rowOff>
    </xdr:from>
    <xdr:ext cx="469744" cy="259045"/>
    <xdr:sp macro="" textlink="">
      <xdr:nvSpPr>
        <xdr:cNvPr id="374" name="n_2aveValue【保健所】&#10;一人当たり面積"/>
        <xdr:cNvSpPr txBox="1"/>
      </xdr:nvSpPr>
      <xdr:spPr>
        <a:xfrm>
          <a:off x="8515427" y="18225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95266</xdr:rowOff>
    </xdr:from>
    <xdr:ext cx="469744" cy="259045"/>
    <xdr:sp macro="" textlink="">
      <xdr:nvSpPr>
        <xdr:cNvPr id="375" name="n_1mainValue【保健所】&#10;一人当たり面積"/>
        <xdr:cNvSpPr txBox="1"/>
      </xdr:nvSpPr>
      <xdr:spPr>
        <a:xfrm>
          <a:off x="9391727" y="1826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76" name="正方形/長方形 37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試験研究機関</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68</xdr:col>
      <xdr:colOff>0</xdr:colOff>
      <xdr:row>28</xdr:row>
      <xdr:rowOff>50800</xdr:rowOff>
    </xdr:from>
    <xdr:to>
      <xdr:col>76</xdr:col>
      <xdr:colOff>0</xdr:colOff>
      <xdr:row>29</xdr:row>
      <xdr:rowOff>133350</xdr:rowOff>
    </xdr:to>
    <xdr:sp macro="" textlink="">
      <xdr:nvSpPr>
        <xdr:cNvPr id="377" name="正方形/長方形 376"/>
        <xdr:cNvSpPr/>
      </xdr:nvSpPr>
      <xdr:spPr>
        <a:xfrm>
          <a:off x="1295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29</xdr:row>
      <xdr:rowOff>82550</xdr:rowOff>
    </xdr:from>
    <xdr:to>
      <xdr:col>76</xdr:col>
      <xdr:colOff>0</xdr:colOff>
      <xdr:row>30</xdr:row>
      <xdr:rowOff>165100</xdr:rowOff>
    </xdr:to>
    <xdr:sp macro="" textlink="">
      <xdr:nvSpPr>
        <xdr:cNvPr id="378" name="正方形/長方形 377"/>
        <xdr:cNvSpPr/>
      </xdr:nvSpPr>
      <xdr:spPr>
        <a:xfrm>
          <a:off x="1295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28</xdr:row>
      <xdr:rowOff>50800</xdr:rowOff>
    </xdr:from>
    <xdr:to>
      <xdr:col>84</xdr:col>
      <xdr:colOff>127000</xdr:colOff>
      <xdr:row>29</xdr:row>
      <xdr:rowOff>133350</xdr:rowOff>
    </xdr:to>
    <xdr:sp macro="" textlink="">
      <xdr:nvSpPr>
        <xdr:cNvPr id="379" name="正方形/長方形 378"/>
        <xdr:cNvSpPr/>
      </xdr:nvSpPr>
      <xdr:spPr>
        <a:xfrm>
          <a:off x="146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29</xdr:row>
      <xdr:rowOff>82550</xdr:rowOff>
    </xdr:from>
    <xdr:to>
      <xdr:col>84</xdr:col>
      <xdr:colOff>127000</xdr:colOff>
      <xdr:row>30</xdr:row>
      <xdr:rowOff>165100</xdr:rowOff>
    </xdr:to>
    <xdr:sp macro="" textlink="">
      <xdr:nvSpPr>
        <xdr:cNvPr id="380" name="正方形/長方形 379"/>
        <xdr:cNvSpPr/>
      </xdr:nvSpPr>
      <xdr:spPr>
        <a:xfrm>
          <a:off x="146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81" name="正方形/長方形 38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82" name="テキスト ボックス 38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83" name="直線コネクタ 38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43</xdr:row>
      <xdr:rowOff>105427</xdr:rowOff>
    </xdr:from>
    <xdr:ext cx="403059" cy="259045"/>
    <xdr:sp macro="" textlink="">
      <xdr:nvSpPr>
        <xdr:cNvPr id="384" name="テキスト ボックス 383"/>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385" name="直線コネクタ 384"/>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386" name="テキスト ボックス 385"/>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387" name="直線コネクタ 386"/>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388" name="テキスト ボックス 387"/>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389" name="直線コネクタ 388"/>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390" name="テキスト ボックス 389"/>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391" name="直線コネクタ 390"/>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392" name="テキスト ボックス 391"/>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93" name="直線コネクタ 392"/>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394" name="テキスト ボックス 393"/>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95" name="【試験研究機関】&#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34</xdr:row>
      <xdr:rowOff>103632</xdr:rowOff>
    </xdr:from>
    <xdr:to>
      <xdr:col>85</xdr:col>
      <xdr:colOff>126364</xdr:colOff>
      <xdr:row>42</xdr:row>
      <xdr:rowOff>71628</xdr:rowOff>
    </xdr:to>
    <xdr:cxnSp macro="">
      <xdr:nvCxnSpPr>
        <xdr:cNvPr id="396" name="直線コネクタ 395"/>
        <xdr:cNvCxnSpPr/>
      </xdr:nvCxnSpPr>
      <xdr:spPr>
        <a:xfrm flipV="1">
          <a:off x="16317595" y="5932932"/>
          <a:ext cx="1269"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42</xdr:row>
      <xdr:rowOff>75455</xdr:rowOff>
    </xdr:from>
    <xdr:ext cx="405111" cy="259045"/>
    <xdr:sp macro="" textlink="">
      <xdr:nvSpPr>
        <xdr:cNvPr id="397" name="【試験研究機関】&#10;有形固定資産減価償却率最小値テキスト"/>
        <xdr:cNvSpPr txBox="1"/>
      </xdr:nvSpPr>
      <xdr:spPr>
        <a:xfrm>
          <a:off x="16370300" y="72763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71628</xdr:rowOff>
    </xdr:from>
    <xdr:to>
      <xdr:col>86</xdr:col>
      <xdr:colOff>25400</xdr:colOff>
      <xdr:row>42</xdr:row>
      <xdr:rowOff>71628</xdr:rowOff>
    </xdr:to>
    <xdr:cxnSp macro="">
      <xdr:nvCxnSpPr>
        <xdr:cNvPr id="398" name="直線コネクタ 397"/>
        <xdr:cNvCxnSpPr/>
      </xdr:nvCxnSpPr>
      <xdr:spPr>
        <a:xfrm>
          <a:off x="16230600" y="7272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33</xdr:row>
      <xdr:rowOff>50309</xdr:rowOff>
    </xdr:from>
    <xdr:ext cx="405111" cy="259045"/>
    <xdr:sp macro="" textlink="">
      <xdr:nvSpPr>
        <xdr:cNvPr id="399" name="【試験研究機関】&#10;有形固定資産減価償却率最大値テキスト"/>
        <xdr:cNvSpPr txBox="1"/>
      </xdr:nvSpPr>
      <xdr:spPr>
        <a:xfrm>
          <a:off x="16370300" y="57081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103632</xdr:rowOff>
    </xdr:from>
    <xdr:to>
      <xdr:col>86</xdr:col>
      <xdr:colOff>25400</xdr:colOff>
      <xdr:row>34</xdr:row>
      <xdr:rowOff>103632</xdr:rowOff>
    </xdr:to>
    <xdr:cxnSp macro="">
      <xdr:nvCxnSpPr>
        <xdr:cNvPr id="400" name="直線コネクタ 399"/>
        <xdr:cNvCxnSpPr/>
      </xdr:nvCxnSpPr>
      <xdr:spPr>
        <a:xfrm>
          <a:off x="16230600" y="5932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109999</xdr:rowOff>
    </xdr:from>
    <xdr:ext cx="405111" cy="259045"/>
    <xdr:sp macro="" textlink="">
      <xdr:nvSpPr>
        <xdr:cNvPr id="401" name="【試験研究機関】&#10;有形固定資産減価償却率平均値テキスト"/>
        <xdr:cNvSpPr txBox="1"/>
      </xdr:nvSpPr>
      <xdr:spPr>
        <a:xfrm>
          <a:off x="16370300" y="62821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87122</xdr:rowOff>
    </xdr:from>
    <xdr:to>
      <xdr:col>85</xdr:col>
      <xdr:colOff>177800</xdr:colOff>
      <xdr:row>38</xdr:row>
      <xdr:rowOff>17272</xdr:rowOff>
    </xdr:to>
    <xdr:sp macro="" textlink="">
      <xdr:nvSpPr>
        <xdr:cNvPr id="402" name="フローチャート: 判断 401"/>
        <xdr:cNvSpPr/>
      </xdr:nvSpPr>
      <xdr:spPr>
        <a:xfrm>
          <a:off x="16268700" y="6430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135128</xdr:rowOff>
    </xdr:from>
    <xdr:to>
      <xdr:col>81</xdr:col>
      <xdr:colOff>101600</xdr:colOff>
      <xdr:row>37</xdr:row>
      <xdr:rowOff>65278</xdr:rowOff>
    </xdr:to>
    <xdr:sp macro="" textlink="">
      <xdr:nvSpPr>
        <xdr:cNvPr id="403" name="フローチャート: 判断 402"/>
        <xdr:cNvSpPr/>
      </xdr:nvSpPr>
      <xdr:spPr>
        <a:xfrm>
          <a:off x="15430500" y="6307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100838</xdr:rowOff>
    </xdr:from>
    <xdr:to>
      <xdr:col>76</xdr:col>
      <xdr:colOff>165100</xdr:colOff>
      <xdr:row>38</xdr:row>
      <xdr:rowOff>30988</xdr:rowOff>
    </xdr:to>
    <xdr:sp macro="" textlink="">
      <xdr:nvSpPr>
        <xdr:cNvPr id="404" name="フローチャート: 判断 403"/>
        <xdr:cNvSpPr/>
      </xdr:nvSpPr>
      <xdr:spPr>
        <a:xfrm>
          <a:off x="14541500" y="6444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05" name="テキスト ボックス 404"/>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06" name="テキスト ボックス 405"/>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07" name="テキスト ボックス 406"/>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08" name="テキスト ボックス 407"/>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09" name="テキスト ボックス 408"/>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114554</xdr:rowOff>
    </xdr:from>
    <xdr:to>
      <xdr:col>85</xdr:col>
      <xdr:colOff>177800</xdr:colOff>
      <xdr:row>38</xdr:row>
      <xdr:rowOff>44704</xdr:rowOff>
    </xdr:to>
    <xdr:sp macro="" textlink="">
      <xdr:nvSpPr>
        <xdr:cNvPr id="410" name="楕円 409"/>
        <xdr:cNvSpPr/>
      </xdr:nvSpPr>
      <xdr:spPr>
        <a:xfrm>
          <a:off x="16268700" y="6458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92981</xdr:rowOff>
    </xdr:from>
    <xdr:ext cx="405111" cy="259045"/>
    <xdr:sp macro="" textlink="">
      <xdr:nvSpPr>
        <xdr:cNvPr id="411" name="【試験研究機関】&#10;有形固定資産減価償却率該当値テキスト"/>
        <xdr:cNvSpPr txBox="1"/>
      </xdr:nvSpPr>
      <xdr:spPr>
        <a:xfrm>
          <a:off x="16370300" y="64366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25400</xdr:rowOff>
    </xdr:from>
    <xdr:to>
      <xdr:col>81</xdr:col>
      <xdr:colOff>101600</xdr:colOff>
      <xdr:row>38</xdr:row>
      <xdr:rowOff>127000</xdr:rowOff>
    </xdr:to>
    <xdr:sp macro="" textlink="">
      <xdr:nvSpPr>
        <xdr:cNvPr id="412" name="楕円 411"/>
        <xdr:cNvSpPr/>
      </xdr:nvSpPr>
      <xdr:spPr>
        <a:xfrm>
          <a:off x="154305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165354</xdr:rowOff>
    </xdr:from>
    <xdr:to>
      <xdr:col>85</xdr:col>
      <xdr:colOff>127000</xdr:colOff>
      <xdr:row>38</xdr:row>
      <xdr:rowOff>76200</xdr:rowOff>
    </xdr:to>
    <xdr:cxnSp macro="">
      <xdr:nvCxnSpPr>
        <xdr:cNvPr id="413" name="直線コネクタ 412"/>
        <xdr:cNvCxnSpPr/>
      </xdr:nvCxnSpPr>
      <xdr:spPr>
        <a:xfrm flipV="1">
          <a:off x="15481300" y="6509004"/>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81805</xdr:rowOff>
    </xdr:from>
    <xdr:ext cx="405111" cy="259045"/>
    <xdr:sp macro="" textlink="">
      <xdr:nvSpPr>
        <xdr:cNvPr id="414" name="n_1aveValue【試験研究機関】&#10;有形固定資産減価償却率"/>
        <xdr:cNvSpPr txBox="1"/>
      </xdr:nvSpPr>
      <xdr:spPr>
        <a:xfrm>
          <a:off x="15266044" y="6082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47515</xdr:rowOff>
    </xdr:from>
    <xdr:ext cx="405111" cy="259045"/>
    <xdr:sp macro="" textlink="">
      <xdr:nvSpPr>
        <xdr:cNvPr id="415" name="n_2aveValue【試験研究機関】&#10;有形固定資産減価償却率"/>
        <xdr:cNvSpPr txBox="1"/>
      </xdr:nvSpPr>
      <xdr:spPr>
        <a:xfrm>
          <a:off x="14389744" y="6219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118127</xdr:rowOff>
    </xdr:from>
    <xdr:ext cx="405111" cy="259045"/>
    <xdr:sp macro="" textlink="">
      <xdr:nvSpPr>
        <xdr:cNvPr id="416" name="n_1mainValue【試験研究機関】&#10;有形固定資産減価償却率"/>
        <xdr:cNvSpPr txBox="1"/>
      </xdr:nvSpPr>
      <xdr:spPr>
        <a:xfrm>
          <a:off x="15266044" y="663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17" name="正方形/長方形 41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試験研究機関</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98</xdr:col>
      <xdr:colOff>127000</xdr:colOff>
      <xdr:row>28</xdr:row>
      <xdr:rowOff>50800</xdr:rowOff>
    </xdr:from>
    <xdr:to>
      <xdr:col>106</xdr:col>
      <xdr:colOff>127000</xdr:colOff>
      <xdr:row>29</xdr:row>
      <xdr:rowOff>133350</xdr:rowOff>
    </xdr:to>
    <xdr:sp macro="" textlink="">
      <xdr:nvSpPr>
        <xdr:cNvPr id="418" name="正方形/長方形 417"/>
        <xdr:cNvSpPr/>
      </xdr:nvSpPr>
      <xdr:spPr>
        <a:xfrm>
          <a:off x="18796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29</xdr:row>
      <xdr:rowOff>82550</xdr:rowOff>
    </xdr:from>
    <xdr:to>
      <xdr:col>106</xdr:col>
      <xdr:colOff>127000</xdr:colOff>
      <xdr:row>30</xdr:row>
      <xdr:rowOff>165100</xdr:rowOff>
    </xdr:to>
    <xdr:sp macro="" textlink="">
      <xdr:nvSpPr>
        <xdr:cNvPr id="419" name="正方形/長方形 418"/>
        <xdr:cNvSpPr/>
      </xdr:nvSpPr>
      <xdr:spPr>
        <a:xfrm>
          <a:off x="18796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28</xdr:row>
      <xdr:rowOff>50800</xdr:rowOff>
    </xdr:from>
    <xdr:to>
      <xdr:col>115</xdr:col>
      <xdr:colOff>63500</xdr:colOff>
      <xdr:row>29</xdr:row>
      <xdr:rowOff>133350</xdr:rowOff>
    </xdr:to>
    <xdr:sp macro="" textlink="">
      <xdr:nvSpPr>
        <xdr:cNvPr id="420" name="正方形/長方形 419"/>
        <xdr:cNvSpPr/>
      </xdr:nvSpPr>
      <xdr:spPr>
        <a:xfrm>
          <a:off x="204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29</xdr:row>
      <xdr:rowOff>82550</xdr:rowOff>
    </xdr:from>
    <xdr:to>
      <xdr:col>115</xdr:col>
      <xdr:colOff>63500</xdr:colOff>
      <xdr:row>30</xdr:row>
      <xdr:rowOff>165100</xdr:rowOff>
    </xdr:to>
    <xdr:sp macro="" textlink="">
      <xdr:nvSpPr>
        <xdr:cNvPr id="421" name="正方形/長方形 420"/>
        <xdr:cNvSpPr/>
      </xdr:nvSpPr>
      <xdr:spPr>
        <a:xfrm>
          <a:off x="204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22" name="正方形/長方形 42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23" name="テキスト ボックス 42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24" name="直線コネクタ 42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25" name="直線コネクタ 424"/>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26" name="テキスト ボックス 425"/>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27" name="直線コネクタ 426"/>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28" name="テキスト ボックス 427"/>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29" name="直線コネクタ 428"/>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30" name="テキスト ボックス 429"/>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31" name="直線コネクタ 430"/>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32" name="テキスト ボックス 431"/>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33" name="直線コネクタ 432"/>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34" name="テキスト ボックス 433"/>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35" name="直線コネクタ 434"/>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36" name="テキスト ボックス 435"/>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37" name="直線コネクタ 436"/>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38" name="テキスト ボックス 437"/>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39" name="【試験研究機関】&#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33</xdr:row>
      <xdr:rowOff>122464</xdr:rowOff>
    </xdr:from>
    <xdr:to>
      <xdr:col>116</xdr:col>
      <xdr:colOff>62864</xdr:colOff>
      <xdr:row>41</xdr:row>
      <xdr:rowOff>155122</xdr:rowOff>
    </xdr:to>
    <xdr:cxnSp macro="">
      <xdr:nvCxnSpPr>
        <xdr:cNvPr id="440" name="直線コネクタ 439"/>
        <xdr:cNvCxnSpPr/>
      </xdr:nvCxnSpPr>
      <xdr:spPr>
        <a:xfrm flipV="1">
          <a:off x="22159595" y="5780314"/>
          <a:ext cx="1269" cy="1404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41</xdr:row>
      <xdr:rowOff>158949</xdr:rowOff>
    </xdr:from>
    <xdr:ext cx="469744" cy="259045"/>
    <xdr:sp macro="" textlink="">
      <xdr:nvSpPr>
        <xdr:cNvPr id="441" name="【試験研究機関】&#10;一人当たり面積最小値テキスト"/>
        <xdr:cNvSpPr txBox="1"/>
      </xdr:nvSpPr>
      <xdr:spPr>
        <a:xfrm>
          <a:off x="22212300" y="7188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155122</xdr:rowOff>
    </xdr:from>
    <xdr:to>
      <xdr:col>116</xdr:col>
      <xdr:colOff>152400</xdr:colOff>
      <xdr:row>41</xdr:row>
      <xdr:rowOff>155122</xdr:rowOff>
    </xdr:to>
    <xdr:cxnSp macro="">
      <xdr:nvCxnSpPr>
        <xdr:cNvPr id="442" name="直線コネクタ 441"/>
        <xdr:cNvCxnSpPr/>
      </xdr:nvCxnSpPr>
      <xdr:spPr>
        <a:xfrm>
          <a:off x="22072600" y="7184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32</xdr:row>
      <xdr:rowOff>69141</xdr:rowOff>
    </xdr:from>
    <xdr:ext cx="469744" cy="259045"/>
    <xdr:sp macro="" textlink="">
      <xdr:nvSpPr>
        <xdr:cNvPr id="443" name="【試験研究機関】&#10;一人当たり面積最大値テキスト"/>
        <xdr:cNvSpPr txBox="1"/>
      </xdr:nvSpPr>
      <xdr:spPr>
        <a:xfrm>
          <a:off x="22212300" y="5555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122464</xdr:rowOff>
    </xdr:from>
    <xdr:to>
      <xdr:col>116</xdr:col>
      <xdr:colOff>152400</xdr:colOff>
      <xdr:row>33</xdr:row>
      <xdr:rowOff>122464</xdr:rowOff>
    </xdr:to>
    <xdr:cxnSp macro="">
      <xdr:nvCxnSpPr>
        <xdr:cNvPr id="444" name="直線コネクタ 443"/>
        <xdr:cNvCxnSpPr/>
      </xdr:nvCxnSpPr>
      <xdr:spPr>
        <a:xfrm>
          <a:off x="22072600" y="5780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50091</xdr:rowOff>
    </xdr:from>
    <xdr:ext cx="469744" cy="259045"/>
    <xdr:sp macro="" textlink="">
      <xdr:nvSpPr>
        <xdr:cNvPr id="445" name="【試験研究機関】&#10;一人当たり面積平均値テキスト"/>
        <xdr:cNvSpPr txBox="1"/>
      </xdr:nvSpPr>
      <xdr:spPr>
        <a:xfrm>
          <a:off x="22212300" y="63937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71664</xdr:rowOff>
    </xdr:from>
    <xdr:to>
      <xdr:col>116</xdr:col>
      <xdr:colOff>114300</xdr:colOff>
      <xdr:row>38</xdr:row>
      <xdr:rowOff>1814</xdr:rowOff>
    </xdr:to>
    <xdr:sp macro="" textlink="">
      <xdr:nvSpPr>
        <xdr:cNvPr id="446" name="フローチャート: 判断 445"/>
        <xdr:cNvSpPr/>
      </xdr:nvSpPr>
      <xdr:spPr>
        <a:xfrm>
          <a:off x="22110700" y="6415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36</xdr:row>
      <xdr:rowOff>156028</xdr:rowOff>
    </xdr:from>
    <xdr:to>
      <xdr:col>112</xdr:col>
      <xdr:colOff>38100</xdr:colOff>
      <xdr:row>37</xdr:row>
      <xdr:rowOff>86178</xdr:rowOff>
    </xdr:to>
    <xdr:sp macro="" textlink="">
      <xdr:nvSpPr>
        <xdr:cNvPr id="447" name="フローチャート: 判断 446"/>
        <xdr:cNvSpPr/>
      </xdr:nvSpPr>
      <xdr:spPr>
        <a:xfrm>
          <a:off x="21272500" y="6328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98878</xdr:rowOff>
    </xdr:from>
    <xdr:to>
      <xdr:col>107</xdr:col>
      <xdr:colOff>101600</xdr:colOff>
      <xdr:row>40</xdr:row>
      <xdr:rowOff>29028</xdr:rowOff>
    </xdr:to>
    <xdr:sp macro="" textlink="">
      <xdr:nvSpPr>
        <xdr:cNvPr id="448" name="フローチャート: 判断 447"/>
        <xdr:cNvSpPr/>
      </xdr:nvSpPr>
      <xdr:spPr>
        <a:xfrm>
          <a:off x="20383500" y="678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49" name="テキスト ボックス 44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50" name="テキスト ボックス 44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51" name="テキスト ボックス 45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52" name="テキスト ボックス 45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53" name="テキスト ボックス 45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33</xdr:row>
      <xdr:rowOff>71664</xdr:rowOff>
    </xdr:from>
    <xdr:to>
      <xdr:col>116</xdr:col>
      <xdr:colOff>114300</xdr:colOff>
      <xdr:row>34</xdr:row>
      <xdr:rowOff>1814</xdr:rowOff>
    </xdr:to>
    <xdr:sp macro="" textlink="">
      <xdr:nvSpPr>
        <xdr:cNvPr id="454" name="楕円 453"/>
        <xdr:cNvSpPr/>
      </xdr:nvSpPr>
      <xdr:spPr>
        <a:xfrm>
          <a:off x="22110700" y="5729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33</xdr:row>
      <xdr:rowOff>24691</xdr:rowOff>
    </xdr:from>
    <xdr:ext cx="469744" cy="259045"/>
    <xdr:sp macro="" textlink="">
      <xdr:nvSpPr>
        <xdr:cNvPr id="455" name="【試験研究機関】&#10;一人当たり面積該当値テキスト"/>
        <xdr:cNvSpPr txBox="1"/>
      </xdr:nvSpPr>
      <xdr:spPr>
        <a:xfrm>
          <a:off x="22212300" y="5682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33</xdr:row>
      <xdr:rowOff>158750</xdr:rowOff>
    </xdr:from>
    <xdr:to>
      <xdr:col>112</xdr:col>
      <xdr:colOff>38100</xdr:colOff>
      <xdr:row>34</xdr:row>
      <xdr:rowOff>88900</xdr:rowOff>
    </xdr:to>
    <xdr:sp macro="" textlink="">
      <xdr:nvSpPr>
        <xdr:cNvPr id="456" name="楕円 455"/>
        <xdr:cNvSpPr/>
      </xdr:nvSpPr>
      <xdr:spPr>
        <a:xfrm>
          <a:off x="21272500" y="581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33</xdr:row>
      <xdr:rowOff>122464</xdr:rowOff>
    </xdr:from>
    <xdr:to>
      <xdr:col>116</xdr:col>
      <xdr:colOff>63500</xdr:colOff>
      <xdr:row>34</xdr:row>
      <xdr:rowOff>38100</xdr:rowOff>
    </xdr:to>
    <xdr:cxnSp macro="">
      <xdr:nvCxnSpPr>
        <xdr:cNvPr id="457" name="直線コネクタ 456"/>
        <xdr:cNvCxnSpPr/>
      </xdr:nvCxnSpPr>
      <xdr:spPr>
        <a:xfrm flipV="1">
          <a:off x="21323300" y="5780314"/>
          <a:ext cx="8382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77305</xdr:rowOff>
    </xdr:from>
    <xdr:ext cx="469744" cy="259045"/>
    <xdr:sp macro="" textlink="">
      <xdr:nvSpPr>
        <xdr:cNvPr id="458" name="n_1aveValue【試験研究機関】&#10;一人当たり面積"/>
        <xdr:cNvSpPr txBox="1"/>
      </xdr:nvSpPr>
      <xdr:spPr>
        <a:xfrm>
          <a:off x="21075727" y="6420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45555</xdr:rowOff>
    </xdr:from>
    <xdr:ext cx="469744" cy="259045"/>
    <xdr:sp macro="" textlink="">
      <xdr:nvSpPr>
        <xdr:cNvPr id="459" name="n_2aveValue【試験研究機関】&#10;一人当たり面積"/>
        <xdr:cNvSpPr txBox="1"/>
      </xdr:nvSpPr>
      <xdr:spPr>
        <a:xfrm>
          <a:off x="20199427" y="6560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32</xdr:row>
      <xdr:rowOff>105427</xdr:rowOff>
    </xdr:from>
    <xdr:ext cx="469744" cy="259045"/>
    <xdr:sp macro="" textlink="">
      <xdr:nvSpPr>
        <xdr:cNvPr id="460" name="n_1mainValue【試験研究機関】&#10;一人当たり面積"/>
        <xdr:cNvSpPr txBox="1"/>
      </xdr:nvSpPr>
      <xdr:spPr>
        <a:xfrm>
          <a:off x="21075727" y="559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61" name="正方形/長方形 46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警察施設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68</xdr:col>
      <xdr:colOff>0</xdr:colOff>
      <xdr:row>50</xdr:row>
      <xdr:rowOff>88900</xdr:rowOff>
    </xdr:from>
    <xdr:to>
      <xdr:col>76</xdr:col>
      <xdr:colOff>0</xdr:colOff>
      <xdr:row>52</xdr:row>
      <xdr:rowOff>0</xdr:rowOff>
    </xdr:to>
    <xdr:sp macro="" textlink="">
      <xdr:nvSpPr>
        <xdr:cNvPr id="462" name="正方形/長方形 461"/>
        <xdr:cNvSpPr/>
      </xdr:nvSpPr>
      <xdr:spPr>
        <a:xfrm>
          <a:off x="1295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51</xdr:row>
      <xdr:rowOff>120650</xdr:rowOff>
    </xdr:from>
    <xdr:to>
      <xdr:col>76</xdr:col>
      <xdr:colOff>0</xdr:colOff>
      <xdr:row>53</xdr:row>
      <xdr:rowOff>31750</xdr:rowOff>
    </xdr:to>
    <xdr:sp macro="" textlink="">
      <xdr:nvSpPr>
        <xdr:cNvPr id="463" name="正方形/長方形 462"/>
        <xdr:cNvSpPr/>
      </xdr:nvSpPr>
      <xdr:spPr>
        <a:xfrm>
          <a:off x="1295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50</xdr:row>
      <xdr:rowOff>88900</xdr:rowOff>
    </xdr:from>
    <xdr:to>
      <xdr:col>84</xdr:col>
      <xdr:colOff>127000</xdr:colOff>
      <xdr:row>52</xdr:row>
      <xdr:rowOff>0</xdr:rowOff>
    </xdr:to>
    <xdr:sp macro="" textlink="">
      <xdr:nvSpPr>
        <xdr:cNvPr id="464" name="正方形/長方形 463"/>
        <xdr:cNvSpPr/>
      </xdr:nvSpPr>
      <xdr:spPr>
        <a:xfrm>
          <a:off x="146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51</xdr:row>
      <xdr:rowOff>120650</xdr:rowOff>
    </xdr:from>
    <xdr:to>
      <xdr:col>84</xdr:col>
      <xdr:colOff>127000</xdr:colOff>
      <xdr:row>53</xdr:row>
      <xdr:rowOff>31750</xdr:rowOff>
    </xdr:to>
    <xdr:sp macro="" textlink="">
      <xdr:nvSpPr>
        <xdr:cNvPr id="465" name="正方形/長方形 464"/>
        <xdr:cNvSpPr/>
      </xdr:nvSpPr>
      <xdr:spPr>
        <a:xfrm>
          <a:off x="146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66" name="正方形/長方形 46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67" name="テキスト ボックス 46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68" name="直線コネクタ 46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69" name="テキスト ボックス 468"/>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470" name="直線コネクタ 469"/>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471" name="テキスト ボックス 470"/>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472" name="直線コネクタ 471"/>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473" name="テキスト ボックス 472"/>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474" name="直線コネクタ 473"/>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475" name="テキスト ボックス 474"/>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476" name="直線コネクタ 475"/>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477" name="テキスト ボックス 476"/>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78" name="直線コネクタ 477"/>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79" name="テキスト ボックス 478"/>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80" name="【警察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56</xdr:row>
      <xdr:rowOff>13716</xdr:rowOff>
    </xdr:from>
    <xdr:to>
      <xdr:col>85</xdr:col>
      <xdr:colOff>126364</xdr:colOff>
      <xdr:row>62</xdr:row>
      <xdr:rowOff>45720</xdr:rowOff>
    </xdr:to>
    <xdr:cxnSp macro="">
      <xdr:nvCxnSpPr>
        <xdr:cNvPr id="481" name="直線コネクタ 480"/>
        <xdr:cNvCxnSpPr/>
      </xdr:nvCxnSpPr>
      <xdr:spPr>
        <a:xfrm flipV="1">
          <a:off x="16317595" y="9614916"/>
          <a:ext cx="1269" cy="1060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62</xdr:row>
      <xdr:rowOff>49547</xdr:rowOff>
    </xdr:from>
    <xdr:ext cx="405111" cy="259045"/>
    <xdr:sp macro="" textlink="">
      <xdr:nvSpPr>
        <xdr:cNvPr id="482" name="【警察施設】&#10;有形固定資産減価償却率最小値テキスト"/>
        <xdr:cNvSpPr txBox="1"/>
      </xdr:nvSpPr>
      <xdr:spPr>
        <a:xfrm>
          <a:off x="16370300" y="10679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45720</xdr:rowOff>
    </xdr:from>
    <xdr:to>
      <xdr:col>86</xdr:col>
      <xdr:colOff>25400</xdr:colOff>
      <xdr:row>62</xdr:row>
      <xdr:rowOff>45720</xdr:rowOff>
    </xdr:to>
    <xdr:cxnSp macro="">
      <xdr:nvCxnSpPr>
        <xdr:cNvPr id="483" name="直線コネクタ 482"/>
        <xdr:cNvCxnSpPr/>
      </xdr:nvCxnSpPr>
      <xdr:spPr>
        <a:xfrm>
          <a:off x="16230600" y="10675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131843</xdr:rowOff>
    </xdr:from>
    <xdr:ext cx="405111" cy="259045"/>
    <xdr:sp macro="" textlink="">
      <xdr:nvSpPr>
        <xdr:cNvPr id="484" name="【警察施設】&#10;有形固定資産減価償却率最大値テキスト"/>
        <xdr:cNvSpPr txBox="1"/>
      </xdr:nvSpPr>
      <xdr:spPr>
        <a:xfrm>
          <a:off x="16370300" y="9390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13716</xdr:rowOff>
    </xdr:from>
    <xdr:to>
      <xdr:col>86</xdr:col>
      <xdr:colOff>25400</xdr:colOff>
      <xdr:row>56</xdr:row>
      <xdr:rowOff>13716</xdr:rowOff>
    </xdr:to>
    <xdr:cxnSp macro="">
      <xdr:nvCxnSpPr>
        <xdr:cNvPr id="485" name="直線コネクタ 484"/>
        <xdr:cNvCxnSpPr/>
      </xdr:nvCxnSpPr>
      <xdr:spPr>
        <a:xfrm>
          <a:off x="16230600" y="9614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1795</xdr:rowOff>
    </xdr:from>
    <xdr:ext cx="405111" cy="259045"/>
    <xdr:sp macro="" textlink="">
      <xdr:nvSpPr>
        <xdr:cNvPr id="486" name="【警察施設】&#10;有形固定資産減価償却率平均値テキスト"/>
        <xdr:cNvSpPr txBox="1"/>
      </xdr:nvSpPr>
      <xdr:spPr>
        <a:xfrm>
          <a:off x="16370300" y="99458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150368</xdr:rowOff>
    </xdr:from>
    <xdr:to>
      <xdr:col>85</xdr:col>
      <xdr:colOff>177800</xdr:colOff>
      <xdr:row>59</xdr:row>
      <xdr:rowOff>80518</xdr:rowOff>
    </xdr:to>
    <xdr:sp macro="" textlink="">
      <xdr:nvSpPr>
        <xdr:cNvPr id="487" name="フローチャート: 判断 486"/>
        <xdr:cNvSpPr/>
      </xdr:nvSpPr>
      <xdr:spPr>
        <a:xfrm>
          <a:off x="16268700" y="10094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72644</xdr:rowOff>
    </xdr:from>
    <xdr:to>
      <xdr:col>81</xdr:col>
      <xdr:colOff>101600</xdr:colOff>
      <xdr:row>59</xdr:row>
      <xdr:rowOff>2794</xdr:rowOff>
    </xdr:to>
    <xdr:sp macro="" textlink="">
      <xdr:nvSpPr>
        <xdr:cNvPr id="488" name="フローチャート: 判断 487"/>
        <xdr:cNvSpPr/>
      </xdr:nvSpPr>
      <xdr:spPr>
        <a:xfrm>
          <a:off x="15430500" y="10016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55</xdr:row>
      <xdr:rowOff>106934</xdr:rowOff>
    </xdr:from>
    <xdr:to>
      <xdr:col>76</xdr:col>
      <xdr:colOff>165100</xdr:colOff>
      <xdr:row>56</xdr:row>
      <xdr:rowOff>37084</xdr:rowOff>
    </xdr:to>
    <xdr:sp macro="" textlink="">
      <xdr:nvSpPr>
        <xdr:cNvPr id="489" name="フローチャート: 判断 488"/>
        <xdr:cNvSpPr/>
      </xdr:nvSpPr>
      <xdr:spPr>
        <a:xfrm>
          <a:off x="14541500" y="9536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90" name="テキスト ボックス 48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91" name="テキスト ボックス 49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92" name="テキスト ボックス 49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93" name="テキスト ボックス 49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94" name="テキスト ボックス 49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38354</xdr:rowOff>
    </xdr:from>
    <xdr:to>
      <xdr:col>85</xdr:col>
      <xdr:colOff>177800</xdr:colOff>
      <xdr:row>59</xdr:row>
      <xdr:rowOff>139954</xdr:rowOff>
    </xdr:to>
    <xdr:sp macro="" textlink="">
      <xdr:nvSpPr>
        <xdr:cNvPr id="495" name="楕円 494"/>
        <xdr:cNvSpPr/>
      </xdr:nvSpPr>
      <xdr:spPr>
        <a:xfrm>
          <a:off x="16268700" y="10153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59</xdr:row>
      <xdr:rowOff>16781</xdr:rowOff>
    </xdr:from>
    <xdr:ext cx="405111" cy="259045"/>
    <xdr:sp macro="" textlink="">
      <xdr:nvSpPr>
        <xdr:cNvPr id="496" name="【警察施設】&#10;有形固定資産減価償却率該当値テキスト"/>
        <xdr:cNvSpPr txBox="1"/>
      </xdr:nvSpPr>
      <xdr:spPr>
        <a:xfrm>
          <a:off x="16370300" y="10132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24638</xdr:rowOff>
    </xdr:from>
    <xdr:to>
      <xdr:col>81</xdr:col>
      <xdr:colOff>101600</xdr:colOff>
      <xdr:row>59</xdr:row>
      <xdr:rowOff>126238</xdr:rowOff>
    </xdr:to>
    <xdr:sp macro="" textlink="">
      <xdr:nvSpPr>
        <xdr:cNvPr id="497" name="楕円 496"/>
        <xdr:cNvSpPr/>
      </xdr:nvSpPr>
      <xdr:spPr>
        <a:xfrm>
          <a:off x="15430500" y="10140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75438</xdr:rowOff>
    </xdr:from>
    <xdr:to>
      <xdr:col>85</xdr:col>
      <xdr:colOff>127000</xdr:colOff>
      <xdr:row>59</xdr:row>
      <xdr:rowOff>89154</xdr:rowOff>
    </xdr:to>
    <xdr:cxnSp macro="">
      <xdr:nvCxnSpPr>
        <xdr:cNvPr id="498" name="直線コネクタ 497"/>
        <xdr:cNvCxnSpPr/>
      </xdr:nvCxnSpPr>
      <xdr:spPr>
        <a:xfrm>
          <a:off x="15481300" y="10190988"/>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19321</xdr:rowOff>
    </xdr:from>
    <xdr:ext cx="405111" cy="259045"/>
    <xdr:sp macro="" textlink="">
      <xdr:nvSpPr>
        <xdr:cNvPr id="499" name="n_1aveValue【警察施設】&#10;有形固定資産減価償却率"/>
        <xdr:cNvSpPr txBox="1"/>
      </xdr:nvSpPr>
      <xdr:spPr>
        <a:xfrm>
          <a:off x="15266044" y="9791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54</xdr:row>
      <xdr:rowOff>53611</xdr:rowOff>
    </xdr:from>
    <xdr:ext cx="405111" cy="259045"/>
    <xdr:sp macro="" textlink="">
      <xdr:nvSpPr>
        <xdr:cNvPr id="500" name="n_2aveValue【警察施設】&#10;有形固定資産減価償却率"/>
        <xdr:cNvSpPr txBox="1"/>
      </xdr:nvSpPr>
      <xdr:spPr>
        <a:xfrm>
          <a:off x="14389744" y="93119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117365</xdr:rowOff>
    </xdr:from>
    <xdr:ext cx="405111" cy="259045"/>
    <xdr:sp macro="" textlink="">
      <xdr:nvSpPr>
        <xdr:cNvPr id="501" name="n_1mainValue【警察施設】&#10;有形固定資産減価償却率"/>
        <xdr:cNvSpPr txBox="1"/>
      </xdr:nvSpPr>
      <xdr:spPr>
        <a:xfrm>
          <a:off x="15266044" y="10232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02" name="正方形/長方形 50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警察施設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98</xdr:col>
      <xdr:colOff>127000</xdr:colOff>
      <xdr:row>50</xdr:row>
      <xdr:rowOff>88900</xdr:rowOff>
    </xdr:from>
    <xdr:to>
      <xdr:col>106</xdr:col>
      <xdr:colOff>127000</xdr:colOff>
      <xdr:row>52</xdr:row>
      <xdr:rowOff>0</xdr:rowOff>
    </xdr:to>
    <xdr:sp macro="" textlink="">
      <xdr:nvSpPr>
        <xdr:cNvPr id="503" name="正方形/長方形 502"/>
        <xdr:cNvSpPr/>
      </xdr:nvSpPr>
      <xdr:spPr>
        <a:xfrm>
          <a:off x="18796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51</xdr:row>
      <xdr:rowOff>120650</xdr:rowOff>
    </xdr:from>
    <xdr:to>
      <xdr:col>106</xdr:col>
      <xdr:colOff>127000</xdr:colOff>
      <xdr:row>53</xdr:row>
      <xdr:rowOff>31750</xdr:rowOff>
    </xdr:to>
    <xdr:sp macro="" textlink="">
      <xdr:nvSpPr>
        <xdr:cNvPr id="504" name="正方形/長方形 503"/>
        <xdr:cNvSpPr/>
      </xdr:nvSpPr>
      <xdr:spPr>
        <a:xfrm>
          <a:off x="18796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50</xdr:row>
      <xdr:rowOff>88900</xdr:rowOff>
    </xdr:from>
    <xdr:to>
      <xdr:col>115</xdr:col>
      <xdr:colOff>63500</xdr:colOff>
      <xdr:row>52</xdr:row>
      <xdr:rowOff>0</xdr:rowOff>
    </xdr:to>
    <xdr:sp macro="" textlink="">
      <xdr:nvSpPr>
        <xdr:cNvPr id="505" name="正方形/長方形 504"/>
        <xdr:cNvSpPr/>
      </xdr:nvSpPr>
      <xdr:spPr>
        <a:xfrm>
          <a:off x="204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51</xdr:row>
      <xdr:rowOff>120650</xdr:rowOff>
    </xdr:from>
    <xdr:to>
      <xdr:col>115</xdr:col>
      <xdr:colOff>63500</xdr:colOff>
      <xdr:row>53</xdr:row>
      <xdr:rowOff>31750</xdr:rowOff>
    </xdr:to>
    <xdr:sp macro="" textlink="">
      <xdr:nvSpPr>
        <xdr:cNvPr id="506" name="正方形/長方形 505"/>
        <xdr:cNvSpPr/>
      </xdr:nvSpPr>
      <xdr:spPr>
        <a:xfrm>
          <a:off x="204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07" name="正方形/長方形 506"/>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08" name="テキスト ボックス 50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09" name="直線コネクタ 50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10" name="テキスト ボックス 509"/>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11" name="直線コネクタ 510"/>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12" name="テキスト ボックス 511"/>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13" name="直線コネクタ 512"/>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14" name="テキスト ボックス 513"/>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15" name="直線コネクタ 514"/>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16" name="テキスト ボックス 515"/>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17" name="直線コネクタ 516"/>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18" name="テキスト ボックス 517"/>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19" name="直線コネクタ 518"/>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20" name="テキスト ボックス 519"/>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21" name="直線コネクタ 52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22" name="テキスト ボックス 521"/>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23" name="【警察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55</xdr:row>
      <xdr:rowOff>114300</xdr:rowOff>
    </xdr:from>
    <xdr:to>
      <xdr:col>116</xdr:col>
      <xdr:colOff>62864</xdr:colOff>
      <xdr:row>64</xdr:row>
      <xdr:rowOff>95250</xdr:rowOff>
    </xdr:to>
    <xdr:cxnSp macro="">
      <xdr:nvCxnSpPr>
        <xdr:cNvPr id="524" name="直線コネクタ 523"/>
        <xdr:cNvCxnSpPr/>
      </xdr:nvCxnSpPr>
      <xdr:spPr>
        <a:xfrm flipV="1">
          <a:off x="22159595" y="9544050"/>
          <a:ext cx="1269"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64</xdr:row>
      <xdr:rowOff>99077</xdr:rowOff>
    </xdr:from>
    <xdr:ext cx="469744" cy="259045"/>
    <xdr:sp macro="" textlink="">
      <xdr:nvSpPr>
        <xdr:cNvPr id="525" name="【警察施設】&#10;一人当たり面積最小値テキスト"/>
        <xdr:cNvSpPr txBox="1"/>
      </xdr:nvSpPr>
      <xdr:spPr>
        <a:xfrm>
          <a:off x="22212300" y="1107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95250</xdr:rowOff>
    </xdr:from>
    <xdr:to>
      <xdr:col>116</xdr:col>
      <xdr:colOff>152400</xdr:colOff>
      <xdr:row>64</xdr:row>
      <xdr:rowOff>95250</xdr:rowOff>
    </xdr:to>
    <xdr:cxnSp macro="">
      <xdr:nvCxnSpPr>
        <xdr:cNvPr id="526" name="直線コネクタ 525"/>
        <xdr:cNvCxnSpPr/>
      </xdr:nvCxnSpPr>
      <xdr:spPr>
        <a:xfrm>
          <a:off x="22072600" y="11068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60977</xdr:rowOff>
    </xdr:from>
    <xdr:ext cx="469744" cy="259045"/>
    <xdr:sp macro="" textlink="">
      <xdr:nvSpPr>
        <xdr:cNvPr id="527" name="【警察施設】&#10;一人当たり面積最大値テキスト"/>
        <xdr:cNvSpPr txBox="1"/>
      </xdr:nvSpPr>
      <xdr:spPr>
        <a:xfrm>
          <a:off x="22212300" y="9319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114300</xdr:rowOff>
    </xdr:from>
    <xdr:to>
      <xdr:col>116</xdr:col>
      <xdr:colOff>152400</xdr:colOff>
      <xdr:row>55</xdr:row>
      <xdr:rowOff>114300</xdr:rowOff>
    </xdr:to>
    <xdr:cxnSp macro="">
      <xdr:nvCxnSpPr>
        <xdr:cNvPr id="528" name="直線コネクタ 527"/>
        <xdr:cNvCxnSpPr/>
      </xdr:nvCxnSpPr>
      <xdr:spPr>
        <a:xfrm>
          <a:off x="22072600" y="954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60</xdr:row>
      <xdr:rowOff>29227</xdr:rowOff>
    </xdr:from>
    <xdr:ext cx="469744" cy="259045"/>
    <xdr:sp macro="" textlink="">
      <xdr:nvSpPr>
        <xdr:cNvPr id="529" name="【警察施設】&#10;一人当たり面積平均値テキスト"/>
        <xdr:cNvSpPr txBox="1"/>
      </xdr:nvSpPr>
      <xdr:spPr>
        <a:xfrm>
          <a:off x="22212300" y="10316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6350</xdr:rowOff>
    </xdr:from>
    <xdr:to>
      <xdr:col>116</xdr:col>
      <xdr:colOff>114300</xdr:colOff>
      <xdr:row>61</xdr:row>
      <xdr:rowOff>107950</xdr:rowOff>
    </xdr:to>
    <xdr:sp macro="" textlink="">
      <xdr:nvSpPr>
        <xdr:cNvPr id="530" name="フローチャート: 判断 529"/>
        <xdr:cNvSpPr/>
      </xdr:nvSpPr>
      <xdr:spPr>
        <a:xfrm>
          <a:off x="221107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120650</xdr:rowOff>
    </xdr:from>
    <xdr:to>
      <xdr:col>112</xdr:col>
      <xdr:colOff>38100</xdr:colOff>
      <xdr:row>61</xdr:row>
      <xdr:rowOff>50800</xdr:rowOff>
    </xdr:to>
    <xdr:sp macro="" textlink="">
      <xdr:nvSpPr>
        <xdr:cNvPr id="531" name="フローチャート: 判断 530"/>
        <xdr:cNvSpPr/>
      </xdr:nvSpPr>
      <xdr:spPr>
        <a:xfrm>
          <a:off x="21272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139700</xdr:rowOff>
    </xdr:from>
    <xdr:to>
      <xdr:col>107</xdr:col>
      <xdr:colOff>101600</xdr:colOff>
      <xdr:row>61</xdr:row>
      <xdr:rowOff>69850</xdr:rowOff>
    </xdr:to>
    <xdr:sp macro="" textlink="">
      <xdr:nvSpPr>
        <xdr:cNvPr id="532" name="フローチャート: 判断 531"/>
        <xdr:cNvSpPr/>
      </xdr:nvSpPr>
      <xdr:spPr>
        <a:xfrm>
          <a:off x="20383500" y="1042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33" name="テキスト ボックス 53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34" name="テキスト ボックス 53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35" name="テキスト ボックス 53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36" name="テキスト ボックス 53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37" name="テキスト ボックス 53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82550</xdr:rowOff>
    </xdr:from>
    <xdr:to>
      <xdr:col>116</xdr:col>
      <xdr:colOff>114300</xdr:colOff>
      <xdr:row>63</xdr:row>
      <xdr:rowOff>12700</xdr:rowOff>
    </xdr:to>
    <xdr:sp macro="" textlink="">
      <xdr:nvSpPr>
        <xdr:cNvPr id="538" name="楕円 537"/>
        <xdr:cNvSpPr/>
      </xdr:nvSpPr>
      <xdr:spPr>
        <a:xfrm>
          <a:off x="22110700" y="1071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62</xdr:row>
      <xdr:rowOff>60977</xdr:rowOff>
    </xdr:from>
    <xdr:ext cx="469744" cy="259045"/>
    <xdr:sp macro="" textlink="">
      <xdr:nvSpPr>
        <xdr:cNvPr id="539" name="【警察施設】&#10;一人当たり面積該当値テキスト"/>
        <xdr:cNvSpPr txBox="1"/>
      </xdr:nvSpPr>
      <xdr:spPr>
        <a:xfrm>
          <a:off x="22212300" y="10690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158750</xdr:rowOff>
    </xdr:from>
    <xdr:to>
      <xdr:col>112</xdr:col>
      <xdr:colOff>38100</xdr:colOff>
      <xdr:row>63</xdr:row>
      <xdr:rowOff>88900</xdr:rowOff>
    </xdr:to>
    <xdr:sp macro="" textlink="">
      <xdr:nvSpPr>
        <xdr:cNvPr id="540" name="楕円 539"/>
        <xdr:cNvSpPr/>
      </xdr:nvSpPr>
      <xdr:spPr>
        <a:xfrm>
          <a:off x="21272500" y="1078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133350</xdr:rowOff>
    </xdr:from>
    <xdr:to>
      <xdr:col>116</xdr:col>
      <xdr:colOff>63500</xdr:colOff>
      <xdr:row>63</xdr:row>
      <xdr:rowOff>38100</xdr:rowOff>
    </xdr:to>
    <xdr:cxnSp macro="">
      <xdr:nvCxnSpPr>
        <xdr:cNvPr id="541" name="直線コネクタ 540"/>
        <xdr:cNvCxnSpPr/>
      </xdr:nvCxnSpPr>
      <xdr:spPr>
        <a:xfrm flipV="1">
          <a:off x="21323300" y="1076325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67327</xdr:rowOff>
    </xdr:from>
    <xdr:ext cx="469744" cy="259045"/>
    <xdr:sp macro="" textlink="">
      <xdr:nvSpPr>
        <xdr:cNvPr id="542" name="n_1aveValue【警察施設】&#10;一人当たり面積"/>
        <xdr:cNvSpPr txBox="1"/>
      </xdr:nvSpPr>
      <xdr:spPr>
        <a:xfrm>
          <a:off x="21075727" y="10182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86377</xdr:rowOff>
    </xdr:from>
    <xdr:ext cx="469744" cy="259045"/>
    <xdr:sp macro="" textlink="">
      <xdr:nvSpPr>
        <xdr:cNvPr id="543" name="n_2aveValue【警察施設】&#10;一人当たり面積"/>
        <xdr:cNvSpPr txBox="1"/>
      </xdr:nvSpPr>
      <xdr:spPr>
        <a:xfrm>
          <a:off x="20199427" y="1020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80027</xdr:rowOff>
    </xdr:from>
    <xdr:ext cx="469744" cy="259045"/>
    <xdr:sp macro="" textlink="">
      <xdr:nvSpPr>
        <xdr:cNvPr id="544" name="n_1mainValue【警察施設】&#10;一人当たり面積"/>
        <xdr:cNvSpPr txBox="1"/>
      </xdr:nvSpPr>
      <xdr:spPr>
        <a:xfrm>
          <a:off x="21075727" y="1088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45" name="正方形/長方形 54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68</xdr:col>
      <xdr:colOff>0</xdr:colOff>
      <xdr:row>72</xdr:row>
      <xdr:rowOff>127000</xdr:rowOff>
    </xdr:from>
    <xdr:to>
      <xdr:col>76</xdr:col>
      <xdr:colOff>0</xdr:colOff>
      <xdr:row>74</xdr:row>
      <xdr:rowOff>38100</xdr:rowOff>
    </xdr:to>
    <xdr:sp macro="" textlink="">
      <xdr:nvSpPr>
        <xdr:cNvPr id="546" name="正方形/長方形 545"/>
        <xdr:cNvSpPr/>
      </xdr:nvSpPr>
      <xdr:spPr>
        <a:xfrm>
          <a:off x="1295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73</xdr:row>
      <xdr:rowOff>158750</xdr:rowOff>
    </xdr:from>
    <xdr:to>
      <xdr:col>76</xdr:col>
      <xdr:colOff>0</xdr:colOff>
      <xdr:row>75</xdr:row>
      <xdr:rowOff>69850</xdr:rowOff>
    </xdr:to>
    <xdr:sp macro="" textlink="">
      <xdr:nvSpPr>
        <xdr:cNvPr id="547" name="正方形/長方形 546"/>
        <xdr:cNvSpPr/>
      </xdr:nvSpPr>
      <xdr:spPr>
        <a:xfrm>
          <a:off x="1295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72</xdr:row>
      <xdr:rowOff>127000</xdr:rowOff>
    </xdr:from>
    <xdr:to>
      <xdr:col>84</xdr:col>
      <xdr:colOff>127000</xdr:colOff>
      <xdr:row>74</xdr:row>
      <xdr:rowOff>38100</xdr:rowOff>
    </xdr:to>
    <xdr:sp macro="" textlink="">
      <xdr:nvSpPr>
        <xdr:cNvPr id="548" name="正方形/長方形 547"/>
        <xdr:cNvSpPr/>
      </xdr:nvSpPr>
      <xdr:spPr>
        <a:xfrm>
          <a:off x="146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73</xdr:row>
      <xdr:rowOff>158750</xdr:rowOff>
    </xdr:from>
    <xdr:to>
      <xdr:col>84</xdr:col>
      <xdr:colOff>127000</xdr:colOff>
      <xdr:row>75</xdr:row>
      <xdr:rowOff>69850</xdr:rowOff>
    </xdr:to>
    <xdr:sp macro="" textlink="">
      <xdr:nvSpPr>
        <xdr:cNvPr id="549" name="正方形/長方形 548"/>
        <xdr:cNvSpPr/>
      </xdr:nvSpPr>
      <xdr:spPr>
        <a:xfrm>
          <a:off x="146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50" name="正方形/長方形 549"/>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51" name="テキスト ボックス 550"/>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52" name="直線コネクタ 551"/>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88</xdr:row>
      <xdr:rowOff>10177</xdr:rowOff>
    </xdr:from>
    <xdr:ext cx="403059" cy="259045"/>
    <xdr:sp macro="" textlink="">
      <xdr:nvSpPr>
        <xdr:cNvPr id="553" name="テキスト ボックス 552"/>
        <xdr:cNvSpPr txBox="1"/>
      </xdr:nvSpPr>
      <xdr:spPr>
        <a:xfrm>
          <a:off x="12042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54" name="直線コネクタ 553"/>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86</xdr:row>
      <xdr:rowOff>26506</xdr:rowOff>
    </xdr:from>
    <xdr:ext cx="403059" cy="259045"/>
    <xdr:sp macro="" textlink="">
      <xdr:nvSpPr>
        <xdr:cNvPr id="555" name="テキスト ボックス 554"/>
        <xdr:cNvSpPr txBox="1"/>
      </xdr:nvSpPr>
      <xdr:spPr>
        <a:xfrm>
          <a:off x="12042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56" name="直線コネクタ 555"/>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57" name="テキスト ボックス 556"/>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58" name="直線コネクタ 557"/>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59" name="テキスト ボックス 558"/>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60" name="直線コネクタ 559"/>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61" name="テキスト ボックス 560"/>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62" name="直線コネクタ 561"/>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63" name="テキスト ボックス 562"/>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64" name="直線コネクタ 563"/>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108148</xdr:rowOff>
    </xdr:from>
    <xdr:ext cx="403059" cy="259045"/>
    <xdr:sp macro="" textlink="">
      <xdr:nvSpPr>
        <xdr:cNvPr id="565" name="テキスト ボックス 564"/>
        <xdr:cNvSpPr txBox="1"/>
      </xdr:nvSpPr>
      <xdr:spPr>
        <a:xfrm>
          <a:off x="12042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66" name="直線コネクタ 565"/>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567" name="テキスト ボックス 566"/>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68" name="【庁舎】&#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78</xdr:row>
      <xdr:rowOff>113212</xdr:rowOff>
    </xdr:from>
    <xdr:to>
      <xdr:col>85</xdr:col>
      <xdr:colOff>126364</xdr:colOff>
      <xdr:row>85</xdr:row>
      <xdr:rowOff>118111</xdr:rowOff>
    </xdr:to>
    <xdr:cxnSp macro="">
      <xdr:nvCxnSpPr>
        <xdr:cNvPr id="569" name="直線コネクタ 568"/>
        <xdr:cNvCxnSpPr/>
      </xdr:nvCxnSpPr>
      <xdr:spPr>
        <a:xfrm flipV="1">
          <a:off x="16317595" y="13486312"/>
          <a:ext cx="1269" cy="12050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85</xdr:row>
      <xdr:rowOff>121938</xdr:rowOff>
    </xdr:from>
    <xdr:ext cx="405111" cy="259045"/>
    <xdr:sp macro="" textlink="">
      <xdr:nvSpPr>
        <xdr:cNvPr id="570" name="【庁舎】&#10;有形固定資産減価償却率最小値テキスト"/>
        <xdr:cNvSpPr txBox="1"/>
      </xdr:nvSpPr>
      <xdr:spPr>
        <a:xfrm>
          <a:off x="16370300" y="14695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118111</xdr:rowOff>
    </xdr:from>
    <xdr:to>
      <xdr:col>86</xdr:col>
      <xdr:colOff>25400</xdr:colOff>
      <xdr:row>85</xdr:row>
      <xdr:rowOff>118111</xdr:rowOff>
    </xdr:to>
    <xdr:cxnSp macro="">
      <xdr:nvCxnSpPr>
        <xdr:cNvPr id="571" name="直線コネクタ 570"/>
        <xdr:cNvCxnSpPr/>
      </xdr:nvCxnSpPr>
      <xdr:spPr>
        <a:xfrm>
          <a:off x="16230600" y="14691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59889</xdr:rowOff>
    </xdr:from>
    <xdr:ext cx="405111" cy="259045"/>
    <xdr:sp macro="" textlink="">
      <xdr:nvSpPr>
        <xdr:cNvPr id="572" name="【庁舎】&#10;有形固定資産減価償却率最大値テキスト"/>
        <xdr:cNvSpPr txBox="1"/>
      </xdr:nvSpPr>
      <xdr:spPr>
        <a:xfrm>
          <a:off x="16370300" y="13261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113212</xdr:rowOff>
    </xdr:from>
    <xdr:to>
      <xdr:col>86</xdr:col>
      <xdr:colOff>25400</xdr:colOff>
      <xdr:row>78</xdr:row>
      <xdr:rowOff>113212</xdr:rowOff>
    </xdr:to>
    <xdr:cxnSp macro="">
      <xdr:nvCxnSpPr>
        <xdr:cNvPr id="573" name="直線コネクタ 572"/>
        <xdr:cNvCxnSpPr/>
      </xdr:nvCxnSpPr>
      <xdr:spPr>
        <a:xfrm>
          <a:off x="16230600" y="13486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82</xdr:row>
      <xdr:rowOff>21245</xdr:rowOff>
    </xdr:from>
    <xdr:ext cx="405111" cy="259045"/>
    <xdr:sp macro="" textlink="">
      <xdr:nvSpPr>
        <xdr:cNvPr id="574" name="【庁舎】&#10;有形固定資産減価償却率平均値テキスト"/>
        <xdr:cNvSpPr txBox="1"/>
      </xdr:nvSpPr>
      <xdr:spPr>
        <a:xfrm>
          <a:off x="16370300" y="140801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42818</xdr:rowOff>
    </xdr:from>
    <xdr:to>
      <xdr:col>85</xdr:col>
      <xdr:colOff>177800</xdr:colOff>
      <xdr:row>82</xdr:row>
      <xdr:rowOff>144418</xdr:rowOff>
    </xdr:to>
    <xdr:sp macro="" textlink="">
      <xdr:nvSpPr>
        <xdr:cNvPr id="575" name="フローチャート: 判断 574"/>
        <xdr:cNvSpPr/>
      </xdr:nvSpPr>
      <xdr:spPr>
        <a:xfrm>
          <a:off x="16268700" y="14101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54248</xdr:rowOff>
    </xdr:from>
    <xdr:to>
      <xdr:col>81</xdr:col>
      <xdr:colOff>101600</xdr:colOff>
      <xdr:row>81</xdr:row>
      <xdr:rowOff>155848</xdr:rowOff>
    </xdr:to>
    <xdr:sp macro="" textlink="">
      <xdr:nvSpPr>
        <xdr:cNvPr id="576" name="フローチャート: 判断 575"/>
        <xdr:cNvSpPr/>
      </xdr:nvSpPr>
      <xdr:spPr>
        <a:xfrm>
          <a:off x="15430500" y="13941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152219</xdr:rowOff>
    </xdr:from>
    <xdr:to>
      <xdr:col>76</xdr:col>
      <xdr:colOff>165100</xdr:colOff>
      <xdr:row>84</xdr:row>
      <xdr:rowOff>82369</xdr:rowOff>
    </xdr:to>
    <xdr:sp macro="" textlink="">
      <xdr:nvSpPr>
        <xdr:cNvPr id="577" name="フローチャート: 判断 576"/>
        <xdr:cNvSpPr/>
      </xdr:nvSpPr>
      <xdr:spPr>
        <a:xfrm>
          <a:off x="14541500" y="14382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78" name="テキスト ボックス 577"/>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79" name="テキスト ボックス 578"/>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80" name="テキスト ボックス 579"/>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81" name="テキスト ボックス 580"/>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82" name="テキスト ボックス 581"/>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31387</xdr:rowOff>
    </xdr:from>
    <xdr:to>
      <xdr:col>85</xdr:col>
      <xdr:colOff>177800</xdr:colOff>
      <xdr:row>81</xdr:row>
      <xdr:rowOff>132987</xdr:rowOff>
    </xdr:to>
    <xdr:sp macro="" textlink="">
      <xdr:nvSpPr>
        <xdr:cNvPr id="583" name="楕円 582"/>
        <xdr:cNvSpPr/>
      </xdr:nvSpPr>
      <xdr:spPr>
        <a:xfrm>
          <a:off x="16268700" y="1391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80</xdr:row>
      <xdr:rowOff>54264</xdr:rowOff>
    </xdr:from>
    <xdr:ext cx="405111" cy="259045"/>
    <xdr:sp macro="" textlink="">
      <xdr:nvSpPr>
        <xdr:cNvPr id="584" name="【庁舎】&#10;有形固定資産減価償却率該当値テキスト"/>
        <xdr:cNvSpPr txBox="1"/>
      </xdr:nvSpPr>
      <xdr:spPr>
        <a:xfrm>
          <a:off x="16370300" y="13770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109764</xdr:rowOff>
    </xdr:from>
    <xdr:to>
      <xdr:col>81</xdr:col>
      <xdr:colOff>101600</xdr:colOff>
      <xdr:row>82</xdr:row>
      <xdr:rowOff>39914</xdr:rowOff>
    </xdr:to>
    <xdr:sp macro="" textlink="">
      <xdr:nvSpPr>
        <xdr:cNvPr id="585" name="楕円 584"/>
        <xdr:cNvSpPr/>
      </xdr:nvSpPr>
      <xdr:spPr>
        <a:xfrm>
          <a:off x="15430500" y="13997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82187</xdr:rowOff>
    </xdr:from>
    <xdr:to>
      <xdr:col>85</xdr:col>
      <xdr:colOff>127000</xdr:colOff>
      <xdr:row>81</xdr:row>
      <xdr:rowOff>160564</xdr:rowOff>
    </xdr:to>
    <xdr:cxnSp macro="">
      <xdr:nvCxnSpPr>
        <xdr:cNvPr id="586" name="直線コネクタ 585"/>
        <xdr:cNvCxnSpPr/>
      </xdr:nvCxnSpPr>
      <xdr:spPr>
        <a:xfrm flipV="1">
          <a:off x="15481300" y="13969637"/>
          <a:ext cx="83820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925</xdr:rowOff>
    </xdr:from>
    <xdr:ext cx="405111" cy="259045"/>
    <xdr:sp macro="" textlink="">
      <xdr:nvSpPr>
        <xdr:cNvPr id="587" name="n_1aveValue【庁舎】&#10;有形固定資産減価償却率"/>
        <xdr:cNvSpPr txBox="1"/>
      </xdr:nvSpPr>
      <xdr:spPr>
        <a:xfrm>
          <a:off x="15266044" y="137169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98896</xdr:rowOff>
    </xdr:from>
    <xdr:ext cx="405111" cy="259045"/>
    <xdr:sp macro="" textlink="">
      <xdr:nvSpPr>
        <xdr:cNvPr id="588" name="n_2aveValue【庁舎】&#10;有形固定資産減価償却率"/>
        <xdr:cNvSpPr txBox="1"/>
      </xdr:nvSpPr>
      <xdr:spPr>
        <a:xfrm>
          <a:off x="14389744" y="141577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31041</xdr:rowOff>
    </xdr:from>
    <xdr:ext cx="405111" cy="259045"/>
    <xdr:sp macro="" textlink="">
      <xdr:nvSpPr>
        <xdr:cNvPr id="589" name="n_1mainValue【庁舎】&#10;有形固定資産減価償却率"/>
        <xdr:cNvSpPr txBox="1"/>
      </xdr:nvSpPr>
      <xdr:spPr>
        <a:xfrm>
          <a:off x="15266044" y="14089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90" name="正方形/長方形 58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98</xdr:col>
      <xdr:colOff>127000</xdr:colOff>
      <xdr:row>72</xdr:row>
      <xdr:rowOff>127000</xdr:rowOff>
    </xdr:from>
    <xdr:to>
      <xdr:col>106</xdr:col>
      <xdr:colOff>127000</xdr:colOff>
      <xdr:row>74</xdr:row>
      <xdr:rowOff>38100</xdr:rowOff>
    </xdr:to>
    <xdr:sp macro="" textlink="">
      <xdr:nvSpPr>
        <xdr:cNvPr id="591" name="正方形/長方形 590"/>
        <xdr:cNvSpPr/>
      </xdr:nvSpPr>
      <xdr:spPr>
        <a:xfrm>
          <a:off x="18796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73</xdr:row>
      <xdr:rowOff>158750</xdr:rowOff>
    </xdr:from>
    <xdr:to>
      <xdr:col>106</xdr:col>
      <xdr:colOff>127000</xdr:colOff>
      <xdr:row>75</xdr:row>
      <xdr:rowOff>69850</xdr:rowOff>
    </xdr:to>
    <xdr:sp macro="" textlink="">
      <xdr:nvSpPr>
        <xdr:cNvPr id="592" name="正方形/長方形 591"/>
        <xdr:cNvSpPr/>
      </xdr:nvSpPr>
      <xdr:spPr>
        <a:xfrm>
          <a:off x="18796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72</xdr:row>
      <xdr:rowOff>127000</xdr:rowOff>
    </xdr:from>
    <xdr:to>
      <xdr:col>115</xdr:col>
      <xdr:colOff>63500</xdr:colOff>
      <xdr:row>74</xdr:row>
      <xdr:rowOff>38100</xdr:rowOff>
    </xdr:to>
    <xdr:sp macro="" textlink="">
      <xdr:nvSpPr>
        <xdr:cNvPr id="593" name="正方形/長方形 592"/>
        <xdr:cNvSpPr/>
      </xdr:nvSpPr>
      <xdr:spPr>
        <a:xfrm>
          <a:off x="204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73</xdr:row>
      <xdr:rowOff>158750</xdr:rowOff>
    </xdr:from>
    <xdr:to>
      <xdr:col>115</xdr:col>
      <xdr:colOff>63500</xdr:colOff>
      <xdr:row>75</xdr:row>
      <xdr:rowOff>69850</xdr:rowOff>
    </xdr:to>
    <xdr:sp macro="" textlink="">
      <xdr:nvSpPr>
        <xdr:cNvPr id="594" name="正方形/長方形 593"/>
        <xdr:cNvSpPr/>
      </xdr:nvSpPr>
      <xdr:spPr>
        <a:xfrm>
          <a:off x="204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5" name="正方形/長方形 594"/>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6" name="テキスト ボックス 595"/>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7" name="直線コネクタ 596"/>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88</xdr:row>
      <xdr:rowOff>10177</xdr:rowOff>
    </xdr:from>
    <xdr:ext cx="467179" cy="259045"/>
    <xdr:sp macro="" textlink="">
      <xdr:nvSpPr>
        <xdr:cNvPr id="598" name="テキスト ボックス 597"/>
        <xdr:cNvSpPr txBox="1"/>
      </xdr:nvSpPr>
      <xdr:spPr>
        <a:xfrm>
          <a:off x="17820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86</xdr:row>
      <xdr:rowOff>114300</xdr:rowOff>
    </xdr:from>
    <xdr:to>
      <xdr:col>120</xdr:col>
      <xdr:colOff>114300</xdr:colOff>
      <xdr:row>86</xdr:row>
      <xdr:rowOff>114300</xdr:rowOff>
    </xdr:to>
    <xdr:cxnSp macro="">
      <xdr:nvCxnSpPr>
        <xdr:cNvPr id="599" name="直線コネクタ 598"/>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00" name="テキスト ボックス 599"/>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01" name="直線コネクタ 600"/>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02" name="テキスト ボックス 601"/>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03" name="直線コネクタ 602"/>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04" name="テキスト ボックス 603"/>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05" name="直線コネクタ 604"/>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06" name="テキスト ボックス 605"/>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07" name="直線コネクタ 606"/>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08" name="テキスト ボックス 607"/>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9" name="直線コネクタ 608"/>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10" name="テキスト ボックス 609"/>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11" name="【庁舎】&#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78</xdr:row>
      <xdr:rowOff>144780</xdr:rowOff>
    </xdr:from>
    <xdr:to>
      <xdr:col>116</xdr:col>
      <xdr:colOff>62864</xdr:colOff>
      <xdr:row>86</xdr:row>
      <xdr:rowOff>91439</xdr:rowOff>
    </xdr:to>
    <xdr:cxnSp macro="">
      <xdr:nvCxnSpPr>
        <xdr:cNvPr id="612" name="直線コネクタ 611"/>
        <xdr:cNvCxnSpPr/>
      </xdr:nvCxnSpPr>
      <xdr:spPr>
        <a:xfrm flipV="1">
          <a:off x="22159595" y="13517880"/>
          <a:ext cx="1269" cy="13182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86</xdr:row>
      <xdr:rowOff>95266</xdr:rowOff>
    </xdr:from>
    <xdr:ext cx="469744" cy="259045"/>
    <xdr:sp macro="" textlink="">
      <xdr:nvSpPr>
        <xdr:cNvPr id="613" name="【庁舎】&#10;一人当たり面積最小値テキスト"/>
        <xdr:cNvSpPr txBox="1"/>
      </xdr:nvSpPr>
      <xdr:spPr>
        <a:xfrm>
          <a:off x="22212300" y="1483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91439</xdr:rowOff>
    </xdr:from>
    <xdr:to>
      <xdr:col>116</xdr:col>
      <xdr:colOff>152400</xdr:colOff>
      <xdr:row>86</xdr:row>
      <xdr:rowOff>91439</xdr:rowOff>
    </xdr:to>
    <xdr:cxnSp macro="">
      <xdr:nvCxnSpPr>
        <xdr:cNvPr id="614" name="直線コネクタ 613"/>
        <xdr:cNvCxnSpPr/>
      </xdr:nvCxnSpPr>
      <xdr:spPr>
        <a:xfrm>
          <a:off x="22072600" y="1483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91457</xdr:rowOff>
    </xdr:from>
    <xdr:ext cx="469744" cy="259045"/>
    <xdr:sp macro="" textlink="">
      <xdr:nvSpPr>
        <xdr:cNvPr id="615" name="【庁舎】&#10;一人当たり面積最大値テキスト"/>
        <xdr:cNvSpPr txBox="1"/>
      </xdr:nvSpPr>
      <xdr:spPr>
        <a:xfrm>
          <a:off x="22212300" y="13293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144780</xdr:rowOff>
    </xdr:from>
    <xdr:to>
      <xdr:col>116</xdr:col>
      <xdr:colOff>152400</xdr:colOff>
      <xdr:row>78</xdr:row>
      <xdr:rowOff>144780</xdr:rowOff>
    </xdr:to>
    <xdr:cxnSp macro="">
      <xdr:nvCxnSpPr>
        <xdr:cNvPr id="616" name="直線コネクタ 615"/>
        <xdr:cNvCxnSpPr/>
      </xdr:nvCxnSpPr>
      <xdr:spPr>
        <a:xfrm>
          <a:off x="22072600" y="1351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82</xdr:row>
      <xdr:rowOff>166388</xdr:rowOff>
    </xdr:from>
    <xdr:ext cx="469744" cy="259045"/>
    <xdr:sp macro="" textlink="">
      <xdr:nvSpPr>
        <xdr:cNvPr id="617" name="【庁舎】&#10;一人当たり面積平均値テキスト"/>
        <xdr:cNvSpPr txBox="1"/>
      </xdr:nvSpPr>
      <xdr:spPr>
        <a:xfrm>
          <a:off x="22212300" y="142252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143511</xdr:rowOff>
    </xdr:from>
    <xdr:to>
      <xdr:col>116</xdr:col>
      <xdr:colOff>114300</xdr:colOff>
      <xdr:row>84</xdr:row>
      <xdr:rowOff>73661</xdr:rowOff>
    </xdr:to>
    <xdr:sp macro="" textlink="">
      <xdr:nvSpPr>
        <xdr:cNvPr id="618" name="フローチャート: 判断 617"/>
        <xdr:cNvSpPr/>
      </xdr:nvSpPr>
      <xdr:spPr>
        <a:xfrm>
          <a:off x="22110700" y="14373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143511</xdr:rowOff>
    </xdr:from>
    <xdr:to>
      <xdr:col>112</xdr:col>
      <xdr:colOff>38100</xdr:colOff>
      <xdr:row>84</xdr:row>
      <xdr:rowOff>73661</xdr:rowOff>
    </xdr:to>
    <xdr:sp macro="" textlink="">
      <xdr:nvSpPr>
        <xdr:cNvPr id="619" name="フローチャート: 判断 618"/>
        <xdr:cNvSpPr/>
      </xdr:nvSpPr>
      <xdr:spPr>
        <a:xfrm>
          <a:off x="21272500" y="14373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40639</xdr:rowOff>
    </xdr:from>
    <xdr:to>
      <xdr:col>107</xdr:col>
      <xdr:colOff>101600</xdr:colOff>
      <xdr:row>84</xdr:row>
      <xdr:rowOff>142239</xdr:rowOff>
    </xdr:to>
    <xdr:sp macro="" textlink="">
      <xdr:nvSpPr>
        <xdr:cNvPr id="620" name="フローチャート: 判断 619"/>
        <xdr:cNvSpPr/>
      </xdr:nvSpPr>
      <xdr:spPr>
        <a:xfrm>
          <a:off x="20383500" y="14442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21" name="テキスト ボックス 620"/>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22" name="テキスト ボックス 621"/>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23" name="テキスト ボックス 622"/>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4" name="テキスト ボックス 623"/>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5" name="テキスト ボックス 624"/>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143511</xdr:rowOff>
    </xdr:from>
    <xdr:to>
      <xdr:col>116</xdr:col>
      <xdr:colOff>114300</xdr:colOff>
      <xdr:row>86</xdr:row>
      <xdr:rowOff>73661</xdr:rowOff>
    </xdr:to>
    <xdr:sp macro="" textlink="">
      <xdr:nvSpPr>
        <xdr:cNvPr id="626" name="楕円 625"/>
        <xdr:cNvSpPr/>
      </xdr:nvSpPr>
      <xdr:spPr>
        <a:xfrm>
          <a:off x="22110700" y="14716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85</xdr:row>
      <xdr:rowOff>58438</xdr:rowOff>
    </xdr:from>
    <xdr:ext cx="469744" cy="259045"/>
    <xdr:sp macro="" textlink="">
      <xdr:nvSpPr>
        <xdr:cNvPr id="627" name="【庁舎】&#10;一人当たり面積該当値テキスト"/>
        <xdr:cNvSpPr txBox="1"/>
      </xdr:nvSpPr>
      <xdr:spPr>
        <a:xfrm>
          <a:off x="22212300" y="14631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151130</xdr:rowOff>
    </xdr:from>
    <xdr:to>
      <xdr:col>112</xdr:col>
      <xdr:colOff>38100</xdr:colOff>
      <xdr:row>86</xdr:row>
      <xdr:rowOff>81280</xdr:rowOff>
    </xdr:to>
    <xdr:sp macro="" textlink="">
      <xdr:nvSpPr>
        <xdr:cNvPr id="628" name="楕円 627"/>
        <xdr:cNvSpPr/>
      </xdr:nvSpPr>
      <xdr:spPr>
        <a:xfrm>
          <a:off x="21272500" y="1472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22861</xdr:rowOff>
    </xdr:from>
    <xdr:to>
      <xdr:col>116</xdr:col>
      <xdr:colOff>63500</xdr:colOff>
      <xdr:row>86</xdr:row>
      <xdr:rowOff>30480</xdr:rowOff>
    </xdr:to>
    <xdr:cxnSp macro="">
      <xdr:nvCxnSpPr>
        <xdr:cNvPr id="629" name="直線コネクタ 628"/>
        <xdr:cNvCxnSpPr/>
      </xdr:nvCxnSpPr>
      <xdr:spPr>
        <a:xfrm flipV="1">
          <a:off x="21323300" y="14767561"/>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90188</xdr:rowOff>
    </xdr:from>
    <xdr:ext cx="469744" cy="259045"/>
    <xdr:sp macro="" textlink="">
      <xdr:nvSpPr>
        <xdr:cNvPr id="630" name="n_1aveValue【庁舎】&#10;一人当たり面積"/>
        <xdr:cNvSpPr txBox="1"/>
      </xdr:nvSpPr>
      <xdr:spPr>
        <a:xfrm>
          <a:off x="21075727" y="14149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158766</xdr:rowOff>
    </xdr:from>
    <xdr:ext cx="469744" cy="259045"/>
    <xdr:sp macro="" textlink="">
      <xdr:nvSpPr>
        <xdr:cNvPr id="631" name="n_2aveValue【庁舎】&#10;一人当たり面積"/>
        <xdr:cNvSpPr txBox="1"/>
      </xdr:nvSpPr>
      <xdr:spPr>
        <a:xfrm>
          <a:off x="20199427" y="14217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72407</xdr:rowOff>
    </xdr:from>
    <xdr:ext cx="469744" cy="259045"/>
    <xdr:sp macro="" textlink="">
      <xdr:nvSpPr>
        <xdr:cNvPr id="632" name="n_1mainValue【庁舎】&#10;一人当たり面積"/>
        <xdr:cNvSpPr txBox="1"/>
      </xdr:nvSpPr>
      <xdr:spPr>
        <a:xfrm>
          <a:off x="21075727" y="1481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33" name="正方形/長方形 63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34" name="正方形/長方形 63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35" name="テキスト ボックス 63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600">
              <a:latin typeface="ＭＳ Ｐゴシック" panose="020B0600070205080204" pitchFamily="50" charset="-128"/>
              <a:ea typeface="ＭＳ Ｐゴシック" panose="020B0600070205080204" pitchFamily="50" charset="-128"/>
            </a:rPr>
            <a:t>・　ほとんどの類型において，前年度に比べ有形固定資産減価償却率が増加しているが，陸上競技場・野球場・球技場は</a:t>
          </a:r>
          <a:r>
            <a:rPr kumimoji="1" lang="en-US" altLang="ja-JP" sz="1600">
              <a:latin typeface="ＭＳ Ｐゴシック" panose="020B0600070205080204" pitchFamily="50" charset="-128"/>
              <a:ea typeface="ＭＳ Ｐゴシック" panose="020B0600070205080204" pitchFamily="50" charset="-128"/>
            </a:rPr>
            <a:t>62.3%→45.9%</a:t>
          </a:r>
          <a:r>
            <a:rPr kumimoji="1" lang="ja-JP" altLang="en-US" sz="1600">
              <a:latin typeface="ＭＳ Ｐゴシック" panose="020B0600070205080204" pitchFamily="50" charset="-128"/>
              <a:ea typeface="ＭＳ Ｐゴシック" panose="020B0600070205080204" pitchFamily="50" charset="-128"/>
            </a:rPr>
            <a:t>と</a:t>
          </a:r>
          <a:r>
            <a:rPr kumimoji="1" lang="en-US" altLang="ja-JP" sz="1600">
              <a:latin typeface="ＭＳ Ｐゴシック" panose="020B0600070205080204" pitchFamily="50" charset="-128"/>
              <a:ea typeface="ＭＳ Ｐゴシック" panose="020B0600070205080204" pitchFamily="50" charset="-128"/>
            </a:rPr>
            <a:t>16.4</a:t>
          </a:r>
          <a:r>
            <a:rPr kumimoji="1" lang="ja-JP" altLang="en-US" sz="1600">
              <a:latin typeface="ＭＳ Ｐゴシック" panose="020B0600070205080204" pitchFamily="50" charset="-128"/>
              <a:ea typeface="ＭＳ Ｐゴシック" panose="020B0600070205080204" pitchFamily="50" charset="-128"/>
            </a:rPr>
            <a:t>ポイント減少し，警察施設は</a:t>
          </a:r>
          <a:r>
            <a:rPr kumimoji="1" lang="en-US" altLang="ja-JP" sz="1600">
              <a:solidFill>
                <a:schemeClr val="dk1"/>
              </a:solidFill>
              <a:effectLst/>
              <a:latin typeface="ＭＳ Ｐゴシック" panose="020B0600070205080204" pitchFamily="50" charset="-128"/>
              <a:ea typeface="ＭＳ Ｐゴシック" panose="020B0600070205080204" pitchFamily="50" charset="-128"/>
              <a:cs typeface="+mn-cs"/>
            </a:rPr>
            <a:t>47.1</a:t>
          </a:r>
          <a:r>
            <a:rPr kumimoji="1" lang="ja-JP" altLang="ja-JP" sz="16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600">
              <a:solidFill>
                <a:schemeClr val="dk1"/>
              </a:solidFill>
              <a:effectLst/>
              <a:latin typeface="ＭＳ Ｐゴシック" panose="020B0600070205080204" pitchFamily="50" charset="-128"/>
              <a:ea typeface="ＭＳ Ｐゴシック" panose="020B0600070205080204" pitchFamily="50" charset="-128"/>
              <a:cs typeface="+mn-cs"/>
            </a:rPr>
            <a:t>46.8%</a:t>
          </a:r>
          <a:r>
            <a:rPr kumimoji="1" lang="ja-JP" altLang="ja-JP" sz="1600">
              <a:solidFill>
                <a:schemeClr val="dk1"/>
              </a:solidFill>
              <a:effectLst/>
              <a:latin typeface="ＭＳ Ｐゴシック" panose="020B0600070205080204" pitchFamily="50" charset="-128"/>
              <a:ea typeface="ＭＳ Ｐゴシック" panose="020B0600070205080204" pitchFamily="50" charset="-128"/>
              <a:cs typeface="+mn-cs"/>
            </a:rPr>
            <a:t>と</a:t>
          </a:r>
          <a:r>
            <a:rPr kumimoji="1" lang="en-US" altLang="ja-JP" sz="1600">
              <a:solidFill>
                <a:schemeClr val="dk1"/>
              </a:solidFill>
              <a:effectLst/>
              <a:latin typeface="ＭＳ Ｐゴシック" panose="020B0600070205080204" pitchFamily="50" charset="-128"/>
              <a:ea typeface="ＭＳ Ｐゴシック" panose="020B0600070205080204" pitchFamily="50" charset="-128"/>
              <a:cs typeface="+mn-cs"/>
            </a:rPr>
            <a:t>0.3</a:t>
          </a:r>
          <a:r>
            <a:rPr kumimoji="1" lang="ja-JP" altLang="ja-JP" sz="1600">
              <a:solidFill>
                <a:schemeClr val="dk1"/>
              </a:solidFill>
              <a:effectLst/>
              <a:latin typeface="ＭＳ Ｐゴシック" panose="020B0600070205080204" pitchFamily="50" charset="-128"/>
              <a:ea typeface="ＭＳ Ｐゴシック" panose="020B0600070205080204" pitchFamily="50" charset="-128"/>
              <a:cs typeface="+mn-cs"/>
            </a:rPr>
            <a:t>ポイント減少している。</a:t>
          </a:r>
          <a:endParaRPr kumimoji="1" lang="en-US" altLang="ja-JP" sz="1600">
            <a:latin typeface="ＭＳ Ｐゴシック" panose="020B0600070205080204" pitchFamily="50" charset="-128"/>
            <a:ea typeface="ＭＳ Ｐゴシック" panose="020B0600070205080204" pitchFamily="50" charset="-128"/>
          </a:endParaRPr>
        </a:p>
        <a:p>
          <a:r>
            <a:rPr kumimoji="1" lang="ja-JP" altLang="en-US" sz="1600">
              <a:latin typeface="ＭＳ Ｐゴシック" panose="020B0600070205080204" pitchFamily="50" charset="-128"/>
              <a:ea typeface="ＭＳ Ｐゴシック" panose="020B0600070205080204" pitchFamily="50" charset="-128"/>
            </a:rPr>
            <a:t>・　陸上競技場・野球場・球技場の減少については，平成</a:t>
          </a:r>
          <a:r>
            <a:rPr kumimoji="1" lang="en-US" altLang="ja-JP" sz="1600">
              <a:latin typeface="ＭＳ Ｐゴシック" panose="020B0600070205080204" pitchFamily="50" charset="-128"/>
              <a:ea typeface="ＭＳ Ｐゴシック" panose="020B0600070205080204" pitchFamily="50" charset="-128"/>
            </a:rPr>
            <a:t>29</a:t>
          </a:r>
          <a:r>
            <a:rPr kumimoji="1" lang="ja-JP" altLang="en-US" sz="1600">
              <a:latin typeface="ＭＳ Ｐゴシック" panose="020B0600070205080204" pitchFamily="50" charset="-128"/>
              <a:ea typeface="ＭＳ Ｐゴシック" panose="020B0600070205080204" pitchFamily="50" charset="-128"/>
            </a:rPr>
            <a:t>年度に令和２年度に開催される「燃ゆる感動かごしま国体」において使用される鴨池陸上競技場のトラックや電光掲示板等の改修工事等を行ったためであり，警察施設の減少</a:t>
          </a:r>
          <a:endParaRPr kumimoji="1" lang="en-US" altLang="ja-JP" sz="1600">
            <a:latin typeface="ＭＳ Ｐゴシック" panose="020B0600070205080204" pitchFamily="50" charset="-128"/>
            <a:ea typeface="ＭＳ Ｐゴシック" panose="020B0600070205080204" pitchFamily="50" charset="-128"/>
          </a:endParaRPr>
        </a:p>
        <a:p>
          <a:r>
            <a:rPr kumimoji="1" lang="ja-JP" altLang="en-US" sz="1600">
              <a:latin typeface="ＭＳ Ｐゴシック" panose="020B0600070205080204" pitchFamily="50" charset="-128"/>
              <a:ea typeface="ＭＳ Ｐゴシック" panose="020B0600070205080204" pitchFamily="50" charset="-128"/>
            </a:rPr>
            <a:t>　 については，平成</a:t>
          </a:r>
          <a:r>
            <a:rPr kumimoji="1" lang="en-US" altLang="ja-JP" sz="1600">
              <a:latin typeface="ＭＳ Ｐゴシック" panose="020B0600070205080204" pitchFamily="50" charset="-128"/>
              <a:ea typeface="ＭＳ Ｐゴシック" panose="020B0600070205080204" pitchFamily="50" charset="-128"/>
            </a:rPr>
            <a:t>29</a:t>
          </a:r>
          <a:r>
            <a:rPr kumimoji="1" lang="ja-JP" altLang="en-US" sz="1600">
              <a:latin typeface="ＭＳ Ｐゴシック" panose="020B0600070205080204" pitchFamily="50" charset="-128"/>
              <a:ea typeface="ＭＳ Ｐゴシック" panose="020B0600070205080204" pitchFamily="50" charset="-128"/>
            </a:rPr>
            <a:t>年度に老朽化した鹿児島西警察署の新庁舎整備を行ったためである。</a:t>
          </a:r>
          <a:endParaRPr lang="ja-JP" altLang="ja-JP" sz="2400">
            <a:effectLst/>
            <a:latin typeface="ＭＳ Ｐゴシック" panose="020B0600070205080204" pitchFamily="50" charset="-128"/>
            <a:ea typeface="ＭＳ Ｐゴシック" panose="020B0600070205080204" pitchFamily="50" charset="-128"/>
          </a:endParaRPr>
        </a:p>
        <a:p>
          <a:endParaRPr kumimoji="1" lang="ja-JP" altLang="en-US" sz="16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1,655,888
1,646,915
9,187.01
805,010,053
786,055,448
3,469,683
475,495,084
1,622,293,585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12.8
219.9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Ｅ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Ｄ</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18</xdr:row>
      <xdr:rowOff>25400</xdr:rowOff>
    </xdr:from>
    <xdr:ext cx="4609532" cy="259045"/>
    <xdr:sp macro="" textlink="">
      <xdr:nvSpPr>
        <xdr:cNvPr id="29" name="テキスト ボックス 28"/>
        <xdr:cNvSpPr txBox="1"/>
      </xdr:nvSpPr>
      <xdr:spPr>
        <a:xfrm>
          <a:off x="762000" y="3111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133350</xdr:colOff>
      <xdr:row>19</xdr:row>
      <xdr:rowOff>107950</xdr:rowOff>
    </xdr:from>
    <xdr:ext cx="8505790" cy="259045"/>
    <xdr:sp macro="" textlink="">
      <xdr:nvSpPr>
        <xdr:cNvPr id="30" name="テキスト ボックス 29"/>
        <xdr:cNvSpPr txBox="1"/>
      </xdr:nvSpPr>
      <xdr:spPr>
        <a:xfrm>
          <a:off x="762000" y="3365500"/>
          <a:ext cx="850579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146050</xdr:colOff>
      <xdr:row>19</xdr:row>
      <xdr:rowOff>152400</xdr:rowOff>
    </xdr:from>
    <xdr:to>
      <xdr:col>48</xdr:col>
      <xdr:colOff>69850</xdr:colOff>
      <xdr:row>21</xdr:row>
      <xdr:rowOff>0</xdr:rowOff>
    </xdr:to>
    <xdr:sp macro="" textlink="">
      <xdr:nvSpPr>
        <xdr:cNvPr id="31" name="大かっこ 30"/>
        <xdr:cNvSpPr/>
      </xdr:nvSpPr>
      <xdr:spPr>
        <a:xfrm>
          <a:off x="984250" y="3409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133350</xdr:colOff>
      <xdr:row>21</xdr:row>
      <xdr:rowOff>19050</xdr:rowOff>
    </xdr:from>
    <xdr:ext cx="8810874" cy="259045"/>
    <xdr:sp macro="" textlink="">
      <xdr:nvSpPr>
        <xdr:cNvPr id="32" name="テキスト ボックス 31"/>
        <xdr:cNvSpPr txBox="1"/>
      </xdr:nvSpPr>
      <xdr:spPr>
        <a:xfrm>
          <a:off x="762000" y="3619500"/>
          <a:ext cx="88108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101600</xdr:rowOff>
    </xdr:from>
    <xdr:ext cx="8557471" cy="425758"/>
    <xdr:sp macro="" textlink="">
      <xdr:nvSpPr>
        <xdr:cNvPr id="33" name="テキスト ボックス 32"/>
        <xdr:cNvSpPr txBox="1"/>
      </xdr:nvSpPr>
      <xdr:spPr>
        <a:xfrm>
          <a:off x="762000" y="3873500"/>
          <a:ext cx="8557471"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24</xdr:row>
      <xdr:rowOff>139700</xdr:rowOff>
    </xdr:from>
    <xdr:ext cx="5789855" cy="259045"/>
    <xdr:sp macro="" textlink="">
      <xdr:nvSpPr>
        <xdr:cNvPr id="34" name="テキスト ボックス 33"/>
        <xdr:cNvSpPr txBox="1"/>
      </xdr:nvSpPr>
      <xdr:spPr>
        <a:xfrm>
          <a:off x="762000" y="4254500"/>
          <a:ext cx="578985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26</xdr:row>
      <xdr:rowOff>50800</xdr:rowOff>
    </xdr:from>
    <xdr:ext cx="8294578" cy="259045"/>
    <xdr:sp macro="" textlink="">
      <xdr:nvSpPr>
        <xdr:cNvPr id="35" name="テキスト ボックス 34"/>
        <xdr:cNvSpPr txBox="1"/>
      </xdr:nvSpPr>
      <xdr:spPr>
        <a:xfrm>
          <a:off x="762000" y="4508500"/>
          <a:ext cx="82945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9</xdr:col>
      <xdr:colOff>49687</xdr:colOff>
      <xdr:row>31</xdr:row>
      <xdr:rowOff>88900</xdr:rowOff>
    </xdr:from>
    <xdr:ext cx="1272227" cy="309059"/>
    <xdr:sp macro="" textlink="">
      <xdr:nvSpPr>
        <xdr:cNvPr id="37" name="テキスト ボックス 36"/>
        <xdr:cNvSpPr txBox="1"/>
      </xdr:nvSpPr>
      <xdr:spPr>
        <a:xfrm>
          <a:off x="1935637" y="54038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191614</xdr:colOff>
      <xdr:row>31</xdr:row>
      <xdr:rowOff>38100</xdr:rowOff>
    </xdr:from>
    <xdr:ext cx="1333500" cy="359073"/>
    <xdr:sp macro="" textlink="">
      <xdr:nvSpPr>
        <xdr:cNvPr id="38" name="テキスト ボックス 37"/>
        <xdr:cNvSpPr txBox="1"/>
      </xdr:nvSpPr>
      <xdr:spPr>
        <a:xfrm>
          <a:off x="3334864"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3" name="正方形/長方形 42"/>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4" name="正方形/長方形 43"/>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5" name="正方形/長方形 44"/>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6" name="テキスト ボックス 45"/>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前年度より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0.01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ポイント上昇したものの，グループ内平均を下回る</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0.3</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４</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近年は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個人県民税</a:t>
          </a:r>
          <a:r>
            <a:rPr kumimoji="1" lang="ja-JP" altLang="ja-JP" sz="1100" i="0">
              <a:solidFill>
                <a:schemeClr val="dk1"/>
              </a:solidFill>
              <a:effectLst/>
              <a:latin typeface="ＭＳ Ｐゴシック" panose="020B0600070205080204" pitchFamily="50" charset="-128"/>
              <a:ea typeface="ＭＳ Ｐゴシック" panose="020B0600070205080204" pitchFamily="50" charset="-128"/>
              <a:cs typeface="+mn-cs"/>
            </a:rPr>
            <a:t>等の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増収により上昇しているが，一方で，本県は高齢化が進行するとともに，外海離島や半島を有し，社会資本整備が立ち遅れていることなどから，財政需要も増大しており，依然として厳しい財政状況にある。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引き続き，持続可能な行財政構造を構築するため，行財政改革に取り組んでいるところである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7" name="直線コネクタ 46"/>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8" name="テキスト ボックス 47"/>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49" name="直線コネクタ 48"/>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0" name="テキスト ボックス 49"/>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1" name="直線コネクタ 50"/>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2" name="テキスト ボックス 51"/>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3" name="直線コネクタ 52"/>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4" name="テキスト ボックス 53"/>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5" name="直線コネクタ 54"/>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6" name="テキスト ボックス 55"/>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7" name="直線コネクタ 56"/>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8" name="テキスト ボックス 57"/>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142522</xdr:rowOff>
    </xdr:from>
    <xdr:to>
      <xdr:col>23</xdr:col>
      <xdr:colOff>133350</xdr:colOff>
      <xdr:row>41</xdr:row>
      <xdr:rowOff>89605</xdr:rowOff>
    </xdr:to>
    <xdr:cxnSp macro="">
      <xdr:nvCxnSpPr>
        <xdr:cNvPr id="62" name="直線コネクタ 61"/>
        <xdr:cNvCxnSpPr/>
      </xdr:nvCxnSpPr>
      <xdr:spPr>
        <a:xfrm flipV="1">
          <a:off x="4953000" y="6314722"/>
          <a:ext cx="0" cy="8043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61682</xdr:rowOff>
    </xdr:from>
    <xdr:ext cx="762000" cy="259045"/>
    <xdr:sp macro="" textlink="">
      <xdr:nvSpPr>
        <xdr:cNvPr id="63" name="財政力最小値テキスト"/>
        <xdr:cNvSpPr txBox="1"/>
      </xdr:nvSpPr>
      <xdr:spPr>
        <a:xfrm>
          <a:off x="5041900" y="7091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41</xdr:row>
      <xdr:rowOff>89605</xdr:rowOff>
    </xdr:from>
    <xdr:to>
      <xdr:col>24</xdr:col>
      <xdr:colOff>12700</xdr:colOff>
      <xdr:row>41</xdr:row>
      <xdr:rowOff>89605</xdr:rowOff>
    </xdr:to>
    <xdr:cxnSp macro="">
      <xdr:nvCxnSpPr>
        <xdr:cNvPr id="64" name="直線コネクタ 63"/>
        <xdr:cNvCxnSpPr/>
      </xdr:nvCxnSpPr>
      <xdr:spPr>
        <a:xfrm>
          <a:off x="4864100" y="7119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57449</xdr:rowOff>
    </xdr:from>
    <xdr:ext cx="762000" cy="259045"/>
    <xdr:sp macro="" textlink="">
      <xdr:nvSpPr>
        <xdr:cNvPr id="65" name="財政力最大値テキスト"/>
        <xdr:cNvSpPr txBox="1"/>
      </xdr:nvSpPr>
      <xdr:spPr>
        <a:xfrm>
          <a:off x="5041900" y="605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142522</xdr:rowOff>
    </xdr:from>
    <xdr:to>
      <xdr:col>24</xdr:col>
      <xdr:colOff>12700</xdr:colOff>
      <xdr:row>36</xdr:row>
      <xdr:rowOff>142522</xdr:rowOff>
    </xdr:to>
    <xdr:cxnSp macro="">
      <xdr:nvCxnSpPr>
        <xdr:cNvPr id="66" name="直線コネクタ 65"/>
        <xdr:cNvCxnSpPr/>
      </xdr:nvCxnSpPr>
      <xdr:spPr>
        <a:xfrm>
          <a:off x="4864100" y="6314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164395</xdr:rowOff>
    </xdr:from>
    <xdr:to>
      <xdr:col>23</xdr:col>
      <xdr:colOff>133350</xdr:colOff>
      <xdr:row>40</xdr:row>
      <xdr:rowOff>127000</xdr:rowOff>
    </xdr:to>
    <xdr:cxnSp macro="">
      <xdr:nvCxnSpPr>
        <xdr:cNvPr id="67" name="直線コネクタ 66"/>
        <xdr:cNvCxnSpPr/>
      </xdr:nvCxnSpPr>
      <xdr:spPr>
        <a:xfrm flipV="1">
          <a:off x="4114800" y="6850945"/>
          <a:ext cx="838200" cy="134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37</xdr:row>
      <xdr:rowOff>167516</xdr:rowOff>
    </xdr:from>
    <xdr:ext cx="762000" cy="259045"/>
    <xdr:sp macro="" textlink="">
      <xdr:nvSpPr>
        <xdr:cNvPr id="68" name="財政力平均値テキスト"/>
        <xdr:cNvSpPr txBox="1"/>
      </xdr:nvSpPr>
      <xdr:spPr>
        <a:xfrm>
          <a:off x="5041900" y="65111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38</xdr:row>
      <xdr:rowOff>150989</xdr:rowOff>
    </xdr:from>
    <xdr:to>
      <xdr:col>23</xdr:col>
      <xdr:colOff>184150</xdr:colOff>
      <xdr:row>39</xdr:row>
      <xdr:rowOff>81139</xdr:rowOff>
    </xdr:to>
    <xdr:sp macro="" textlink="">
      <xdr:nvSpPr>
        <xdr:cNvPr id="69" name="フローチャート: 判断 68"/>
        <xdr:cNvSpPr/>
      </xdr:nvSpPr>
      <xdr:spPr>
        <a:xfrm>
          <a:off x="4902200" y="6666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127000</xdr:rowOff>
    </xdr:from>
    <xdr:to>
      <xdr:col>19</xdr:col>
      <xdr:colOff>133350</xdr:colOff>
      <xdr:row>41</xdr:row>
      <xdr:rowOff>89605</xdr:rowOff>
    </xdr:to>
    <xdr:cxnSp macro="">
      <xdr:nvCxnSpPr>
        <xdr:cNvPr id="70" name="直線コネクタ 69"/>
        <xdr:cNvCxnSpPr/>
      </xdr:nvCxnSpPr>
      <xdr:spPr>
        <a:xfrm flipV="1">
          <a:off x="3225800" y="6985000"/>
          <a:ext cx="889000" cy="134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38</xdr:row>
      <xdr:rowOff>150989</xdr:rowOff>
    </xdr:from>
    <xdr:to>
      <xdr:col>19</xdr:col>
      <xdr:colOff>184150</xdr:colOff>
      <xdr:row>39</xdr:row>
      <xdr:rowOff>81139</xdr:rowOff>
    </xdr:to>
    <xdr:sp macro="" textlink="">
      <xdr:nvSpPr>
        <xdr:cNvPr id="71" name="フローチャート: 判断 70"/>
        <xdr:cNvSpPr/>
      </xdr:nvSpPr>
      <xdr:spPr>
        <a:xfrm>
          <a:off x="4064000" y="6666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37</xdr:row>
      <xdr:rowOff>91316</xdr:rowOff>
    </xdr:from>
    <xdr:ext cx="736600" cy="259045"/>
    <xdr:sp macro="" textlink="">
      <xdr:nvSpPr>
        <xdr:cNvPr id="72" name="テキスト ボックス 71"/>
        <xdr:cNvSpPr txBox="1"/>
      </xdr:nvSpPr>
      <xdr:spPr>
        <a:xfrm>
          <a:off x="3733800" y="64349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89605</xdr:rowOff>
    </xdr:from>
    <xdr:to>
      <xdr:col>15</xdr:col>
      <xdr:colOff>82550</xdr:colOff>
      <xdr:row>42</xdr:row>
      <xdr:rowOff>52211</xdr:rowOff>
    </xdr:to>
    <xdr:cxnSp macro="">
      <xdr:nvCxnSpPr>
        <xdr:cNvPr id="73" name="直線コネクタ 72"/>
        <xdr:cNvCxnSpPr/>
      </xdr:nvCxnSpPr>
      <xdr:spPr>
        <a:xfrm flipV="1">
          <a:off x="2336800" y="7119055"/>
          <a:ext cx="889000" cy="134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39</xdr:row>
      <xdr:rowOff>113595</xdr:rowOff>
    </xdr:from>
    <xdr:to>
      <xdr:col>15</xdr:col>
      <xdr:colOff>133350</xdr:colOff>
      <xdr:row>40</xdr:row>
      <xdr:rowOff>43745</xdr:rowOff>
    </xdr:to>
    <xdr:sp macro="" textlink="">
      <xdr:nvSpPr>
        <xdr:cNvPr id="74" name="フローチャート: 判断 73"/>
        <xdr:cNvSpPr/>
      </xdr:nvSpPr>
      <xdr:spPr>
        <a:xfrm>
          <a:off x="3175000" y="680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53922</xdr:rowOff>
    </xdr:from>
    <xdr:ext cx="762000" cy="259045"/>
    <xdr:sp macro="" textlink="">
      <xdr:nvSpPr>
        <xdr:cNvPr id="75" name="テキスト ボックス 74"/>
        <xdr:cNvSpPr txBox="1"/>
      </xdr:nvSpPr>
      <xdr:spPr>
        <a:xfrm>
          <a:off x="2844800" y="6569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52211</xdr:rowOff>
    </xdr:from>
    <xdr:to>
      <xdr:col>11</xdr:col>
      <xdr:colOff>31750</xdr:colOff>
      <xdr:row>43</xdr:row>
      <xdr:rowOff>14817</xdr:rowOff>
    </xdr:to>
    <xdr:cxnSp macro="">
      <xdr:nvCxnSpPr>
        <xdr:cNvPr id="76" name="直線コネクタ 75"/>
        <xdr:cNvCxnSpPr/>
      </xdr:nvCxnSpPr>
      <xdr:spPr>
        <a:xfrm flipV="1">
          <a:off x="1447800" y="7253111"/>
          <a:ext cx="889000" cy="134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39</xdr:row>
      <xdr:rowOff>113595</xdr:rowOff>
    </xdr:from>
    <xdr:to>
      <xdr:col>11</xdr:col>
      <xdr:colOff>82550</xdr:colOff>
      <xdr:row>40</xdr:row>
      <xdr:rowOff>43745</xdr:rowOff>
    </xdr:to>
    <xdr:sp macro="" textlink="">
      <xdr:nvSpPr>
        <xdr:cNvPr id="77" name="フローチャート: 判断 76"/>
        <xdr:cNvSpPr/>
      </xdr:nvSpPr>
      <xdr:spPr>
        <a:xfrm>
          <a:off x="2286000" y="680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53922</xdr:rowOff>
    </xdr:from>
    <xdr:ext cx="762000" cy="259045"/>
    <xdr:sp macro="" textlink="">
      <xdr:nvSpPr>
        <xdr:cNvPr id="78" name="テキスト ボックス 77"/>
        <xdr:cNvSpPr txBox="1"/>
      </xdr:nvSpPr>
      <xdr:spPr>
        <a:xfrm>
          <a:off x="1955800" y="6569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45</xdr:row>
      <xdr:rowOff>23283</xdr:rowOff>
    </xdr:from>
    <xdr:to>
      <xdr:col>7</xdr:col>
      <xdr:colOff>31750</xdr:colOff>
      <xdr:row>45</xdr:row>
      <xdr:rowOff>124883</xdr:rowOff>
    </xdr:to>
    <xdr:sp macro="" textlink="">
      <xdr:nvSpPr>
        <xdr:cNvPr id="79" name="フローチャート: 判断 78"/>
        <xdr:cNvSpPr/>
      </xdr:nvSpPr>
      <xdr:spPr>
        <a:xfrm>
          <a:off x="1397000" y="7738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45</xdr:row>
      <xdr:rowOff>109660</xdr:rowOff>
    </xdr:from>
    <xdr:ext cx="762000" cy="259045"/>
    <xdr:sp macro="" textlink="">
      <xdr:nvSpPr>
        <xdr:cNvPr id="80" name="テキスト ボックス 79"/>
        <xdr:cNvSpPr txBox="1"/>
      </xdr:nvSpPr>
      <xdr:spPr>
        <a:xfrm>
          <a:off x="1066800" y="7824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113595</xdr:rowOff>
    </xdr:from>
    <xdr:to>
      <xdr:col>23</xdr:col>
      <xdr:colOff>184150</xdr:colOff>
      <xdr:row>40</xdr:row>
      <xdr:rowOff>43745</xdr:rowOff>
    </xdr:to>
    <xdr:sp macro="" textlink="">
      <xdr:nvSpPr>
        <xdr:cNvPr id="86" name="楕円 85"/>
        <xdr:cNvSpPr/>
      </xdr:nvSpPr>
      <xdr:spPr>
        <a:xfrm>
          <a:off x="4902200" y="680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85672</xdr:rowOff>
    </xdr:from>
    <xdr:ext cx="762000" cy="259045"/>
    <xdr:sp macro="" textlink="">
      <xdr:nvSpPr>
        <xdr:cNvPr id="87" name="財政力該当値テキスト"/>
        <xdr:cNvSpPr txBox="1"/>
      </xdr:nvSpPr>
      <xdr:spPr>
        <a:xfrm>
          <a:off x="5041900" y="6772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76200</xdr:rowOff>
    </xdr:from>
    <xdr:to>
      <xdr:col>19</xdr:col>
      <xdr:colOff>184150</xdr:colOff>
      <xdr:row>41</xdr:row>
      <xdr:rowOff>6350</xdr:rowOff>
    </xdr:to>
    <xdr:sp macro="" textlink="">
      <xdr:nvSpPr>
        <xdr:cNvPr id="88" name="楕円 87"/>
        <xdr:cNvSpPr/>
      </xdr:nvSpPr>
      <xdr:spPr>
        <a:xfrm>
          <a:off x="4064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162577</xdr:rowOff>
    </xdr:from>
    <xdr:ext cx="736600" cy="259045"/>
    <xdr:sp macro="" textlink="">
      <xdr:nvSpPr>
        <xdr:cNvPr id="89" name="テキスト ボックス 88"/>
        <xdr:cNvSpPr txBox="1"/>
      </xdr:nvSpPr>
      <xdr:spPr>
        <a:xfrm>
          <a:off x="3733800" y="702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38805</xdr:rowOff>
    </xdr:from>
    <xdr:to>
      <xdr:col>15</xdr:col>
      <xdr:colOff>133350</xdr:colOff>
      <xdr:row>41</xdr:row>
      <xdr:rowOff>140405</xdr:rowOff>
    </xdr:to>
    <xdr:sp macro="" textlink="">
      <xdr:nvSpPr>
        <xdr:cNvPr id="90" name="楕円 89"/>
        <xdr:cNvSpPr/>
      </xdr:nvSpPr>
      <xdr:spPr>
        <a:xfrm>
          <a:off x="3175000" y="706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125182</xdr:rowOff>
    </xdr:from>
    <xdr:ext cx="762000" cy="259045"/>
    <xdr:sp macro="" textlink="">
      <xdr:nvSpPr>
        <xdr:cNvPr id="91" name="テキスト ボックス 90"/>
        <xdr:cNvSpPr txBox="1"/>
      </xdr:nvSpPr>
      <xdr:spPr>
        <a:xfrm>
          <a:off x="2844800" y="7154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1411</xdr:rowOff>
    </xdr:from>
    <xdr:to>
      <xdr:col>11</xdr:col>
      <xdr:colOff>82550</xdr:colOff>
      <xdr:row>42</xdr:row>
      <xdr:rowOff>103011</xdr:rowOff>
    </xdr:to>
    <xdr:sp macro="" textlink="">
      <xdr:nvSpPr>
        <xdr:cNvPr id="92" name="楕円 91"/>
        <xdr:cNvSpPr/>
      </xdr:nvSpPr>
      <xdr:spPr>
        <a:xfrm>
          <a:off x="2286000" y="720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87788</xdr:rowOff>
    </xdr:from>
    <xdr:ext cx="762000" cy="259045"/>
    <xdr:sp macro="" textlink="">
      <xdr:nvSpPr>
        <xdr:cNvPr id="93" name="テキスト ボックス 92"/>
        <xdr:cNvSpPr txBox="1"/>
      </xdr:nvSpPr>
      <xdr:spPr>
        <a:xfrm>
          <a:off x="1955800" y="7288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135467</xdr:rowOff>
    </xdr:from>
    <xdr:to>
      <xdr:col>7</xdr:col>
      <xdr:colOff>31750</xdr:colOff>
      <xdr:row>43</xdr:row>
      <xdr:rowOff>65617</xdr:rowOff>
    </xdr:to>
    <xdr:sp macro="" textlink="">
      <xdr:nvSpPr>
        <xdr:cNvPr id="94" name="楕円 93"/>
        <xdr:cNvSpPr/>
      </xdr:nvSpPr>
      <xdr:spPr>
        <a:xfrm>
          <a:off x="1397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75794</xdr:rowOff>
    </xdr:from>
    <xdr:ext cx="762000" cy="259045"/>
    <xdr:sp macro="" textlink="">
      <xdr:nvSpPr>
        <xdr:cNvPr id="95" name="テキスト ボックス 94"/>
        <xdr:cNvSpPr txBox="1"/>
      </xdr:nvSpPr>
      <xdr:spPr>
        <a:xfrm>
          <a:off x="1066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175880</xdr:colOff>
      <xdr:row>53</xdr:row>
      <xdr:rowOff>127000</xdr:rowOff>
    </xdr:from>
    <xdr:ext cx="1438940" cy="309059"/>
    <xdr:sp macro="" textlink="">
      <xdr:nvSpPr>
        <xdr:cNvPr id="97" name="テキスト ボックス 96"/>
        <xdr:cNvSpPr txBox="1"/>
      </xdr:nvSpPr>
      <xdr:spPr>
        <a:xfrm>
          <a:off x="1852280" y="921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16</xdr:col>
      <xdr:colOff>65420</xdr:colOff>
      <xdr:row>53</xdr:row>
      <xdr:rowOff>76200</xdr:rowOff>
    </xdr:from>
    <xdr:ext cx="1333500" cy="359073"/>
    <xdr:sp macro="" textlink="">
      <xdr:nvSpPr>
        <xdr:cNvPr id="98" name="テキスト ボックス 97"/>
        <xdr:cNvSpPr txBox="1"/>
      </xdr:nvSpPr>
      <xdr:spPr>
        <a:xfrm>
          <a:off x="3418220"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3" name="正方形/長方形 102"/>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4" name="正方形/長方形 103"/>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5" name="正方形/長方形 104"/>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6" name="テキスト ボックス 105"/>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前年度より</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0.6</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上昇</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し，グループ内平均を上回る</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97.6</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％となっている。</a:t>
          </a:r>
          <a:endParaRPr lang="ja-JP" altLang="ja-JP" sz="1400">
            <a:effectLst/>
            <a:latin typeface="ＭＳ Ｐゴシック" panose="020B0600070205080204" pitchFamily="50" charset="-128"/>
            <a:ea typeface="ＭＳ Ｐゴシック" panose="020B0600070205080204" pitchFamily="50" charset="-128"/>
          </a:endParaRPr>
        </a:p>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平成</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，給与改定や退職手当</a:t>
          </a:r>
          <a:r>
            <a:rPr lang="ja-JP" altLang="en-US" sz="1100" b="0" i="0">
              <a:solidFill>
                <a:schemeClr val="dk1"/>
              </a:solidFill>
              <a:effectLst/>
              <a:latin typeface="ＭＳ Ｐゴシック" panose="020B0600070205080204" pitchFamily="50" charset="-128"/>
              <a:ea typeface="ＭＳ Ｐゴシック" panose="020B0600070205080204" pitchFamily="50" charset="-128"/>
              <a:cs typeface="+mn-cs"/>
            </a:rPr>
            <a:t>の増などによる人件費の増や子ども子育て支援制度移行に伴う施設型給付費負担金など社会保障等に要する経費の増</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による</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補助費等</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の増などにより</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分子である歳出が増となった</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一方</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ja-JP" sz="1100" b="0" i="0">
              <a:solidFill>
                <a:schemeClr val="dk1"/>
              </a:solidFill>
              <a:effectLst/>
              <a:latin typeface="ＭＳ Ｐゴシック" panose="020B0600070205080204" pitchFamily="50" charset="-128"/>
              <a:ea typeface="ＭＳ Ｐゴシック" panose="020B0600070205080204" pitchFamily="50" charset="-128"/>
              <a:cs typeface="+mn-cs"/>
            </a:rPr>
            <a:t>普通交付税とその振替である臨時財政対策債の合計</a:t>
          </a:r>
          <a:r>
            <a:rPr lang="ja-JP" altLang="en-US" sz="1100" b="0" i="0">
              <a:solidFill>
                <a:schemeClr val="dk1"/>
              </a:solidFill>
              <a:effectLst/>
              <a:latin typeface="ＭＳ Ｐゴシック" panose="020B0600070205080204" pitchFamily="50" charset="-128"/>
              <a:ea typeface="ＭＳ Ｐゴシック" panose="020B0600070205080204" pitchFamily="50" charset="-128"/>
              <a:cs typeface="+mn-cs"/>
            </a:rPr>
            <a:t>が減少したことで</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分母である歳入が</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減となったことにより上昇</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したものである。</a:t>
          </a:r>
          <a:endParaRPr lang="ja-JP" altLang="ja-JP" sz="1400">
            <a:effectLst/>
            <a:latin typeface="ＭＳ Ｐゴシック" panose="020B0600070205080204" pitchFamily="50" charset="-128"/>
            <a:ea typeface="ＭＳ Ｐゴシック" panose="020B0600070205080204" pitchFamily="50" charset="-128"/>
          </a:endParaRPr>
        </a:p>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とも，臨時財政対策債等を除く本県独自に発行する県債の新規発行の抑制による公債費の縮減を図るとともに，職員数の縮減や職員給の見直しによる人件費の削減などにより，改善を図っていくこととしてい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07" name="テキスト ボックス 106"/>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8" name="直線コネクタ 107"/>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09" name="テキスト ボックス 108"/>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0" name="直線コネクタ 109"/>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1" name="テキスト ボックス 110"/>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2" name="直線コネクタ 111"/>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3" name="テキスト ボックス 112"/>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4" name="直線コネクタ 113"/>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5" name="テキスト ボックス 114"/>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6" name="直線コネクタ 115"/>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17" name="テキスト ボックス 116"/>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18" name="直線コネクタ 117"/>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19" name="テキスト ボックス 118"/>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0"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151130</xdr:rowOff>
    </xdr:from>
    <xdr:to>
      <xdr:col>23</xdr:col>
      <xdr:colOff>133350</xdr:colOff>
      <xdr:row>66</xdr:row>
      <xdr:rowOff>154940</xdr:rowOff>
    </xdr:to>
    <xdr:cxnSp macro="">
      <xdr:nvCxnSpPr>
        <xdr:cNvPr id="121" name="直線コネクタ 120"/>
        <xdr:cNvCxnSpPr/>
      </xdr:nvCxnSpPr>
      <xdr:spPr>
        <a:xfrm flipV="1">
          <a:off x="4953000" y="10095230"/>
          <a:ext cx="0" cy="13754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127017</xdr:rowOff>
    </xdr:from>
    <xdr:ext cx="762000" cy="259045"/>
    <xdr:sp macro="" textlink="">
      <xdr:nvSpPr>
        <xdr:cNvPr id="122" name="財政構造の弾力性最小値テキスト"/>
        <xdr:cNvSpPr txBox="1"/>
      </xdr:nvSpPr>
      <xdr:spPr>
        <a:xfrm>
          <a:off x="5041900" y="1144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154940</xdr:rowOff>
    </xdr:from>
    <xdr:to>
      <xdr:col>24</xdr:col>
      <xdr:colOff>12700</xdr:colOff>
      <xdr:row>66</xdr:row>
      <xdr:rowOff>154940</xdr:rowOff>
    </xdr:to>
    <xdr:cxnSp macro="">
      <xdr:nvCxnSpPr>
        <xdr:cNvPr id="123" name="直線コネクタ 122"/>
        <xdr:cNvCxnSpPr/>
      </xdr:nvCxnSpPr>
      <xdr:spPr>
        <a:xfrm>
          <a:off x="4864100" y="1147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66057</xdr:rowOff>
    </xdr:from>
    <xdr:ext cx="762000" cy="259045"/>
    <xdr:sp macro="" textlink="">
      <xdr:nvSpPr>
        <xdr:cNvPr id="124" name="財政構造の弾力性最大値テキスト"/>
        <xdr:cNvSpPr txBox="1"/>
      </xdr:nvSpPr>
      <xdr:spPr>
        <a:xfrm>
          <a:off x="5041900" y="983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151130</xdr:rowOff>
    </xdr:from>
    <xdr:to>
      <xdr:col>24</xdr:col>
      <xdr:colOff>12700</xdr:colOff>
      <xdr:row>58</xdr:row>
      <xdr:rowOff>151130</xdr:rowOff>
    </xdr:to>
    <xdr:cxnSp macro="">
      <xdr:nvCxnSpPr>
        <xdr:cNvPr id="125" name="直線コネクタ 124"/>
        <xdr:cNvCxnSpPr/>
      </xdr:nvCxnSpPr>
      <xdr:spPr>
        <a:xfrm>
          <a:off x="4864100" y="1009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133350</xdr:rowOff>
    </xdr:from>
    <xdr:to>
      <xdr:col>23</xdr:col>
      <xdr:colOff>133350</xdr:colOff>
      <xdr:row>66</xdr:row>
      <xdr:rowOff>106680</xdr:rowOff>
    </xdr:to>
    <xdr:cxnSp macro="">
      <xdr:nvCxnSpPr>
        <xdr:cNvPr id="126" name="直線コネクタ 125"/>
        <xdr:cNvCxnSpPr/>
      </xdr:nvCxnSpPr>
      <xdr:spPr>
        <a:xfrm>
          <a:off x="4114800" y="11277600"/>
          <a:ext cx="8382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7637</xdr:rowOff>
    </xdr:from>
    <xdr:ext cx="762000" cy="259045"/>
    <xdr:sp macro="" textlink="">
      <xdr:nvSpPr>
        <xdr:cNvPr id="127" name="財政構造の弾力性平均値テキスト"/>
        <xdr:cNvSpPr txBox="1"/>
      </xdr:nvSpPr>
      <xdr:spPr>
        <a:xfrm>
          <a:off x="5041900" y="10637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162560</xdr:rowOff>
    </xdr:from>
    <xdr:to>
      <xdr:col>23</xdr:col>
      <xdr:colOff>184150</xdr:colOff>
      <xdr:row>63</xdr:row>
      <xdr:rowOff>92710</xdr:rowOff>
    </xdr:to>
    <xdr:sp macro="" textlink="">
      <xdr:nvSpPr>
        <xdr:cNvPr id="128" name="フローチャート: 判断 127"/>
        <xdr:cNvSpPr/>
      </xdr:nvSpPr>
      <xdr:spPr>
        <a:xfrm>
          <a:off x="49022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85090</xdr:rowOff>
    </xdr:from>
    <xdr:to>
      <xdr:col>19</xdr:col>
      <xdr:colOff>133350</xdr:colOff>
      <xdr:row>65</xdr:row>
      <xdr:rowOff>133350</xdr:rowOff>
    </xdr:to>
    <xdr:cxnSp macro="">
      <xdr:nvCxnSpPr>
        <xdr:cNvPr id="129" name="直線コネクタ 128"/>
        <xdr:cNvCxnSpPr/>
      </xdr:nvCxnSpPr>
      <xdr:spPr>
        <a:xfrm>
          <a:off x="3225800" y="1122934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162560</xdr:rowOff>
    </xdr:from>
    <xdr:to>
      <xdr:col>19</xdr:col>
      <xdr:colOff>184150</xdr:colOff>
      <xdr:row>63</xdr:row>
      <xdr:rowOff>92710</xdr:rowOff>
    </xdr:to>
    <xdr:sp macro="" textlink="">
      <xdr:nvSpPr>
        <xdr:cNvPr id="130" name="フローチャート: 判断 129"/>
        <xdr:cNvSpPr/>
      </xdr:nvSpPr>
      <xdr:spPr>
        <a:xfrm>
          <a:off x="4064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102887</xdr:rowOff>
    </xdr:from>
    <xdr:ext cx="736600" cy="259045"/>
    <xdr:sp macro="" textlink="">
      <xdr:nvSpPr>
        <xdr:cNvPr id="131" name="テキスト ボックス 130"/>
        <xdr:cNvSpPr txBox="1"/>
      </xdr:nvSpPr>
      <xdr:spPr>
        <a:xfrm>
          <a:off x="3733800" y="10561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85090</xdr:rowOff>
    </xdr:from>
    <xdr:to>
      <xdr:col>15</xdr:col>
      <xdr:colOff>82550</xdr:colOff>
      <xdr:row>65</xdr:row>
      <xdr:rowOff>157480</xdr:rowOff>
    </xdr:to>
    <xdr:cxnSp macro="">
      <xdr:nvCxnSpPr>
        <xdr:cNvPr id="132" name="直線コネクタ 131"/>
        <xdr:cNvCxnSpPr/>
      </xdr:nvCxnSpPr>
      <xdr:spPr>
        <a:xfrm flipV="1">
          <a:off x="2336800" y="1122934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165100</xdr:rowOff>
    </xdr:from>
    <xdr:to>
      <xdr:col>15</xdr:col>
      <xdr:colOff>133350</xdr:colOff>
      <xdr:row>62</xdr:row>
      <xdr:rowOff>95250</xdr:rowOff>
    </xdr:to>
    <xdr:sp macro="" textlink="">
      <xdr:nvSpPr>
        <xdr:cNvPr id="133" name="フローチャート: 判断 132"/>
        <xdr:cNvSpPr/>
      </xdr:nvSpPr>
      <xdr:spPr>
        <a:xfrm>
          <a:off x="3175000" y="106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105427</xdr:rowOff>
    </xdr:from>
    <xdr:ext cx="762000" cy="259045"/>
    <xdr:sp macro="" textlink="">
      <xdr:nvSpPr>
        <xdr:cNvPr id="134" name="テキスト ボックス 133"/>
        <xdr:cNvSpPr txBox="1"/>
      </xdr:nvSpPr>
      <xdr:spPr>
        <a:xfrm>
          <a:off x="2844800" y="1039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138430</xdr:rowOff>
    </xdr:from>
    <xdr:to>
      <xdr:col>11</xdr:col>
      <xdr:colOff>31750</xdr:colOff>
      <xdr:row>65</xdr:row>
      <xdr:rowOff>157480</xdr:rowOff>
    </xdr:to>
    <xdr:cxnSp macro="">
      <xdr:nvCxnSpPr>
        <xdr:cNvPr id="135" name="直線コネクタ 134"/>
        <xdr:cNvCxnSpPr/>
      </xdr:nvCxnSpPr>
      <xdr:spPr>
        <a:xfrm>
          <a:off x="1447800" y="10939780"/>
          <a:ext cx="889000" cy="36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17780</xdr:rowOff>
    </xdr:from>
    <xdr:to>
      <xdr:col>11</xdr:col>
      <xdr:colOff>82550</xdr:colOff>
      <xdr:row>62</xdr:row>
      <xdr:rowOff>119380</xdr:rowOff>
    </xdr:to>
    <xdr:sp macro="" textlink="">
      <xdr:nvSpPr>
        <xdr:cNvPr id="136" name="フローチャート: 判断 135"/>
        <xdr:cNvSpPr/>
      </xdr:nvSpPr>
      <xdr:spPr>
        <a:xfrm>
          <a:off x="22860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129557</xdr:rowOff>
    </xdr:from>
    <xdr:ext cx="762000" cy="259045"/>
    <xdr:sp macro="" textlink="">
      <xdr:nvSpPr>
        <xdr:cNvPr id="137" name="テキスト ボックス 136"/>
        <xdr:cNvSpPr txBox="1"/>
      </xdr:nvSpPr>
      <xdr:spPr>
        <a:xfrm>
          <a:off x="1955800" y="1041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49530</xdr:rowOff>
    </xdr:from>
    <xdr:to>
      <xdr:col>7</xdr:col>
      <xdr:colOff>31750</xdr:colOff>
      <xdr:row>59</xdr:row>
      <xdr:rowOff>151130</xdr:rowOff>
    </xdr:to>
    <xdr:sp macro="" textlink="">
      <xdr:nvSpPr>
        <xdr:cNvPr id="138" name="フローチャート: 判断 137"/>
        <xdr:cNvSpPr/>
      </xdr:nvSpPr>
      <xdr:spPr>
        <a:xfrm>
          <a:off x="1397000" y="1016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57</xdr:row>
      <xdr:rowOff>161307</xdr:rowOff>
    </xdr:from>
    <xdr:ext cx="762000" cy="259045"/>
    <xdr:sp macro="" textlink="">
      <xdr:nvSpPr>
        <xdr:cNvPr id="139" name="テキスト ボックス 138"/>
        <xdr:cNvSpPr txBox="1"/>
      </xdr:nvSpPr>
      <xdr:spPr>
        <a:xfrm>
          <a:off x="1066800" y="993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0" name="テキスト ボックス 139"/>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1" name="テキスト ボックス 140"/>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2" name="テキスト ボックス 141"/>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3" name="テキスト ボックス 142"/>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4" name="テキスト ボックス 143"/>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55880</xdr:rowOff>
    </xdr:from>
    <xdr:to>
      <xdr:col>23</xdr:col>
      <xdr:colOff>184150</xdr:colOff>
      <xdr:row>66</xdr:row>
      <xdr:rowOff>157480</xdr:rowOff>
    </xdr:to>
    <xdr:sp macro="" textlink="">
      <xdr:nvSpPr>
        <xdr:cNvPr id="145" name="楕円 144"/>
        <xdr:cNvSpPr/>
      </xdr:nvSpPr>
      <xdr:spPr>
        <a:xfrm>
          <a:off x="4902200" y="1137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123207</xdr:rowOff>
    </xdr:from>
    <xdr:ext cx="762000" cy="259045"/>
    <xdr:sp macro="" textlink="">
      <xdr:nvSpPr>
        <xdr:cNvPr id="146" name="財政構造の弾力性該当値テキスト"/>
        <xdr:cNvSpPr txBox="1"/>
      </xdr:nvSpPr>
      <xdr:spPr>
        <a:xfrm>
          <a:off x="5041900" y="11267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82550</xdr:rowOff>
    </xdr:from>
    <xdr:to>
      <xdr:col>19</xdr:col>
      <xdr:colOff>184150</xdr:colOff>
      <xdr:row>66</xdr:row>
      <xdr:rowOff>12700</xdr:rowOff>
    </xdr:to>
    <xdr:sp macro="" textlink="">
      <xdr:nvSpPr>
        <xdr:cNvPr id="147" name="楕円 146"/>
        <xdr:cNvSpPr/>
      </xdr:nvSpPr>
      <xdr:spPr>
        <a:xfrm>
          <a:off x="4064000" y="1122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168927</xdr:rowOff>
    </xdr:from>
    <xdr:ext cx="736600" cy="259045"/>
    <xdr:sp macro="" textlink="">
      <xdr:nvSpPr>
        <xdr:cNvPr id="148" name="テキスト ボックス 147"/>
        <xdr:cNvSpPr txBox="1"/>
      </xdr:nvSpPr>
      <xdr:spPr>
        <a:xfrm>
          <a:off x="3733800" y="1131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34290</xdr:rowOff>
    </xdr:from>
    <xdr:to>
      <xdr:col>15</xdr:col>
      <xdr:colOff>133350</xdr:colOff>
      <xdr:row>65</xdr:row>
      <xdr:rowOff>135890</xdr:rowOff>
    </xdr:to>
    <xdr:sp macro="" textlink="">
      <xdr:nvSpPr>
        <xdr:cNvPr id="149" name="楕円 148"/>
        <xdr:cNvSpPr/>
      </xdr:nvSpPr>
      <xdr:spPr>
        <a:xfrm>
          <a:off x="3175000" y="1117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120667</xdr:rowOff>
    </xdr:from>
    <xdr:ext cx="762000" cy="259045"/>
    <xdr:sp macro="" textlink="">
      <xdr:nvSpPr>
        <xdr:cNvPr id="150" name="テキスト ボックス 149"/>
        <xdr:cNvSpPr txBox="1"/>
      </xdr:nvSpPr>
      <xdr:spPr>
        <a:xfrm>
          <a:off x="2844800" y="1126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106680</xdr:rowOff>
    </xdr:from>
    <xdr:to>
      <xdr:col>11</xdr:col>
      <xdr:colOff>82550</xdr:colOff>
      <xdr:row>66</xdr:row>
      <xdr:rowOff>36830</xdr:rowOff>
    </xdr:to>
    <xdr:sp macro="" textlink="">
      <xdr:nvSpPr>
        <xdr:cNvPr id="151" name="楕円 150"/>
        <xdr:cNvSpPr/>
      </xdr:nvSpPr>
      <xdr:spPr>
        <a:xfrm>
          <a:off x="2286000" y="1125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21607</xdr:rowOff>
    </xdr:from>
    <xdr:ext cx="762000" cy="259045"/>
    <xdr:sp macro="" textlink="">
      <xdr:nvSpPr>
        <xdr:cNvPr id="152" name="テキスト ボックス 151"/>
        <xdr:cNvSpPr txBox="1"/>
      </xdr:nvSpPr>
      <xdr:spPr>
        <a:xfrm>
          <a:off x="1955800" y="1133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87630</xdr:rowOff>
    </xdr:from>
    <xdr:to>
      <xdr:col>7</xdr:col>
      <xdr:colOff>31750</xdr:colOff>
      <xdr:row>64</xdr:row>
      <xdr:rowOff>17780</xdr:rowOff>
    </xdr:to>
    <xdr:sp macro="" textlink="">
      <xdr:nvSpPr>
        <xdr:cNvPr id="153" name="楕円 152"/>
        <xdr:cNvSpPr/>
      </xdr:nvSpPr>
      <xdr:spPr>
        <a:xfrm>
          <a:off x="1397000" y="1088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2557</xdr:rowOff>
    </xdr:from>
    <xdr:ext cx="762000" cy="259045"/>
    <xdr:sp macro="" textlink="">
      <xdr:nvSpPr>
        <xdr:cNvPr id="154" name="テキスト ボックス 153"/>
        <xdr:cNvSpPr txBox="1"/>
      </xdr:nvSpPr>
      <xdr:spPr>
        <a:xfrm>
          <a:off x="1066800" y="1097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5" name="正方形/長方形 154"/>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4</xdr:col>
      <xdr:colOff>124253</xdr:colOff>
      <xdr:row>75</xdr:row>
      <xdr:rowOff>165100</xdr:rowOff>
    </xdr:from>
    <xdr:ext cx="3218594" cy="309059"/>
    <xdr:sp macro="" textlink="">
      <xdr:nvSpPr>
        <xdr:cNvPr id="156" name="テキスト ボックス 155"/>
        <xdr:cNvSpPr txBox="1"/>
      </xdr:nvSpPr>
      <xdr:spPr>
        <a:xfrm>
          <a:off x="962453" y="130238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20</xdr:col>
      <xdr:colOff>117047</xdr:colOff>
      <xdr:row>75</xdr:row>
      <xdr:rowOff>114300</xdr:rowOff>
    </xdr:from>
    <xdr:ext cx="1333500" cy="359073"/>
    <xdr:sp macro="" textlink="">
      <xdr:nvSpPr>
        <xdr:cNvPr id="157" name="テキスト ボックス 156"/>
        <xdr:cNvSpPr txBox="1"/>
      </xdr:nvSpPr>
      <xdr:spPr>
        <a:xfrm>
          <a:off x="4308047"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[145,288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58" name="正方形/長方形 157"/>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59" name="正方形/長方形 158"/>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0" name="正方形/長方形 159"/>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1" name="正方形/長方形 160"/>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2" name="正方形/長方形 161"/>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3" name="正方形/長方形 162"/>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4" name="正方形/長方形 163"/>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5" name="テキスト ボックス 164"/>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a:latin typeface="ＭＳ Ｐゴシック" panose="020B0600070205080204" pitchFamily="50" charset="-128"/>
              <a:ea typeface="ＭＳ Ｐゴシック" panose="020B0600070205080204" pitchFamily="50" charset="-128"/>
            </a:rPr>
            <a:t>前年度より</a:t>
          </a:r>
          <a:r>
            <a:rPr kumimoji="1" lang="en-US" altLang="ja-JP" sz="1100">
              <a:latin typeface="ＭＳ Ｐゴシック" panose="020B0600070205080204" pitchFamily="50" charset="-128"/>
              <a:ea typeface="ＭＳ Ｐゴシック" panose="020B0600070205080204" pitchFamily="50" charset="-128"/>
            </a:rPr>
            <a:t>541</a:t>
          </a:r>
          <a:r>
            <a:rPr kumimoji="1" lang="ja-JP" altLang="en-US" sz="1100">
              <a:latin typeface="ＭＳ Ｐゴシック" panose="020B0600070205080204" pitchFamily="50" charset="-128"/>
              <a:ea typeface="ＭＳ Ｐゴシック" panose="020B0600070205080204" pitchFamily="50" charset="-128"/>
            </a:rPr>
            <a:t>円増加したものの，グループ内平均を下回る</a:t>
          </a:r>
          <a:r>
            <a:rPr kumimoji="1" lang="en-US" altLang="ja-JP" sz="1100">
              <a:latin typeface="ＭＳ Ｐゴシック" panose="020B0600070205080204" pitchFamily="50" charset="-128"/>
              <a:ea typeface="ＭＳ Ｐゴシック" panose="020B0600070205080204" pitchFamily="50" charset="-128"/>
            </a:rPr>
            <a:t>145,288</a:t>
          </a:r>
          <a:r>
            <a:rPr kumimoji="1" lang="ja-JP" altLang="en-US" sz="1100">
              <a:latin typeface="ＭＳ Ｐゴシック" panose="020B0600070205080204" pitchFamily="50" charset="-128"/>
              <a:ea typeface="ＭＳ Ｐゴシック" panose="020B0600070205080204" pitchFamily="50" charset="-128"/>
            </a:rPr>
            <a:t>円となっている。</a:t>
          </a:r>
          <a:endParaRPr kumimoji="1" lang="en-US" altLang="ja-JP" sz="1100">
            <a:latin typeface="ＭＳ Ｐゴシック" panose="020B0600070205080204" pitchFamily="50" charset="-128"/>
            <a:ea typeface="ＭＳ Ｐゴシック" panose="020B0600070205080204" pitchFamily="50" charset="-128"/>
          </a:endParaRPr>
        </a:p>
        <a:p>
          <a:pPr marL="0" marR="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平成</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年度は，給与改定や退職者の増による退職手当</a:t>
          </a:r>
          <a:r>
            <a:rPr lang="ja-JP" altLang="ja-JP" sz="1100" b="0" i="0">
              <a:solidFill>
                <a:schemeClr val="dk1"/>
              </a:solidFill>
              <a:effectLst/>
              <a:latin typeface="ＭＳ Ｐゴシック" panose="020B0600070205080204" pitchFamily="50" charset="-128"/>
              <a:ea typeface="ＭＳ Ｐゴシック" panose="020B0600070205080204" pitchFamily="50" charset="-128"/>
              <a:cs typeface="+mn-cs"/>
            </a:rPr>
            <a:t>の増などによる人件費の増により，前年度より増となっている。</a:t>
          </a:r>
          <a:endParaRPr lang="ja-JP" altLang="ja-JP">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ja-JP" sz="1100">
              <a:solidFill>
                <a:schemeClr val="dk1"/>
              </a:solidFill>
              <a:effectLst/>
              <a:latin typeface="+mn-lt"/>
              <a:ea typeface="+mn-ea"/>
              <a:cs typeface="+mn-cs"/>
            </a:rPr>
            <a:t>　</a:t>
          </a:r>
          <a:r>
            <a:rPr lang="en-US" altLang="ja-JP" sz="1100">
              <a:solidFill>
                <a:schemeClr val="dk1"/>
              </a:solidFill>
              <a:effectLst/>
              <a:latin typeface="+mn-lt"/>
              <a:ea typeface="+mn-ea"/>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これまで，平成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年度に策定した「県政刷新大綱」や平成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年度に策定した「行財政運営戦略」を踏まえ，職員数の縮減，職員給の見直し等による人件費の圧縮や，必要性・効率性の観点からメリハリをつけた物件費の見直し等に取り組んできたところである。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en-US" sz="1100" b="0" i="0">
              <a:solidFill>
                <a:schemeClr val="dk1"/>
              </a:solidFill>
              <a:effectLst/>
              <a:latin typeface="ＭＳ Ｐゴシック" panose="020B0600070205080204" pitchFamily="50" charset="-128"/>
              <a:ea typeface="ＭＳ Ｐゴシック" panose="020B0600070205080204" pitchFamily="50" charset="-128"/>
              <a:cs typeface="+mn-cs"/>
            </a:rPr>
            <a:t>今後とも，これまでの取組を進めていくこととしている。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66" name="テキスト ボックス 165"/>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67" name="直線コネクタ 166"/>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68" name="テキスト ボックス 167"/>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69" name="直線コネクタ 168"/>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0" name="テキスト ボックス 169"/>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1" name="直線コネクタ 170"/>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2" name="テキスト ボックス 171"/>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3" name="直線コネクタ 172"/>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4" name="テキスト ボックス 173"/>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5" name="直線コネクタ 174"/>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76" name="テキスト ボックス 175"/>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77" name="直線コネクタ 176"/>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78" name="テキスト ボックス 177"/>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79" name="直線コネクタ 178"/>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0" name="テキスト ボックス 179"/>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101022</xdr:rowOff>
    </xdr:from>
    <xdr:to>
      <xdr:col>23</xdr:col>
      <xdr:colOff>133350</xdr:colOff>
      <xdr:row>89</xdr:row>
      <xdr:rowOff>88027</xdr:rowOff>
    </xdr:to>
    <xdr:cxnSp macro="">
      <xdr:nvCxnSpPr>
        <xdr:cNvPr id="182" name="直線コネクタ 181"/>
        <xdr:cNvCxnSpPr/>
      </xdr:nvCxnSpPr>
      <xdr:spPr>
        <a:xfrm flipV="1">
          <a:off x="4953000" y="14159922"/>
          <a:ext cx="0" cy="11871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60104</xdr:rowOff>
    </xdr:from>
    <xdr:ext cx="762000" cy="259045"/>
    <xdr:sp macro="" textlink="">
      <xdr:nvSpPr>
        <xdr:cNvPr id="183" name="人件費・物件費等の状況最小値テキスト"/>
        <xdr:cNvSpPr txBox="1"/>
      </xdr:nvSpPr>
      <xdr:spPr>
        <a:xfrm>
          <a:off x="5041900" y="15319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88027</xdr:rowOff>
    </xdr:from>
    <xdr:to>
      <xdr:col>24</xdr:col>
      <xdr:colOff>12700</xdr:colOff>
      <xdr:row>89</xdr:row>
      <xdr:rowOff>88027</xdr:rowOff>
    </xdr:to>
    <xdr:cxnSp macro="">
      <xdr:nvCxnSpPr>
        <xdr:cNvPr id="184" name="直線コネクタ 183"/>
        <xdr:cNvCxnSpPr/>
      </xdr:nvCxnSpPr>
      <xdr:spPr>
        <a:xfrm>
          <a:off x="4864100" y="15347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15949</xdr:rowOff>
    </xdr:from>
    <xdr:ext cx="762000" cy="259045"/>
    <xdr:sp macro="" textlink="">
      <xdr:nvSpPr>
        <xdr:cNvPr id="185" name="人件費・物件費等の状況最大値テキスト"/>
        <xdr:cNvSpPr txBox="1"/>
      </xdr:nvSpPr>
      <xdr:spPr>
        <a:xfrm>
          <a:off x="5041900" y="13903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82</xdr:row>
      <xdr:rowOff>101022</xdr:rowOff>
    </xdr:from>
    <xdr:to>
      <xdr:col>24</xdr:col>
      <xdr:colOff>12700</xdr:colOff>
      <xdr:row>82</xdr:row>
      <xdr:rowOff>101022</xdr:rowOff>
    </xdr:to>
    <xdr:cxnSp macro="">
      <xdr:nvCxnSpPr>
        <xdr:cNvPr id="186" name="直線コネクタ 185"/>
        <xdr:cNvCxnSpPr/>
      </xdr:nvCxnSpPr>
      <xdr:spPr>
        <a:xfrm>
          <a:off x="4864100" y="14159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163392</xdr:rowOff>
    </xdr:from>
    <xdr:to>
      <xdr:col>23</xdr:col>
      <xdr:colOff>133350</xdr:colOff>
      <xdr:row>84</xdr:row>
      <xdr:rowOff>13698</xdr:rowOff>
    </xdr:to>
    <xdr:cxnSp macro="">
      <xdr:nvCxnSpPr>
        <xdr:cNvPr id="187" name="直線コネクタ 186"/>
        <xdr:cNvCxnSpPr/>
      </xdr:nvCxnSpPr>
      <xdr:spPr>
        <a:xfrm>
          <a:off x="4114800" y="14393742"/>
          <a:ext cx="838200" cy="21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85</xdr:row>
      <xdr:rowOff>17373</xdr:rowOff>
    </xdr:from>
    <xdr:ext cx="762000" cy="259045"/>
    <xdr:sp macro="" textlink="">
      <xdr:nvSpPr>
        <xdr:cNvPr id="188" name="人件費・物件費等の状況平均値テキスト"/>
        <xdr:cNvSpPr txBox="1"/>
      </xdr:nvSpPr>
      <xdr:spPr>
        <a:xfrm>
          <a:off x="5041900" y="145906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45296</xdr:rowOff>
    </xdr:from>
    <xdr:to>
      <xdr:col>23</xdr:col>
      <xdr:colOff>184150</xdr:colOff>
      <xdr:row>85</xdr:row>
      <xdr:rowOff>146896</xdr:rowOff>
    </xdr:to>
    <xdr:sp macro="" textlink="">
      <xdr:nvSpPr>
        <xdr:cNvPr id="189" name="フローチャート: 判断 188"/>
        <xdr:cNvSpPr/>
      </xdr:nvSpPr>
      <xdr:spPr>
        <a:xfrm>
          <a:off x="4902200" y="1461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149316</xdr:rowOff>
    </xdr:from>
    <xdr:to>
      <xdr:col>19</xdr:col>
      <xdr:colOff>133350</xdr:colOff>
      <xdr:row>83</xdr:row>
      <xdr:rowOff>163392</xdr:rowOff>
    </xdr:to>
    <xdr:cxnSp macro="">
      <xdr:nvCxnSpPr>
        <xdr:cNvPr id="190" name="直線コネクタ 189"/>
        <xdr:cNvCxnSpPr/>
      </xdr:nvCxnSpPr>
      <xdr:spPr>
        <a:xfrm>
          <a:off x="3225800" y="14379666"/>
          <a:ext cx="8890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151355</xdr:rowOff>
    </xdr:from>
    <xdr:to>
      <xdr:col>19</xdr:col>
      <xdr:colOff>184150</xdr:colOff>
      <xdr:row>85</xdr:row>
      <xdr:rowOff>81505</xdr:rowOff>
    </xdr:to>
    <xdr:sp macro="" textlink="">
      <xdr:nvSpPr>
        <xdr:cNvPr id="191" name="フローチャート: 判断 190"/>
        <xdr:cNvSpPr/>
      </xdr:nvSpPr>
      <xdr:spPr>
        <a:xfrm>
          <a:off x="4064000" y="1455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66282</xdr:rowOff>
    </xdr:from>
    <xdr:ext cx="736600" cy="259045"/>
    <xdr:sp macro="" textlink="">
      <xdr:nvSpPr>
        <xdr:cNvPr id="192" name="テキスト ボックス 191"/>
        <xdr:cNvSpPr txBox="1"/>
      </xdr:nvSpPr>
      <xdr:spPr>
        <a:xfrm>
          <a:off x="3733800" y="146395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76161</xdr:rowOff>
    </xdr:from>
    <xdr:to>
      <xdr:col>15</xdr:col>
      <xdr:colOff>82550</xdr:colOff>
      <xdr:row>83</xdr:row>
      <xdr:rowOff>149316</xdr:rowOff>
    </xdr:to>
    <xdr:cxnSp macro="">
      <xdr:nvCxnSpPr>
        <xdr:cNvPr id="193" name="直線コネクタ 192"/>
        <xdr:cNvCxnSpPr/>
      </xdr:nvCxnSpPr>
      <xdr:spPr>
        <a:xfrm>
          <a:off x="2336800" y="14306511"/>
          <a:ext cx="889000" cy="73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84</xdr:row>
      <xdr:rowOff>46349</xdr:rowOff>
    </xdr:from>
    <xdr:to>
      <xdr:col>15</xdr:col>
      <xdr:colOff>133350</xdr:colOff>
      <xdr:row>84</xdr:row>
      <xdr:rowOff>147949</xdr:rowOff>
    </xdr:to>
    <xdr:sp macro="" textlink="">
      <xdr:nvSpPr>
        <xdr:cNvPr id="194" name="フローチャート: 判断 193"/>
        <xdr:cNvSpPr/>
      </xdr:nvSpPr>
      <xdr:spPr>
        <a:xfrm>
          <a:off x="3175000" y="14448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132726</xdr:rowOff>
    </xdr:from>
    <xdr:ext cx="762000" cy="259045"/>
    <xdr:sp macro="" textlink="">
      <xdr:nvSpPr>
        <xdr:cNvPr id="195" name="テキスト ボックス 194"/>
        <xdr:cNvSpPr txBox="1"/>
      </xdr:nvSpPr>
      <xdr:spPr>
        <a:xfrm>
          <a:off x="2844800" y="14534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19664</xdr:rowOff>
    </xdr:from>
    <xdr:to>
      <xdr:col>11</xdr:col>
      <xdr:colOff>31750</xdr:colOff>
      <xdr:row>83</xdr:row>
      <xdr:rowOff>76161</xdr:rowOff>
    </xdr:to>
    <xdr:cxnSp macro="">
      <xdr:nvCxnSpPr>
        <xdr:cNvPr id="196" name="直線コネクタ 195"/>
        <xdr:cNvCxnSpPr/>
      </xdr:nvCxnSpPr>
      <xdr:spPr>
        <a:xfrm>
          <a:off x="1447800" y="14078564"/>
          <a:ext cx="889000" cy="227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10127</xdr:rowOff>
    </xdr:from>
    <xdr:to>
      <xdr:col>11</xdr:col>
      <xdr:colOff>82550</xdr:colOff>
      <xdr:row>82</xdr:row>
      <xdr:rowOff>111727</xdr:rowOff>
    </xdr:to>
    <xdr:sp macro="" textlink="">
      <xdr:nvSpPr>
        <xdr:cNvPr id="197" name="フローチャート: 判断 196"/>
        <xdr:cNvSpPr/>
      </xdr:nvSpPr>
      <xdr:spPr>
        <a:xfrm>
          <a:off x="2286000" y="14069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121904</xdr:rowOff>
    </xdr:from>
    <xdr:ext cx="762000" cy="259045"/>
    <xdr:sp macro="" textlink="">
      <xdr:nvSpPr>
        <xdr:cNvPr id="198" name="テキスト ボックス 197"/>
        <xdr:cNvSpPr txBox="1"/>
      </xdr:nvSpPr>
      <xdr:spPr>
        <a:xfrm>
          <a:off x="1955800" y="13837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138043</xdr:rowOff>
    </xdr:from>
    <xdr:to>
      <xdr:col>7</xdr:col>
      <xdr:colOff>31750</xdr:colOff>
      <xdr:row>85</xdr:row>
      <xdr:rowOff>68193</xdr:rowOff>
    </xdr:to>
    <xdr:sp macro="" textlink="">
      <xdr:nvSpPr>
        <xdr:cNvPr id="199" name="フローチャート: 判断 198"/>
        <xdr:cNvSpPr/>
      </xdr:nvSpPr>
      <xdr:spPr>
        <a:xfrm>
          <a:off x="1397000" y="14539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85</xdr:row>
      <xdr:rowOff>52970</xdr:rowOff>
    </xdr:from>
    <xdr:ext cx="762000" cy="259045"/>
    <xdr:sp macro="" textlink="">
      <xdr:nvSpPr>
        <xdr:cNvPr id="200" name="テキスト ボックス 199"/>
        <xdr:cNvSpPr txBox="1"/>
      </xdr:nvSpPr>
      <xdr:spPr>
        <a:xfrm>
          <a:off x="1066800" y="14626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1" name="テキスト ボックス 20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2" name="テキスト ボックス 20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3" name="テキスト ボックス 20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4" name="テキスト ボックス 20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5" name="テキスト ボックス 20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134348</xdr:rowOff>
    </xdr:from>
    <xdr:to>
      <xdr:col>23</xdr:col>
      <xdr:colOff>184150</xdr:colOff>
      <xdr:row>84</xdr:row>
      <xdr:rowOff>64498</xdr:rowOff>
    </xdr:to>
    <xdr:sp macro="" textlink="">
      <xdr:nvSpPr>
        <xdr:cNvPr id="206" name="楕円 205"/>
        <xdr:cNvSpPr/>
      </xdr:nvSpPr>
      <xdr:spPr>
        <a:xfrm>
          <a:off x="4902200" y="14364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150875</xdr:rowOff>
    </xdr:from>
    <xdr:ext cx="762000" cy="259045"/>
    <xdr:sp macro="" textlink="">
      <xdr:nvSpPr>
        <xdr:cNvPr id="207" name="人件費・物件費等の状況該当値テキスト"/>
        <xdr:cNvSpPr txBox="1"/>
      </xdr:nvSpPr>
      <xdr:spPr>
        <a:xfrm>
          <a:off x="5041900" y="14209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112592</xdr:rowOff>
    </xdr:from>
    <xdr:to>
      <xdr:col>19</xdr:col>
      <xdr:colOff>184150</xdr:colOff>
      <xdr:row>84</xdr:row>
      <xdr:rowOff>42742</xdr:rowOff>
    </xdr:to>
    <xdr:sp macro="" textlink="">
      <xdr:nvSpPr>
        <xdr:cNvPr id="208" name="楕円 207"/>
        <xdr:cNvSpPr/>
      </xdr:nvSpPr>
      <xdr:spPr>
        <a:xfrm>
          <a:off x="4064000" y="14342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52919</xdr:rowOff>
    </xdr:from>
    <xdr:ext cx="736600" cy="259045"/>
    <xdr:sp macro="" textlink="">
      <xdr:nvSpPr>
        <xdr:cNvPr id="209" name="テキスト ボックス 208"/>
        <xdr:cNvSpPr txBox="1"/>
      </xdr:nvSpPr>
      <xdr:spPr>
        <a:xfrm>
          <a:off x="3733800" y="141118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98516</xdr:rowOff>
    </xdr:from>
    <xdr:to>
      <xdr:col>15</xdr:col>
      <xdr:colOff>133350</xdr:colOff>
      <xdr:row>84</xdr:row>
      <xdr:rowOff>28666</xdr:rowOff>
    </xdr:to>
    <xdr:sp macro="" textlink="">
      <xdr:nvSpPr>
        <xdr:cNvPr id="210" name="楕円 209"/>
        <xdr:cNvSpPr/>
      </xdr:nvSpPr>
      <xdr:spPr>
        <a:xfrm>
          <a:off x="3175000" y="14328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38843</xdr:rowOff>
    </xdr:from>
    <xdr:ext cx="762000" cy="259045"/>
    <xdr:sp macro="" textlink="">
      <xdr:nvSpPr>
        <xdr:cNvPr id="211" name="テキスト ボックス 210"/>
        <xdr:cNvSpPr txBox="1"/>
      </xdr:nvSpPr>
      <xdr:spPr>
        <a:xfrm>
          <a:off x="2844800" y="14097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25361</xdr:rowOff>
    </xdr:from>
    <xdr:to>
      <xdr:col>11</xdr:col>
      <xdr:colOff>82550</xdr:colOff>
      <xdr:row>83</xdr:row>
      <xdr:rowOff>126961</xdr:rowOff>
    </xdr:to>
    <xdr:sp macro="" textlink="">
      <xdr:nvSpPr>
        <xdr:cNvPr id="212" name="楕円 211"/>
        <xdr:cNvSpPr/>
      </xdr:nvSpPr>
      <xdr:spPr>
        <a:xfrm>
          <a:off x="2286000" y="14255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111738</xdr:rowOff>
    </xdr:from>
    <xdr:ext cx="762000" cy="259045"/>
    <xdr:sp macro="" textlink="">
      <xdr:nvSpPr>
        <xdr:cNvPr id="213" name="テキスト ボックス 212"/>
        <xdr:cNvSpPr txBox="1"/>
      </xdr:nvSpPr>
      <xdr:spPr>
        <a:xfrm>
          <a:off x="1955800" y="14342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140314</xdr:rowOff>
    </xdr:from>
    <xdr:to>
      <xdr:col>7</xdr:col>
      <xdr:colOff>31750</xdr:colOff>
      <xdr:row>82</xdr:row>
      <xdr:rowOff>70464</xdr:rowOff>
    </xdr:to>
    <xdr:sp macro="" textlink="">
      <xdr:nvSpPr>
        <xdr:cNvPr id="214" name="楕円 213"/>
        <xdr:cNvSpPr/>
      </xdr:nvSpPr>
      <xdr:spPr>
        <a:xfrm>
          <a:off x="1397000" y="14027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80641</xdr:rowOff>
    </xdr:from>
    <xdr:ext cx="762000" cy="259045"/>
    <xdr:sp macro="" textlink="">
      <xdr:nvSpPr>
        <xdr:cNvPr id="215" name="テキスト ボックス 214"/>
        <xdr:cNvSpPr txBox="1"/>
      </xdr:nvSpPr>
      <xdr:spPr>
        <a:xfrm>
          <a:off x="1066800" y="13796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6" name="正方形/長方形 21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189097</xdr:colOff>
      <xdr:row>75</xdr:row>
      <xdr:rowOff>165100</xdr:rowOff>
    </xdr:from>
    <xdr:ext cx="1653807" cy="309059"/>
    <xdr:sp macro="" textlink="">
      <xdr:nvSpPr>
        <xdr:cNvPr id="217" name="テキスト ボックス 216"/>
        <xdr:cNvSpPr txBox="1"/>
      </xdr:nvSpPr>
      <xdr:spPr>
        <a:xfrm>
          <a:off x="13809847" y="130238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74</xdr:col>
      <xdr:colOff>83955</xdr:colOff>
      <xdr:row>75</xdr:row>
      <xdr:rowOff>114300</xdr:rowOff>
    </xdr:from>
    <xdr:ext cx="1333500" cy="359073"/>
    <xdr:sp macro="" textlink="">
      <xdr:nvSpPr>
        <xdr:cNvPr id="218" name="テキスト ボックス 217"/>
        <xdr:cNvSpPr txBox="1"/>
      </xdr:nvSpPr>
      <xdr:spPr>
        <a:xfrm>
          <a:off x="15590655"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19" name="正方形/長方形 21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0" name="正方形/長方形 21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1" name="正方形/長方形 22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2" name="正方形/長方形 22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3" name="正方形/長方形 22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4" name="正方形/長方形 22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5" name="正方形/長方形 22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26" name="テキスト ボックス 22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　ラスパイレス指数は</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96.8</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となっており，グループ内で最も低くなっている。</a:t>
          </a:r>
          <a:endPar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　 これは，職務給の徹底などの取組によるものである。</a:t>
          </a:r>
          <a:endPar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今後とも，給与制度の見直しや適切な運用に努めることとしている。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ラスパイレス指数は地方公務員給与実態調査に基づくものであるが，当該資料作成時点</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31</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月末時点</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において，平成</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年調査結果が未公表のため</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年度の</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数値については</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年調査結果</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の数字を引用している。</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27" name="直線コネクタ 22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28" name="テキスト ボックス 22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29" name="直線コネクタ 228"/>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0" name="テキスト ボックス 229"/>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1" name="直線コネクタ 230"/>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2" name="テキスト ボックス 231"/>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3" name="直線コネクタ 232"/>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34" name="テキスト ボックス 233"/>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35" name="直線コネクタ 234"/>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36" name="テキスト ボックス 235"/>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37" name="直線コネクタ 236"/>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38" name="テキスト ボックス 237"/>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39" name="直線コネクタ 238"/>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0" name="テキスト ボックス 239"/>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1" name="直線コネクタ 240"/>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2" name="テキスト ボックス 241"/>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3"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129721</xdr:rowOff>
    </xdr:from>
    <xdr:to>
      <xdr:col>81</xdr:col>
      <xdr:colOff>44450</xdr:colOff>
      <xdr:row>89</xdr:row>
      <xdr:rowOff>35379</xdr:rowOff>
    </xdr:to>
    <xdr:cxnSp macro="">
      <xdr:nvCxnSpPr>
        <xdr:cNvPr id="244" name="直線コネクタ 243"/>
        <xdr:cNvCxnSpPr/>
      </xdr:nvCxnSpPr>
      <xdr:spPr>
        <a:xfrm flipV="1">
          <a:off x="17018000" y="13674271"/>
          <a:ext cx="0" cy="16201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7456</xdr:rowOff>
    </xdr:from>
    <xdr:ext cx="762000" cy="259045"/>
    <xdr:sp macro="" textlink="">
      <xdr:nvSpPr>
        <xdr:cNvPr id="245" name="給与水準   （国との比較）最小値テキスト"/>
        <xdr:cNvSpPr txBox="1"/>
      </xdr:nvSpPr>
      <xdr:spPr>
        <a:xfrm>
          <a:off x="17106900" y="15266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35379</xdr:rowOff>
    </xdr:from>
    <xdr:to>
      <xdr:col>81</xdr:col>
      <xdr:colOff>133350</xdr:colOff>
      <xdr:row>89</xdr:row>
      <xdr:rowOff>35379</xdr:rowOff>
    </xdr:to>
    <xdr:cxnSp macro="">
      <xdr:nvCxnSpPr>
        <xdr:cNvPr id="246" name="直線コネクタ 245"/>
        <xdr:cNvCxnSpPr/>
      </xdr:nvCxnSpPr>
      <xdr:spPr>
        <a:xfrm>
          <a:off x="16929100" y="15294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44648</xdr:rowOff>
    </xdr:from>
    <xdr:ext cx="762000" cy="259045"/>
    <xdr:sp macro="" textlink="">
      <xdr:nvSpPr>
        <xdr:cNvPr id="247" name="給与水準   （国との比較）最大値テキスト"/>
        <xdr:cNvSpPr txBox="1"/>
      </xdr:nvSpPr>
      <xdr:spPr>
        <a:xfrm>
          <a:off x="17106900" y="13417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129721</xdr:rowOff>
    </xdr:from>
    <xdr:to>
      <xdr:col>81</xdr:col>
      <xdr:colOff>133350</xdr:colOff>
      <xdr:row>79</xdr:row>
      <xdr:rowOff>129721</xdr:rowOff>
    </xdr:to>
    <xdr:cxnSp macro="">
      <xdr:nvCxnSpPr>
        <xdr:cNvPr id="248" name="直線コネクタ 247"/>
        <xdr:cNvCxnSpPr/>
      </xdr:nvCxnSpPr>
      <xdr:spPr>
        <a:xfrm>
          <a:off x="16929100" y="13674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79</xdr:row>
      <xdr:rowOff>129721</xdr:rowOff>
    </xdr:from>
    <xdr:to>
      <xdr:col>81</xdr:col>
      <xdr:colOff>44450</xdr:colOff>
      <xdr:row>79</xdr:row>
      <xdr:rowOff>129721</xdr:rowOff>
    </xdr:to>
    <xdr:cxnSp macro="">
      <xdr:nvCxnSpPr>
        <xdr:cNvPr id="249" name="直線コネクタ 248"/>
        <xdr:cNvCxnSpPr/>
      </xdr:nvCxnSpPr>
      <xdr:spPr>
        <a:xfrm>
          <a:off x="16179800" y="1367427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21063</xdr:rowOff>
    </xdr:from>
    <xdr:ext cx="762000" cy="259045"/>
    <xdr:sp macro="" textlink="">
      <xdr:nvSpPr>
        <xdr:cNvPr id="250" name="給与水準   （国との比較）平均値テキスト"/>
        <xdr:cNvSpPr txBox="1"/>
      </xdr:nvSpPr>
      <xdr:spPr>
        <a:xfrm>
          <a:off x="17106900" y="144228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48986</xdr:rowOff>
    </xdr:from>
    <xdr:to>
      <xdr:col>81</xdr:col>
      <xdr:colOff>95250</xdr:colOff>
      <xdr:row>84</xdr:row>
      <xdr:rowOff>150586</xdr:rowOff>
    </xdr:to>
    <xdr:sp macro="" textlink="">
      <xdr:nvSpPr>
        <xdr:cNvPr id="251" name="フローチャート: 判断 250"/>
        <xdr:cNvSpPr/>
      </xdr:nvSpPr>
      <xdr:spPr>
        <a:xfrm>
          <a:off x="16967200" y="1445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79</xdr:row>
      <xdr:rowOff>129721</xdr:rowOff>
    </xdr:from>
    <xdr:to>
      <xdr:col>77</xdr:col>
      <xdr:colOff>44450</xdr:colOff>
      <xdr:row>79</xdr:row>
      <xdr:rowOff>129721</xdr:rowOff>
    </xdr:to>
    <xdr:cxnSp macro="">
      <xdr:nvCxnSpPr>
        <xdr:cNvPr id="252" name="直線コネクタ 251"/>
        <xdr:cNvCxnSpPr/>
      </xdr:nvCxnSpPr>
      <xdr:spPr>
        <a:xfrm>
          <a:off x="15290800" y="136742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152400</xdr:rowOff>
    </xdr:from>
    <xdr:to>
      <xdr:col>77</xdr:col>
      <xdr:colOff>95250</xdr:colOff>
      <xdr:row>85</xdr:row>
      <xdr:rowOff>82550</xdr:rowOff>
    </xdr:to>
    <xdr:sp macro="" textlink="">
      <xdr:nvSpPr>
        <xdr:cNvPr id="253" name="フローチャート: 判断 252"/>
        <xdr:cNvSpPr/>
      </xdr:nvSpPr>
      <xdr:spPr>
        <a:xfrm>
          <a:off x="16129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67327</xdr:rowOff>
    </xdr:from>
    <xdr:ext cx="736600" cy="259045"/>
    <xdr:sp macro="" textlink="">
      <xdr:nvSpPr>
        <xdr:cNvPr id="254" name="テキスト ボックス 253"/>
        <xdr:cNvSpPr txBox="1"/>
      </xdr:nvSpPr>
      <xdr:spPr>
        <a:xfrm>
          <a:off x="15798800" y="1464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79</xdr:row>
      <xdr:rowOff>129721</xdr:rowOff>
    </xdr:from>
    <xdr:to>
      <xdr:col>72</xdr:col>
      <xdr:colOff>203200</xdr:colOff>
      <xdr:row>80</xdr:row>
      <xdr:rowOff>27214</xdr:rowOff>
    </xdr:to>
    <xdr:cxnSp macro="">
      <xdr:nvCxnSpPr>
        <xdr:cNvPr id="255" name="直線コネクタ 254"/>
        <xdr:cNvCxnSpPr/>
      </xdr:nvCxnSpPr>
      <xdr:spPr>
        <a:xfrm flipV="1">
          <a:off x="14401800" y="13674271"/>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117929</xdr:rowOff>
    </xdr:from>
    <xdr:to>
      <xdr:col>73</xdr:col>
      <xdr:colOff>44450</xdr:colOff>
      <xdr:row>85</xdr:row>
      <xdr:rowOff>48079</xdr:rowOff>
    </xdr:to>
    <xdr:sp macro="" textlink="">
      <xdr:nvSpPr>
        <xdr:cNvPr id="256" name="フローチャート: 判断 255"/>
        <xdr:cNvSpPr/>
      </xdr:nvSpPr>
      <xdr:spPr>
        <a:xfrm>
          <a:off x="15240000" y="14519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32856</xdr:rowOff>
    </xdr:from>
    <xdr:ext cx="762000" cy="259045"/>
    <xdr:sp macro="" textlink="">
      <xdr:nvSpPr>
        <xdr:cNvPr id="257" name="テキスト ボックス 256"/>
        <xdr:cNvSpPr txBox="1"/>
      </xdr:nvSpPr>
      <xdr:spPr>
        <a:xfrm>
          <a:off x="14909800" y="14606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80</xdr:row>
      <xdr:rowOff>27214</xdr:rowOff>
    </xdr:from>
    <xdr:to>
      <xdr:col>68</xdr:col>
      <xdr:colOff>152400</xdr:colOff>
      <xdr:row>80</xdr:row>
      <xdr:rowOff>96157</xdr:rowOff>
    </xdr:to>
    <xdr:cxnSp macro="">
      <xdr:nvCxnSpPr>
        <xdr:cNvPr id="258" name="直線コネクタ 257"/>
        <xdr:cNvCxnSpPr/>
      </xdr:nvCxnSpPr>
      <xdr:spPr>
        <a:xfrm flipV="1">
          <a:off x="13512800" y="13743214"/>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117021</xdr:rowOff>
    </xdr:from>
    <xdr:to>
      <xdr:col>68</xdr:col>
      <xdr:colOff>203200</xdr:colOff>
      <xdr:row>84</xdr:row>
      <xdr:rowOff>47171</xdr:rowOff>
    </xdr:to>
    <xdr:sp macro="" textlink="">
      <xdr:nvSpPr>
        <xdr:cNvPr id="259" name="フローチャート: 判断 258"/>
        <xdr:cNvSpPr/>
      </xdr:nvSpPr>
      <xdr:spPr>
        <a:xfrm>
          <a:off x="14351000" y="1434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31948</xdr:rowOff>
    </xdr:from>
    <xdr:ext cx="762000" cy="259045"/>
    <xdr:sp macro="" textlink="">
      <xdr:nvSpPr>
        <xdr:cNvPr id="260" name="テキスト ボックス 259"/>
        <xdr:cNvSpPr txBox="1"/>
      </xdr:nvSpPr>
      <xdr:spPr>
        <a:xfrm>
          <a:off x="14020800" y="14433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12700</xdr:rowOff>
    </xdr:from>
    <xdr:to>
      <xdr:col>64</xdr:col>
      <xdr:colOff>152400</xdr:colOff>
      <xdr:row>82</xdr:row>
      <xdr:rowOff>114300</xdr:rowOff>
    </xdr:to>
    <xdr:sp macro="" textlink="">
      <xdr:nvSpPr>
        <xdr:cNvPr id="261" name="フローチャート: 判断 260"/>
        <xdr:cNvSpPr/>
      </xdr:nvSpPr>
      <xdr:spPr>
        <a:xfrm>
          <a:off x="13462000" y="1407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99077</xdr:rowOff>
    </xdr:from>
    <xdr:ext cx="762000" cy="259045"/>
    <xdr:sp macro="" textlink="">
      <xdr:nvSpPr>
        <xdr:cNvPr id="262" name="テキスト ボックス 261"/>
        <xdr:cNvSpPr txBox="1"/>
      </xdr:nvSpPr>
      <xdr:spPr>
        <a:xfrm>
          <a:off x="13131800" y="1415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3" name="テキスト ボックス 262"/>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4" name="テキスト ボックス 263"/>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5" name="テキスト ボックス 264"/>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6" name="テキスト ボックス 265"/>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7" name="テキスト ボックス 266"/>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79</xdr:row>
      <xdr:rowOff>78921</xdr:rowOff>
    </xdr:from>
    <xdr:to>
      <xdr:col>81</xdr:col>
      <xdr:colOff>95250</xdr:colOff>
      <xdr:row>80</xdr:row>
      <xdr:rowOff>9071</xdr:rowOff>
    </xdr:to>
    <xdr:sp macro="" textlink="">
      <xdr:nvSpPr>
        <xdr:cNvPr id="268" name="楕円 267"/>
        <xdr:cNvSpPr/>
      </xdr:nvSpPr>
      <xdr:spPr>
        <a:xfrm>
          <a:off x="16967200" y="13623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79</xdr:row>
      <xdr:rowOff>198</xdr:rowOff>
    </xdr:from>
    <xdr:ext cx="762000" cy="259045"/>
    <xdr:sp macro="" textlink="">
      <xdr:nvSpPr>
        <xdr:cNvPr id="269" name="給与水準   （国との比較）該当値テキスト"/>
        <xdr:cNvSpPr txBox="1"/>
      </xdr:nvSpPr>
      <xdr:spPr>
        <a:xfrm>
          <a:off x="17106900" y="13544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79</xdr:row>
      <xdr:rowOff>78921</xdr:rowOff>
    </xdr:from>
    <xdr:to>
      <xdr:col>77</xdr:col>
      <xdr:colOff>95250</xdr:colOff>
      <xdr:row>80</xdr:row>
      <xdr:rowOff>9071</xdr:rowOff>
    </xdr:to>
    <xdr:sp macro="" textlink="">
      <xdr:nvSpPr>
        <xdr:cNvPr id="270" name="楕円 269"/>
        <xdr:cNvSpPr/>
      </xdr:nvSpPr>
      <xdr:spPr>
        <a:xfrm>
          <a:off x="16129000" y="13623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78</xdr:row>
      <xdr:rowOff>19248</xdr:rowOff>
    </xdr:from>
    <xdr:ext cx="736600" cy="259045"/>
    <xdr:sp macro="" textlink="">
      <xdr:nvSpPr>
        <xdr:cNvPr id="271" name="テキスト ボックス 270"/>
        <xdr:cNvSpPr txBox="1"/>
      </xdr:nvSpPr>
      <xdr:spPr>
        <a:xfrm>
          <a:off x="15798800" y="133923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79</xdr:row>
      <xdr:rowOff>78921</xdr:rowOff>
    </xdr:from>
    <xdr:to>
      <xdr:col>73</xdr:col>
      <xdr:colOff>44450</xdr:colOff>
      <xdr:row>80</xdr:row>
      <xdr:rowOff>9071</xdr:rowOff>
    </xdr:to>
    <xdr:sp macro="" textlink="">
      <xdr:nvSpPr>
        <xdr:cNvPr id="272" name="楕円 271"/>
        <xdr:cNvSpPr/>
      </xdr:nvSpPr>
      <xdr:spPr>
        <a:xfrm>
          <a:off x="15240000" y="13623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78</xdr:row>
      <xdr:rowOff>19248</xdr:rowOff>
    </xdr:from>
    <xdr:ext cx="762000" cy="259045"/>
    <xdr:sp macro="" textlink="">
      <xdr:nvSpPr>
        <xdr:cNvPr id="273" name="テキスト ボックス 272"/>
        <xdr:cNvSpPr txBox="1"/>
      </xdr:nvSpPr>
      <xdr:spPr>
        <a:xfrm>
          <a:off x="14909800" y="13392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79</xdr:row>
      <xdr:rowOff>147864</xdr:rowOff>
    </xdr:from>
    <xdr:to>
      <xdr:col>68</xdr:col>
      <xdr:colOff>203200</xdr:colOff>
      <xdr:row>80</xdr:row>
      <xdr:rowOff>78014</xdr:rowOff>
    </xdr:to>
    <xdr:sp macro="" textlink="">
      <xdr:nvSpPr>
        <xdr:cNvPr id="274" name="楕円 273"/>
        <xdr:cNvSpPr/>
      </xdr:nvSpPr>
      <xdr:spPr>
        <a:xfrm>
          <a:off x="14351000" y="1369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78</xdr:row>
      <xdr:rowOff>88191</xdr:rowOff>
    </xdr:from>
    <xdr:ext cx="762000" cy="259045"/>
    <xdr:sp macro="" textlink="">
      <xdr:nvSpPr>
        <xdr:cNvPr id="275" name="テキスト ボックス 274"/>
        <xdr:cNvSpPr txBox="1"/>
      </xdr:nvSpPr>
      <xdr:spPr>
        <a:xfrm>
          <a:off x="14020800" y="1346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80</xdr:row>
      <xdr:rowOff>45357</xdr:rowOff>
    </xdr:from>
    <xdr:to>
      <xdr:col>64</xdr:col>
      <xdr:colOff>152400</xdr:colOff>
      <xdr:row>80</xdr:row>
      <xdr:rowOff>146957</xdr:rowOff>
    </xdr:to>
    <xdr:sp macro="" textlink="">
      <xdr:nvSpPr>
        <xdr:cNvPr id="276" name="楕円 275"/>
        <xdr:cNvSpPr/>
      </xdr:nvSpPr>
      <xdr:spPr>
        <a:xfrm>
          <a:off x="13462000" y="13761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78</xdr:row>
      <xdr:rowOff>157134</xdr:rowOff>
    </xdr:from>
    <xdr:ext cx="762000" cy="259045"/>
    <xdr:sp macro="" textlink="">
      <xdr:nvSpPr>
        <xdr:cNvPr id="277" name="テキスト ボックス 276"/>
        <xdr:cNvSpPr txBox="1"/>
      </xdr:nvSpPr>
      <xdr:spPr>
        <a:xfrm>
          <a:off x="13131800" y="13530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8" name="正方形/長方形 277"/>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115813</xdr:colOff>
      <xdr:row>53</xdr:row>
      <xdr:rowOff>127000</xdr:rowOff>
    </xdr:from>
    <xdr:ext cx="2219474" cy="309059"/>
    <xdr:sp macro="" textlink="">
      <xdr:nvSpPr>
        <xdr:cNvPr id="279" name="テキスト ボックス 278"/>
        <xdr:cNvSpPr txBox="1"/>
      </xdr:nvSpPr>
      <xdr:spPr>
        <a:xfrm>
          <a:off x="13527013" y="9213850"/>
          <a:ext cx="221947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a:t>
          </a:r>
          <a:r>
            <a:rPr kumimoji="1" lang="ja-JP" altLang="en-US" sz="1300" b="1">
              <a:latin typeface="ＭＳ Ｐゴシック" panose="020B0600070205080204" pitchFamily="50" charset="-128"/>
              <a:ea typeface="ＭＳ Ｐゴシック" panose="020B0600070205080204" pitchFamily="50" charset="-128"/>
            </a:rPr>
            <a:t>万人当たり職員数</a:t>
          </a:r>
        </a:p>
      </xdr:txBody>
    </xdr:sp>
    <xdr:clientData/>
  </xdr:oneCellAnchor>
  <xdr:oneCellAnchor>
    <xdr:from>
      <xdr:col>75</xdr:col>
      <xdr:colOff>157237</xdr:colOff>
      <xdr:row>53</xdr:row>
      <xdr:rowOff>76200</xdr:rowOff>
    </xdr:from>
    <xdr:ext cx="1333500" cy="359073"/>
    <xdr:sp macro="" textlink="">
      <xdr:nvSpPr>
        <xdr:cNvPr id="280" name="テキスト ボックス 279"/>
        <xdr:cNvSpPr txBox="1"/>
      </xdr:nvSpPr>
      <xdr:spPr>
        <a:xfrm>
          <a:off x="15873487"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[1,438.99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1" name="正方形/長方形 280"/>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2" name="正方形/長方形 281"/>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3" name="正方形/長方形 282"/>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4" name="正方形/長方形 283"/>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5" name="正方形/長方形 28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6" name="正方形/長方形 28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7" name="正方形/長方形 28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万人当たり職員数の分析欄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88" name="テキスト ボックス 28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前年度より</a:t>
          </a:r>
          <a:r>
            <a:rPr kumimoji="1" lang="en-US" altLang="ja-JP" sz="1100">
              <a:latin typeface="ＭＳ Ｐゴシック" panose="020B0600070205080204" pitchFamily="50" charset="-128"/>
              <a:ea typeface="ＭＳ Ｐゴシック" panose="020B0600070205080204" pitchFamily="50" charset="-128"/>
            </a:rPr>
            <a:t>10.46</a:t>
          </a:r>
          <a:r>
            <a:rPr kumimoji="1" lang="ja-JP" altLang="en-US" sz="1100">
              <a:latin typeface="ＭＳ Ｐゴシック" panose="020B0600070205080204" pitchFamily="50" charset="-128"/>
              <a:ea typeface="ＭＳ Ｐゴシック" panose="020B0600070205080204" pitchFamily="50" charset="-128"/>
            </a:rPr>
            <a:t>人増加したものの，グループ内平均を下回る</a:t>
          </a:r>
          <a:r>
            <a:rPr kumimoji="1" lang="en-US" altLang="ja-JP" sz="1100">
              <a:latin typeface="ＭＳ Ｐゴシック" panose="020B0600070205080204" pitchFamily="50" charset="-128"/>
              <a:ea typeface="ＭＳ Ｐゴシック" panose="020B0600070205080204" pitchFamily="50" charset="-128"/>
            </a:rPr>
            <a:t>1,438.99</a:t>
          </a:r>
          <a:r>
            <a:rPr kumimoji="1" lang="ja-JP" altLang="en-US" sz="1100">
              <a:latin typeface="ＭＳ Ｐゴシック" panose="020B0600070205080204" pitchFamily="50" charset="-128"/>
              <a:ea typeface="ＭＳ Ｐゴシック" panose="020B0600070205080204" pitchFamily="50" charset="-128"/>
            </a:rPr>
            <a:t>人となっている。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近年はほぼ同水準で推移しているが，これは，これまで平成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月に策定した「組織機構改革方針」に基づく組織機構の見直し等により，一般行政部門の職員数について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1,000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人以上の純減を行ってきた一方で，人口の減少率が大きいことが影響しているためである。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今後とも，簡素で効率的な組織機構の整備や民間活力の活用などの取組を進めることにより，業務量に応じた職員の適正配置を行い，その縮減を図ることとしている。</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89" name="テキスト ボックス 28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0" name="直線コネクタ 28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1" name="テキスト ボックス 29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292" name="直線コネクタ 291"/>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293" name="テキスト ボックス 292"/>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294" name="直線コネクタ 293"/>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295" name="テキスト ボックス 294"/>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296" name="直線コネクタ 295"/>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297" name="テキスト ボックス 296"/>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298" name="直線コネクタ 297"/>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299" name="テキスト ボックス 298"/>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0"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128870</xdr:rowOff>
    </xdr:from>
    <xdr:to>
      <xdr:col>81</xdr:col>
      <xdr:colOff>44450</xdr:colOff>
      <xdr:row>66</xdr:row>
      <xdr:rowOff>34713</xdr:rowOff>
    </xdr:to>
    <xdr:cxnSp macro="">
      <xdr:nvCxnSpPr>
        <xdr:cNvPr id="301" name="直線コネクタ 300"/>
        <xdr:cNvCxnSpPr/>
      </xdr:nvCxnSpPr>
      <xdr:spPr>
        <a:xfrm flipV="1">
          <a:off x="17018000" y="10072970"/>
          <a:ext cx="0" cy="12774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6790</xdr:rowOff>
    </xdr:from>
    <xdr:ext cx="762000" cy="259045"/>
    <xdr:sp macro="" textlink="">
      <xdr:nvSpPr>
        <xdr:cNvPr id="302" name="定員管理の状況最小値テキスト"/>
        <xdr:cNvSpPr txBox="1"/>
      </xdr:nvSpPr>
      <xdr:spPr>
        <a:xfrm>
          <a:off x="17106900" y="11322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34713</xdr:rowOff>
    </xdr:from>
    <xdr:to>
      <xdr:col>81</xdr:col>
      <xdr:colOff>133350</xdr:colOff>
      <xdr:row>66</xdr:row>
      <xdr:rowOff>34713</xdr:rowOff>
    </xdr:to>
    <xdr:cxnSp macro="">
      <xdr:nvCxnSpPr>
        <xdr:cNvPr id="303" name="直線コネクタ 302"/>
        <xdr:cNvCxnSpPr/>
      </xdr:nvCxnSpPr>
      <xdr:spPr>
        <a:xfrm>
          <a:off x="16929100" y="11350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43797</xdr:rowOff>
    </xdr:from>
    <xdr:ext cx="762000" cy="259045"/>
    <xdr:sp macro="" textlink="">
      <xdr:nvSpPr>
        <xdr:cNvPr id="304" name="定員管理の状況最大値テキスト"/>
        <xdr:cNvSpPr txBox="1"/>
      </xdr:nvSpPr>
      <xdr:spPr>
        <a:xfrm>
          <a:off x="17106900" y="981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128870</xdr:rowOff>
    </xdr:from>
    <xdr:to>
      <xdr:col>81</xdr:col>
      <xdr:colOff>133350</xdr:colOff>
      <xdr:row>58</xdr:row>
      <xdr:rowOff>128870</xdr:rowOff>
    </xdr:to>
    <xdr:cxnSp macro="">
      <xdr:nvCxnSpPr>
        <xdr:cNvPr id="305" name="直線コネクタ 304"/>
        <xdr:cNvCxnSpPr/>
      </xdr:nvCxnSpPr>
      <xdr:spPr>
        <a:xfrm>
          <a:off x="16929100" y="10072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76857</xdr:rowOff>
    </xdr:from>
    <xdr:to>
      <xdr:col>81</xdr:col>
      <xdr:colOff>44450</xdr:colOff>
      <xdr:row>60</xdr:row>
      <xdr:rowOff>139957</xdr:rowOff>
    </xdr:to>
    <xdr:cxnSp macro="">
      <xdr:nvCxnSpPr>
        <xdr:cNvPr id="306" name="直線コネクタ 305"/>
        <xdr:cNvCxnSpPr/>
      </xdr:nvCxnSpPr>
      <xdr:spPr>
        <a:xfrm>
          <a:off x="16179800" y="10363857"/>
          <a:ext cx="838200" cy="63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136399</xdr:rowOff>
    </xdr:from>
    <xdr:ext cx="762000" cy="259045"/>
    <xdr:sp macro="" textlink="">
      <xdr:nvSpPr>
        <xdr:cNvPr id="307" name="定員管理の状況平均値テキスト"/>
        <xdr:cNvSpPr txBox="1"/>
      </xdr:nvSpPr>
      <xdr:spPr>
        <a:xfrm>
          <a:off x="17106900" y="104233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164322</xdr:rowOff>
    </xdr:from>
    <xdr:to>
      <xdr:col>81</xdr:col>
      <xdr:colOff>95250</xdr:colOff>
      <xdr:row>61</xdr:row>
      <xdr:rowOff>94472</xdr:rowOff>
    </xdr:to>
    <xdr:sp macro="" textlink="">
      <xdr:nvSpPr>
        <xdr:cNvPr id="308" name="フローチャート: 判断 307"/>
        <xdr:cNvSpPr/>
      </xdr:nvSpPr>
      <xdr:spPr>
        <a:xfrm>
          <a:off x="16967200" y="1045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55261</xdr:rowOff>
    </xdr:from>
    <xdr:to>
      <xdr:col>77</xdr:col>
      <xdr:colOff>44450</xdr:colOff>
      <xdr:row>60</xdr:row>
      <xdr:rowOff>76857</xdr:rowOff>
    </xdr:to>
    <xdr:cxnSp macro="">
      <xdr:nvCxnSpPr>
        <xdr:cNvPr id="309" name="直線コネクタ 308"/>
        <xdr:cNvCxnSpPr/>
      </xdr:nvCxnSpPr>
      <xdr:spPr>
        <a:xfrm>
          <a:off x="15290800" y="10342261"/>
          <a:ext cx="889000" cy="21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69980</xdr:rowOff>
    </xdr:from>
    <xdr:to>
      <xdr:col>77</xdr:col>
      <xdr:colOff>95250</xdr:colOff>
      <xdr:row>60</xdr:row>
      <xdr:rowOff>130</xdr:rowOff>
    </xdr:to>
    <xdr:sp macro="" textlink="">
      <xdr:nvSpPr>
        <xdr:cNvPr id="310" name="フローチャート: 判断 309"/>
        <xdr:cNvSpPr/>
      </xdr:nvSpPr>
      <xdr:spPr>
        <a:xfrm>
          <a:off x="16129000" y="10185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10307</xdr:rowOff>
    </xdr:from>
    <xdr:ext cx="736600" cy="259045"/>
    <xdr:sp macro="" textlink="">
      <xdr:nvSpPr>
        <xdr:cNvPr id="311" name="テキスト ボックス 310"/>
        <xdr:cNvSpPr txBox="1"/>
      </xdr:nvSpPr>
      <xdr:spPr>
        <a:xfrm>
          <a:off x="15798800" y="99544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36017</xdr:rowOff>
    </xdr:from>
    <xdr:to>
      <xdr:col>72</xdr:col>
      <xdr:colOff>203200</xdr:colOff>
      <xdr:row>60</xdr:row>
      <xdr:rowOff>55261</xdr:rowOff>
    </xdr:to>
    <xdr:cxnSp macro="">
      <xdr:nvCxnSpPr>
        <xdr:cNvPr id="312" name="直線コネクタ 311"/>
        <xdr:cNvCxnSpPr/>
      </xdr:nvCxnSpPr>
      <xdr:spPr>
        <a:xfrm>
          <a:off x="14401800" y="10323017"/>
          <a:ext cx="889000" cy="19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151600</xdr:rowOff>
    </xdr:from>
    <xdr:to>
      <xdr:col>73</xdr:col>
      <xdr:colOff>44450</xdr:colOff>
      <xdr:row>60</xdr:row>
      <xdr:rowOff>81750</xdr:rowOff>
    </xdr:to>
    <xdr:sp macro="" textlink="">
      <xdr:nvSpPr>
        <xdr:cNvPr id="313" name="フローチャート: 判断 312"/>
        <xdr:cNvSpPr/>
      </xdr:nvSpPr>
      <xdr:spPr>
        <a:xfrm>
          <a:off x="15240000" y="1026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91927</xdr:rowOff>
    </xdr:from>
    <xdr:ext cx="762000" cy="259045"/>
    <xdr:sp macro="" textlink="">
      <xdr:nvSpPr>
        <xdr:cNvPr id="314" name="テキスト ボックス 313"/>
        <xdr:cNvSpPr txBox="1"/>
      </xdr:nvSpPr>
      <xdr:spPr>
        <a:xfrm>
          <a:off x="14909800" y="1003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22444</xdr:rowOff>
    </xdr:from>
    <xdr:to>
      <xdr:col>68</xdr:col>
      <xdr:colOff>152400</xdr:colOff>
      <xdr:row>60</xdr:row>
      <xdr:rowOff>36017</xdr:rowOff>
    </xdr:to>
    <xdr:cxnSp macro="">
      <xdr:nvCxnSpPr>
        <xdr:cNvPr id="315" name="直線コネクタ 314"/>
        <xdr:cNvCxnSpPr/>
      </xdr:nvCxnSpPr>
      <xdr:spPr>
        <a:xfrm>
          <a:off x="13512800" y="10309444"/>
          <a:ext cx="889000" cy="13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58</xdr:row>
      <xdr:rowOff>59671</xdr:rowOff>
    </xdr:from>
    <xdr:to>
      <xdr:col>68</xdr:col>
      <xdr:colOff>203200</xdr:colOff>
      <xdr:row>58</xdr:row>
      <xdr:rowOff>161271</xdr:rowOff>
    </xdr:to>
    <xdr:sp macro="" textlink="">
      <xdr:nvSpPr>
        <xdr:cNvPr id="316" name="フローチャート: 判断 315"/>
        <xdr:cNvSpPr/>
      </xdr:nvSpPr>
      <xdr:spPr>
        <a:xfrm>
          <a:off x="14351000" y="10003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56</xdr:row>
      <xdr:rowOff>171448</xdr:rowOff>
    </xdr:from>
    <xdr:ext cx="762000" cy="259045"/>
    <xdr:sp macro="" textlink="">
      <xdr:nvSpPr>
        <xdr:cNvPr id="317" name="テキスト ボックス 316"/>
        <xdr:cNvSpPr txBox="1"/>
      </xdr:nvSpPr>
      <xdr:spPr>
        <a:xfrm>
          <a:off x="14020800" y="9772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65919</xdr:rowOff>
    </xdr:from>
    <xdr:to>
      <xdr:col>64</xdr:col>
      <xdr:colOff>152400</xdr:colOff>
      <xdr:row>62</xdr:row>
      <xdr:rowOff>167519</xdr:rowOff>
    </xdr:to>
    <xdr:sp macro="" textlink="">
      <xdr:nvSpPr>
        <xdr:cNvPr id="318" name="フローチャート: 判断 317"/>
        <xdr:cNvSpPr/>
      </xdr:nvSpPr>
      <xdr:spPr>
        <a:xfrm>
          <a:off x="13462000" y="10695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152296</xdr:rowOff>
    </xdr:from>
    <xdr:ext cx="762000" cy="259045"/>
    <xdr:sp macro="" textlink="">
      <xdr:nvSpPr>
        <xdr:cNvPr id="319" name="テキスト ボックス 318"/>
        <xdr:cNvSpPr txBox="1"/>
      </xdr:nvSpPr>
      <xdr:spPr>
        <a:xfrm>
          <a:off x="13131800" y="10782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0" name="テキスト ボックス 319"/>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1" name="テキスト ボックス 320"/>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2" name="テキスト ボックス 321"/>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23" name="テキスト ボックス 322"/>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24" name="テキスト ボックス 323"/>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89157</xdr:rowOff>
    </xdr:from>
    <xdr:to>
      <xdr:col>81</xdr:col>
      <xdr:colOff>95250</xdr:colOff>
      <xdr:row>61</xdr:row>
      <xdr:rowOff>19307</xdr:rowOff>
    </xdr:to>
    <xdr:sp macro="" textlink="">
      <xdr:nvSpPr>
        <xdr:cNvPr id="325" name="楕円 324"/>
        <xdr:cNvSpPr/>
      </xdr:nvSpPr>
      <xdr:spPr>
        <a:xfrm>
          <a:off x="16967200" y="10376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105684</xdr:rowOff>
    </xdr:from>
    <xdr:ext cx="762000" cy="259045"/>
    <xdr:sp macro="" textlink="">
      <xdr:nvSpPr>
        <xdr:cNvPr id="326" name="定員管理の状況該当値テキスト"/>
        <xdr:cNvSpPr txBox="1"/>
      </xdr:nvSpPr>
      <xdr:spPr>
        <a:xfrm>
          <a:off x="17106900" y="10221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26057</xdr:rowOff>
    </xdr:from>
    <xdr:to>
      <xdr:col>77</xdr:col>
      <xdr:colOff>95250</xdr:colOff>
      <xdr:row>60</xdr:row>
      <xdr:rowOff>127657</xdr:rowOff>
    </xdr:to>
    <xdr:sp macro="" textlink="">
      <xdr:nvSpPr>
        <xdr:cNvPr id="327" name="楕円 326"/>
        <xdr:cNvSpPr/>
      </xdr:nvSpPr>
      <xdr:spPr>
        <a:xfrm>
          <a:off x="16129000" y="10313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112434</xdr:rowOff>
    </xdr:from>
    <xdr:ext cx="736600" cy="259045"/>
    <xdr:sp macro="" textlink="">
      <xdr:nvSpPr>
        <xdr:cNvPr id="328" name="テキスト ボックス 327"/>
        <xdr:cNvSpPr txBox="1"/>
      </xdr:nvSpPr>
      <xdr:spPr>
        <a:xfrm>
          <a:off x="15798800" y="10399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4461</xdr:rowOff>
    </xdr:from>
    <xdr:to>
      <xdr:col>73</xdr:col>
      <xdr:colOff>44450</xdr:colOff>
      <xdr:row>60</xdr:row>
      <xdr:rowOff>106061</xdr:rowOff>
    </xdr:to>
    <xdr:sp macro="" textlink="">
      <xdr:nvSpPr>
        <xdr:cNvPr id="329" name="楕円 328"/>
        <xdr:cNvSpPr/>
      </xdr:nvSpPr>
      <xdr:spPr>
        <a:xfrm>
          <a:off x="15240000" y="10291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90838</xdr:rowOff>
    </xdr:from>
    <xdr:ext cx="762000" cy="259045"/>
    <xdr:sp macro="" textlink="">
      <xdr:nvSpPr>
        <xdr:cNvPr id="330" name="テキスト ボックス 329"/>
        <xdr:cNvSpPr txBox="1"/>
      </xdr:nvSpPr>
      <xdr:spPr>
        <a:xfrm>
          <a:off x="14909800" y="10377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156667</xdr:rowOff>
    </xdr:from>
    <xdr:to>
      <xdr:col>68</xdr:col>
      <xdr:colOff>203200</xdr:colOff>
      <xdr:row>60</xdr:row>
      <xdr:rowOff>86817</xdr:rowOff>
    </xdr:to>
    <xdr:sp macro="" textlink="">
      <xdr:nvSpPr>
        <xdr:cNvPr id="331" name="楕円 330"/>
        <xdr:cNvSpPr/>
      </xdr:nvSpPr>
      <xdr:spPr>
        <a:xfrm>
          <a:off x="14351000" y="10272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71594</xdr:rowOff>
    </xdr:from>
    <xdr:ext cx="762000" cy="259045"/>
    <xdr:sp macro="" textlink="">
      <xdr:nvSpPr>
        <xdr:cNvPr id="332" name="テキスト ボックス 331"/>
        <xdr:cNvSpPr txBox="1"/>
      </xdr:nvSpPr>
      <xdr:spPr>
        <a:xfrm>
          <a:off x="14020800" y="10358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143094</xdr:rowOff>
    </xdr:from>
    <xdr:to>
      <xdr:col>64</xdr:col>
      <xdr:colOff>152400</xdr:colOff>
      <xdr:row>60</xdr:row>
      <xdr:rowOff>73244</xdr:rowOff>
    </xdr:to>
    <xdr:sp macro="" textlink="">
      <xdr:nvSpPr>
        <xdr:cNvPr id="333" name="楕円 332"/>
        <xdr:cNvSpPr/>
      </xdr:nvSpPr>
      <xdr:spPr>
        <a:xfrm>
          <a:off x="13462000" y="10258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83421</xdr:rowOff>
    </xdr:from>
    <xdr:ext cx="762000" cy="259045"/>
    <xdr:sp macro="" textlink="">
      <xdr:nvSpPr>
        <xdr:cNvPr id="334" name="テキスト ボックス 333"/>
        <xdr:cNvSpPr txBox="1"/>
      </xdr:nvSpPr>
      <xdr:spPr>
        <a:xfrm>
          <a:off x="13131800" y="10027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35" name="正方形/長方形 33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66</xdr:col>
      <xdr:colOff>3624</xdr:colOff>
      <xdr:row>31</xdr:row>
      <xdr:rowOff>88900</xdr:rowOff>
    </xdr:from>
    <xdr:ext cx="1605652" cy="309059"/>
    <xdr:sp macro="" textlink="">
      <xdr:nvSpPr>
        <xdr:cNvPr id="336" name="テキスト ボックス 335"/>
        <xdr:cNvSpPr txBox="1"/>
      </xdr:nvSpPr>
      <xdr:spPr>
        <a:xfrm>
          <a:off x="13833924" y="54038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74</xdr:col>
      <xdr:colOff>59876</xdr:colOff>
      <xdr:row>31</xdr:row>
      <xdr:rowOff>38100</xdr:rowOff>
    </xdr:from>
    <xdr:ext cx="1333500" cy="359073"/>
    <xdr:sp macro="" textlink="">
      <xdr:nvSpPr>
        <xdr:cNvPr id="337" name="テキスト ボックス 336"/>
        <xdr:cNvSpPr txBox="1"/>
      </xdr:nvSpPr>
      <xdr:spPr>
        <a:xfrm>
          <a:off x="15566576"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38" name="正方形/長方形 337"/>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39" name="正方形/長方形 338"/>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0" name="正方形/長方形 339"/>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1" name="正方形/長方形 340"/>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42" name="正方形/長方形 341"/>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43" name="正方形/長方形 342"/>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44" name="正方形/長方形 343"/>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45" name="テキスト ボックス 344"/>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前年度より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ポイント低下したものの，グループ内平均を上回</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る</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12.8%</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となっている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最近の低金利を反映した加重平均利率の低下等により，元利償還金が減少したこと等から，単年度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実質公債費比率が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低下する一方，標準財政規模に対する県債残高がグループ内他団体を引き続き上回っていることから，実質公債費比率も引き続き平均を上回る状況が続いている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今後とも，臨時財政対策債</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を除く本県が独自に発行する県債の発行を抑制することなどにより，将来の公債費負担の抑制を図ることとしている。</a:t>
          </a:r>
          <a:endParaRPr lang="ja-JP" altLang="ja-JP" sz="1100">
            <a:effectLst/>
            <a:latin typeface="ＭＳ Ｐゴシック" panose="020B0600070205080204" pitchFamily="50" charset="-128"/>
            <a:ea typeface="ＭＳ Ｐゴシック" panose="020B0600070205080204" pitchFamily="50" charset="-128"/>
          </a:endParaRPr>
        </a:p>
        <a:p>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46" name="テキスト ボックス 345"/>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47" name="直線コネクタ 346"/>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48" name="テキスト ボックス 347"/>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49" name="直線コネクタ 348"/>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50" name="テキスト ボックス 349"/>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51" name="直線コネクタ 350"/>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52" name="テキスト ボックス 351"/>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53" name="直線コネクタ 352"/>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54" name="テキスト ボックス 353"/>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55" name="直線コネクタ 354"/>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56" name="テキスト ボックス 355"/>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57" name="直線コネクタ 356"/>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58" name="テキスト ボックス 357"/>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59" name="直線コネクタ 358"/>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60" name="テキスト ボックス 359"/>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1" name="直線コネクタ 360"/>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62" name="テキスト ボックス 361"/>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6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71664</xdr:rowOff>
    </xdr:from>
    <xdr:to>
      <xdr:col>81</xdr:col>
      <xdr:colOff>44450</xdr:colOff>
      <xdr:row>45</xdr:row>
      <xdr:rowOff>166007</xdr:rowOff>
    </xdr:to>
    <xdr:cxnSp macro="">
      <xdr:nvCxnSpPr>
        <xdr:cNvPr id="364" name="直線コネクタ 363"/>
        <xdr:cNvCxnSpPr/>
      </xdr:nvCxnSpPr>
      <xdr:spPr>
        <a:xfrm flipV="1">
          <a:off x="17018000" y="6243864"/>
          <a:ext cx="0" cy="16373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138084</xdr:rowOff>
    </xdr:from>
    <xdr:ext cx="762000" cy="259045"/>
    <xdr:sp macro="" textlink="">
      <xdr:nvSpPr>
        <xdr:cNvPr id="365" name="公債費負担の状況最小値テキスト"/>
        <xdr:cNvSpPr txBox="1"/>
      </xdr:nvSpPr>
      <xdr:spPr>
        <a:xfrm>
          <a:off x="17106900" y="7853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166007</xdr:rowOff>
    </xdr:from>
    <xdr:to>
      <xdr:col>81</xdr:col>
      <xdr:colOff>133350</xdr:colOff>
      <xdr:row>45</xdr:row>
      <xdr:rowOff>166007</xdr:rowOff>
    </xdr:to>
    <xdr:cxnSp macro="">
      <xdr:nvCxnSpPr>
        <xdr:cNvPr id="366" name="直線コネクタ 365"/>
        <xdr:cNvCxnSpPr/>
      </xdr:nvCxnSpPr>
      <xdr:spPr>
        <a:xfrm>
          <a:off x="16929100" y="7881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158041</xdr:rowOff>
    </xdr:from>
    <xdr:ext cx="762000" cy="259045"/>
    <xdr:sp macro="" textlink="">
      <xdr:nvSpPr>
        <xdr:cNvPr id="367" name="公債費負担の状況最大値テキスト"/>
        <xdr:cNvSpPr txBox="1"/>
      </xdr:nvSpPr>
      <xdr:spPr>
        <a:xfrm>
          <a:off x="17106900" y="5987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71664</xdr:rowOff>
    </xdr:from>
    <xdr:to>
      <xdr:col>81</xdr:col>
      <xdr:colOff>133350</xdr:colOff>
      <xdr:row>36</xdr:row>
      <xdr:rowOff>71664</xdr:rowOff>
    </xdr:to>
    <xdr:cxnSp macro="">
      <xdr:nvCxnSpPr>
        <xdr:cNvPr id="368" name="直線コネクタ 367"/>
        <xdr:cNvCxnSpPr/>
      </xdr:nvCxnSpPr>
      <xdr:spPr>
        <a:xfrm>
          <a:off x="16929100" y="6243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92528</xdr:rowOff>
    </xdr:from>
    <xdr:to>
      <xdr:col>81</xdr:col>
      <xdr:colOff>44450</xdr:colOff>
      <xdr:row>41</xdr:row>
      <xdr:rowOff>93435</xdr:rowOff>
    </xdr:to>
    <xdr:cxnSp macro="">
      <xdr:nvCxnSpPr>
        <xdr:cNvPr id="369" name="直線コネクタ 368"/>
        <xdr:cNvCxnSpPr/>
      </xdr:nvCxnSpPr>
      <xdr:spPr>
        <a:xfrm flipV="1">
          <a:off x="16179800" y="6950528"/>
          <a:ext cx="8382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126292</xdr:rowOff>
    </xdr:from>
    <xdr:ext cx="762000" cy="259045"/>
    <xdr:sp macro="" textlink="">
      <xdr:nvSpPr>
        <xdr:cNvPr id="370" name="公債費負担の状況平均値テキスト"/>
        <xdr:cNvSpPr txBox="1"/>
      </xdr:nvSpPr>
      <xdr:spPr>
        <a:xfrm>
          <a:off x="17106900" y="66413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109765</xdr:rowOff>
    </xdr:from>
    <xdr:to>
      <xdr:col>81</xdr:col>
      <xdr:colOff>95250</xdr:colOff>
      <xdr:row>40</xdr:row>
      <xdr:rowOff>39915</xdr:rowOff>
    </xdr:to>
    <xdr:sp macro="" textlink="">
      <xdr:nvSpPr>
        <xdr:cNvPr id="371" name="フローチャート: 判断 370"/>
        <xdr:cNvSpPr/>
      </xdr:nvSpPr>
      <xdr:spPr>
        <a:xfrm>
          <a:off x="16967200" y="679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93435</xdr:rowOff>
    </xdr:from>
    <xdr:to>
      <xdr:col>77</xdr:col>
      <xdr:colOff>44450</xdr:colOff>
      <xdr:row>42</xdr:row>
      <xdr:rowOff>77107</xdr:rowOff>
    </xdr:to>
    <xdr:cxnSp macro="">
      <xdr:nvCxnSpPr>
        <xdr:cNvPr id="372" name="直線コネクタ 371"/>
        <xdr:cNvCxnSpPr/>
      </xdr:nvCxnSpPr>
      <xdr:spPr>
        <a:xfrm flipV="1">
          <a:off x="15290800" y="7122885"/>
          <a:ext cx="889000" cy="155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93435</xdr:rowOff>
    </xdr:from>
    <xdr:to>
      <xdr:col>77</xdr:col>
      <xdr:colOff>95250</xdr:colOff>
      <xdr:row>41</xdr:row>
      <xdr:rowOff>23585</xdr:rowOff>
    </xdr:to>
    <xdr:sp macro="" textlink="">
      <xdr:nvSpPr>
        <xdr:cNvPr id="373" name="フローチャート: 判断 372"/>
        <xdr:cNvSpPr/>
      </xdr:nvSpPr>
      <xdr:spPr>
        <a:xfrm>
          <a:off x="16129000" y="695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33762</xdr:rowOff>
    </xdr:from>
    <xdr:ext cx="736600" cy="259045"/>
    <xdr:sp macro="" textlink="">
      <xdr:nvSpPr>
        <xdr:cNvPr id="374" name="テキスト ボックス 373"/>
        <xdr:cNvSpPr txBox="1"/>
      </xdr:nvSpPr>
      <xdr:spPr>
        <a:xfrm>
          <a:off x="15798800" y="67203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77107</xdr:rowOff>
    </xdr:from>
    <xdr:to>
      <xdr:col>72</xdr:col>
      <xdr:colOff>203200</xdr:colOff>
      <xdr:row>43</xdr:row>
      <xdr:rowOff>60778</xdr:rowOff>
    </xdr:to>
    <xdr:cxnSp macro="">
      <xdr:nvCxnSpPr>
        <xdr:cNvPr id="375" name="直線コネクタ 374"/>
        <xdr:cNvCxnSpPr/>
      </xdr:nvCxnSpPr>
      <xdr:spPr>
        <a:xfrm flipV="1">
          <a:off x="14401800" y="7278007"/>
          <a:ext cx="889000" cy="155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94343</xdr:rowOff>
    </xdr:from>
    <xdr:to>
      <xdr:col>73</xdr:col>
      <xdr:colOff>44450</xdr:colOff>
      <xdr:row>42</xdr:row>
      <xdr:rowOff>24493</xdr:rowOff>
    </xdr:to>
    <xdr:sp macro="" textlink="">
      <xdr:nvSpPr>
        <xdr:cNvPr id="376" name="フローチャート: 判断 375"/>
        <xdr:cNvSpPr/>
      </xdr:nvSpPr>
      <xdr:spPr>
        <a:xfrm>
          <a:off x="15240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34670</xdr:rowOff>
    </xdr:from>
    <xdr:ext cx="762000" cy="259045"/>
    <xdr:sp macro="" textlink="">
      <xdr:nvSpPr>
        <xdr:cNvPr id="377" name="テキスト ボックス 376"/>
        <xdr:cNvSpPr txBox="1"/>
      </xdr:nvSpPr>
      <xdr:spPr>
        <a:xfrm>
          <a:off x="14909800" y="689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60778</xdr:rowOff>
    </xdr:from>
    <xdr:to>
      <xdr:col>68</xdr:col>
      <xdr:colOff>152400</xdr:colOff>
      <xdr:row>44</xdr:row>
      <xdr:rowOff>9978</xdr:rowOff>
    </xdr:to>
    <xdr:cxnSp macro="">
      <xdr:nvCxnSpPr>
        <xdr:cNvPr id="378" name="直線コネクタ 377"/>
        <xdr:cNvCxnSpPr/>
      </xdr:nvCxnSpPr>
      <xdr:spPr>
        <a:xfrm flipV="1">
          <a:off x="13512800" y="7433128"/>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43</xdr:row>
      <xdr:rowOff>113393</xdr:rowOff>
    </xdr:from>
    <xdr:to>
      <xdr:col>68</xdr:col>
      <xdr:colOff>203200</xdr:colOff>
      <xdr:row>44</xdr:row>
      <xdr:rowOff>43543</xdr:rowOff>
    </xdr:to>
    <xdr:sp macro="" textlink="">
      <xdr:nvSpPr>
        <xdr:cNvPr id="379" name="フローチャート: 判断 378"/>
        <xdr:cNvSpPr/>
      </xdr:nvSpPr>
      <xdr:spPr>
        <a:xfrm>
          <a:off x="143510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28320</xdr:rowOff>
    </xdr:from>
    <xdr:ext cx="762000" cy="259045"/>
    <xdr:sp macro="" textlink="">
      <xdr:nvSpPr>
        <xdr:cNvPr id="380" name="テキスト ボックス 379"/>
        <xdr:cNvSpPr txBox="1"/>
      </xdr:nvSpPr>
      <xdr:spPr>
        <a:xfrm>
          <a:off x="14020800" y="757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43543</xdr:rowOff>
    </xdr:from>
    <xdr:to>
      <xdr:col>64</xdr:col>
      <xdr:colOff>152400</xdr:colOff>
      <xdr:row>42</xdr:row>
      <xdr:rowOff>145143</xdr:rowOff>
    </xdr:to>
    <xdr:sp macro="" textlink="">
      <xdr:nvSpPr>
        <xdr:cNvPr id="381" name="フローチャート: 判断 380"/>
        <xdr:cNvSpPr/>
      </xdr:nvSpPr>
      <xdr:spPr>
        <a:xfrm>
          <a:off x="13462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155320</xdr:rowOff>
    </xdr:from>
    <xdr:ext cx="762000" cy="259045"/>
    <xdr:sp macro="" textlink="">
      <xdr:nvSpPr>
        <xdr:cNvPr id="382" name="テキスト ボックス 381"/>
        <xdr:cNvSpPr txBox="1"/>
      </xdr:nvSpPr>
      <xdr:spPr>
        <a:xfrm>
          <a:off x="13131800" y="701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3" name="テキスト ボックス 38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4" name="テキスト ボックス 38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85" name="テキスト ボックス 38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86" name="テキスト ボックス 38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87" name="テキスト ボックス 38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41728</xdr:rowOff>
    </xdr:from>
    <xdr:to>
      <xdr:col>81</xdr:col>
      <xdr:colOff>95250</xdr:colOff>
      <xdr:row>40</xdr:row>
      <xdr:rowOff>143328</xdr:rowOff>
    </xdr:to>
    <xdr:sp macro="" textlink="">
      <xdr:nvSpPr>
        <xdr:cNvPr id="388" name="楕円 387"/>
        <xdr:cNvSpPr/>
      </xdr:nvSpPr>
      <xdr:spPr>
        <a:xfrm>
          <a:off x="16967200" y="689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13805</xdr:rowOff>
    </xdr:from>
    <xdr:ext cx="762000" cy="259045"/>
    <xdr:sp macro="" textlink="">
      <xdr:nvSpPr>
        <xdr:cNvPr id="389" name="公債費負担の状況該当値テキスト"/>
        <xdr:cNvSpPr txBox="1"/>
      </xdr:nvSpPr>
      <xdr:spPr>
        <a:xfrm>
          <a:off x="17106900" y="6871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42635</xdr:rowOff>
    </xdr:from>
    <xdr:to>
      <xdr:col>77</xdr:col>
      <xdr:colOff>95250</xdr:colOff>
      <xdr:row>41</xdr:row>
      <xdr:rowOff>144235</xdr:rowOff>
    </xdr:to>
    <xdr:sp macro="" textlink="">
      <xdr:nvSpPr>
        <xdr:cNvPr id="390" name="楕円 389"/>
        <xdr:cNvSpPr/>
      </xdr:nvSpPr>
      <xdr:spPr>
        <a:xfrm>
          <a:off x="161290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129012</xdr:rowOff>
    </xdr:from>
    <xdr:ext cx="736600" cy="259045"/>
    <xdr:sp macro="" textlink="">
      <xdr:nvSpPr>
        <xdr:cNvPr id="391" name="テキスト ボックス 390"/>
        <xdr:cNvSpPr txBox="1"/>
      </xdr:nvSpPr>
      <xdr:spPr>
        <a:xfrm>
          <a:off x="15798800" y="7158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26307</xdr:rowOff>
    </xdr:from>
    <xdr:to>
      <xdr:col>73</xdr:col>
      <xdr:colOff>44450</xdr:colOff>
      <xdr:row>42</xdr:row>
      <xdr:rowOff>127907</xdr:rowOff>
    </xdr:to>
    <xdr:sp macro="" textlink="">
      <xdr:nvSpPr>
        <xdr:cNvPr id="392" name="楕円 391"/>
        <xdr:cNvSpPr/>
      </xdr:nvSpPr>
      <xdr:spPr>
        <a:xfrm>
          <a:off x="15240000" y="722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112684</xdr:rowOff>
    </xdr:from>
    <xdr:ext cx="762000" cy="259045"/>
    <xdr:sp macro="" textlink="">
      <xdr:nvSpPr>
        <xdr:cNvPr id="393" name="テキスト ボックス 392"/>
        <xdr:cNvSpPr txBox="1"/>
      </xdr:nvSpPr>
      <xdr:spPr>
        <a:xfrm>
          <a:off x="14909800" y="731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9978</xdr:rowOff>
    </xdr:from>
    <xdr:to>
      <xdr:col>68</xdr:col>
      <xdr:colOff>203200</xdr:colOff>
      <xdr:row>43</xdr:row>
      <xdr:rowOff>111578</xdr:rowOff>
    </xdr:to>
    <xdr:sp macro="" textlink="">
      <xdr:nvSpPr>
        <xdr:cNvPr id="394" name="楕円 393"/>
        <xdr:cNvSpPr/>
      </xdr:nvSpPr>
      <xdr:spPr>
        <a:xfrm>
          <a:off x="14351000" y="738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121755</xdr:rowOff>
    </xdr:from>
    <xdr:ext cx="762000" cy="259045"/>
    <xdr:sp macro="" textlink="">
      <xdr:nvSpPr>
        <xdr:cNvPr id="395" name="テキスト ボックス 394"/>
        <xdr:cNvSpPr txBox="1"/>
      </xdr:nvSpPr>
      <xdr:spPr>
        <a:xfrm>
          <a:off x="14020800" y="715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130628</xdr:rowOff>
    </xdr:from>
    <xdr:to>
      <xdr:col>64</xdr:col>
      <xdr:colOff>152400</xdr:colOff>
      <xdr:row>44</xdr:row>
      <xdr:rowOff>60778</xdr:rowOff>
    </xdr:to>
    <xdr:sp macro="" textlink="">
      <xdr:nvSpPr>
        <xdr:cNvPr id="396" name="楕円 395"/>
        <xdr:cNvSpPr/>
      </xdr:nvSpPr>
      <xdr:spPr>
        <a:xfrm>
          <a:off x="13462000" y="7502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45555</xdr:rowOff>
    </xdr:from>
    <xdr:ext cx="762000" cy="259045"/>
    <xdr:sp macro="" textlink="">
      <xdr:nvSpPr>
        <xdr:cNvPr id="397" name="テキスト ボックス 396"/>
        <xdr:cNvSpPr txBox="1"/>
      </xdr:nvSpPr>
      <xdr:spPr>
        <a:xfrm>
          <a:off x="13131800" y="7589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398" name="正方形/長方形 39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66</xdr:col>
      <xdr:colOff>86980</xdr:colOff>
      <xdr:row>9</xdr:row>
      <xdr:rowOff>50800</xdr:rowOff>
    </xdr:from>
    <xdr:ext cx="1438940" cy="309059"/>
    <xdr:sp macro="" textlink="">
      <xdr:nvSpPr>
        <xdr:cNvPr id="399" name="テキスト ボックス 398"/>
        <xdr:cNvSpPr txBox="1"/>
      </xdr:nvSpPr>
      <xdr:spPr>
        <a:xfrm>
          <a:off x="13917280" y="159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186070</xdr:colOff>
      <xdr:row>9</xdr:row>
      <xdr:rowOff>0</xdr:rowOff>
    </xdr:from>
    <xdr:ext cx="1333500" cy="359073"/>
    <xdr:sp macro="" textlink="">
      <xdr:nvSpPr>
        <xdr:cNvPr id="400" name="テキスト ボックス 399"/>
        <xdr:cNvSpPr txBox="1"/>
      </xdr:nvSpPr>
      <xdr:spPr>
        <a:xfrm>
          <a:off x="15483220" y="154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1" name="正方形/長方形 40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2" name="正方形/長方形 40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3" name="正方形/長方形 40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4" name="正方形/長方形 40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05" name="正方形/長方形 404"/>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06" name="正方形/長方形 405"/>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07" name="正方形/長方形 406"/>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08" name="テキスト ボックス 407"/>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a:t>
          </a:r>
          <a:r>
            <a:rPr kumimoji="1" lang="ja-JP" altLang="en-US" sz="1100" baseline="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前年度より</a:t>
          </a:r>
          <a:r>
            <a:rPr kumimoji="1" lang="en-US" altLang="ja-JP" sz="1100">
              <a:latin typeface="ＭＳ Ｐゴシック" panose="020B0600070205080204" pitchFamily="50" charset="-128"/>
              <a:ea typeface="ＭＳ Ｐゴシック" panose="020B0600070205080204" pitchFamily="50" charset="-128"/>
            </a:rPr>
            <a:t>0.6</a:t>
          </a:r>
          <a:r>
            <a:rPr kumimoji="1" lang="ja-JP" altLang="en-US" sz="1100">
              <a:latin typeface="ＭＳ Ｐゴシック" panose="020B0600070205080204" pitchFamily="50" charset="-128"/>
              <a:ea typeface="ＭＳ Ｐゴシック" panose="020B0600070205080204" pitchFamily="50" charset="-128"/>
            </a:rPr>
            <a:t>ポイント低下したものの，グループ内平均を上回る</a:t>
          </a:r>
          <a:r>
            <a:rPr kumimoji="1" lang="en-US" altLang="ja-JP" sz="1100">
              <a:latin typeface="ＭＳ Ｐゴシック" panose="020B0600070205080204" pitchFamily="50" charset="-128"/>
              <a:ea typeface="ＭＳ Ｐゴシック" panose="020B0600070205080204" pitchFamily="50" charset="-128"/>
            </a:rPr>
            <a:t>219.9%</a:t>
          </a:r>
          <a:r>
            <a:rPr kumimoji="1" lang="ja-JP" altLang="en-US" sz="1100">
              <a:latin typeface="ＭＳ Ｐゴシック" panose="020B0600070205080204" pitchFamily="50" charset="-128"/>
              <a:ea typeface="ＭＳ Ｐゴシック" panose="020B0600070205080204" pitchFamily="50" charset="-128"/>
            </a:rPr>
            <a:t>となっている。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平成</a:t>
          </a:r>
          <a:r>
            <a:rPr kumimoji="1" lang="en-US" altLang="ja-JP" sz="1100">
              <a:latin typeface="ＭＳ Ｐゴシック" panose="020B0600070205080204" pitchFamily="50" charset="-128"/>
              <a:ea typeface="ＭＳ Ｐゴシック" panose="020B0600070205080204" pitchFamily="50" charset="-128"/>
            </a:rPr>
            <a:t>23</a:t>
          </a:r>
          <a:r>
            <a:rPr kumimoji="1" lang="ja-JP" altLang="en-US" sz="1100">
              <a:latin typeface="ＭＳ Ｐゴシック" panose="020B0600070205080204" pitchFamily="50" charset="-128"/>
              <a:ea typeface="ＭＳ Ｐゴシック" panose="020B0600070205080204" pitchFamily="50" charset="-128"/>
            </a:rPr>
            <a:t>年度に策定した「行財政運営戦略」を踏まえた臨時財政対策債等を除く本県独自に発行する県債残高を抑制する取組などにより低下する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一方で，他団体も地方債残高の抑制に努めており，標準財政規模に対する県債残高の規模がグループ内の他団体を引き続き上回っていることから，グループ内平均を上回る状況が続いている。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今後とも，本県が独自に発行する県債残高の抑制を図ることとしている。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　</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09" name="テキスト ボックス 408"/>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0" name="直線コネクタ 409"/>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1" name="テキスト ボックス 410"/>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12" name="直線コネクタ 411"/>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13" name="テキスト ボックス 412"/>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14" name="直線コネクタ 413"/>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15" name="テキスト ボックス 414"/>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16" name="直線コネクタ 415"/>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17" name="テキスト ボックス 416"/>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18" name="直線コネクタ 417"/>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19" name="テキスト ボックス 418"/>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0" name="直線コネクタ 419"/>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15</xdr:row>
      <xdr:rowOff>108585</xdr:rowOff>
    </xdr:from>
    <xdr:to>
      <xdr:col>81</xdr:col>
      <xdr:colOff>44450</xdr:colOff>
      <xdr:row>21</xdr:row>
      <xdr:rowOff>79832</xdr:rowOff>
    </xdr:to>
    <xdr:cxnSp macro="">
      <xdr:nvCxnSpPr>
        <xdr:cNvPr id="422" name="直線コネクタ 421"/>
        <xdr:cNvCxnSpPr/>
      </xdr:nvCxnSpPr>
      <xdr:spPr>
        <a:xfrm flipV="1">
          <a:off x="17018000" y="2680335"/>
          <a:ext cx="0" cy="99994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51909</xdr:rowOff>
    </xdr:from>
    <xdr:ext cx="762000" cy="259045"/>
    <xdr:sp macro="" textlink="">
      <xdr:nvSpPr>
        <xdr:cNvPr id="423" name="将来負担の状況最小値テキスト"/>
        <xdr:cNvSpPr txBox="1"/>
      </xdr:nvSpPr>
      <xdr:spPr>
        <a:xfrm>
          <a:off x="17106900" y="3652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79832</xdr:rowOff>
    </xdr:from>
    <xdr:to>
      <xdr:col>81</xdr:col>
      <xdr:colOff>133350</xdr:colOff>
      <xdr:row>21</xdr:row>
      <xdr:rowOff>79832</xdr:rowOff>
    </xdr:to>
    <xdr:cxnSp macro="">
      <xdr:nvCxnSpPr>
        <xdr:cNvPr id="424" name="直線コネクタ 423"/>
        <xdr:cNvCxnSpPr/>
      </xdr:nvCxnSpPr>
      <xdr:spPr>
        <a:xfrm>
          <a:off x="16929100" y="3680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23512</xdr:rowOff>
    </xdr:from>
    <xdr:ext cx="762000" cy="259045"/>
    <xdr:sp macro="" textlink="">
      <xdr:nvSpPr>
        <xdr:cNvPr id="425" name="将来負担の状況最大値テキスト"/>
        <xdr:cNvSpPr txBox="1"/>
      </xdr:nvSpPr>
      <xdr:spPr>
        <a:xfrm>
          <a:off x="17106900" y="2423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15</xdr:row>
      <xdr:rowOff>108585</xdr:rowOff>
    </xdr:from>
    <xdr:to>
      <xdr:col>81</xdr:col>
      <xdr:colOff>133350</xdr:colOff>
      <xdr:row>15</xdr:row>
      <xdr:rowOff>108585</xdr:rowOff>
    </xdr:to>
    <xdr:cxnSp macro="">
      <xdr:nvCxnSpPr>
        <xdr:cNvPr id="426" name="直線コネクタ 425"/>
        <xdr:cNvCxnSpPr/>
      </xdr:nvCxnSpPr>
      <xdr:spPr>
        <a:xfrm>
          <a:off x="16929100" y="2680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20</xdr:row>
      <xdr:rowOff>83338</xdr:rowOff>
    </xdr:from>
    <xdr:to>
      <xdr:col>81</xdr:col>
      <xdr:colOff>44450</xdr:colOff>
      <xdr:row>20</xdr:row>
      <xdr:rowOff>86233</xdr:rowOff>
    </xdr:to>
    <xdr:cxnSp macro="">
      <xdr:nvCxnSpPr>
        <xdr:cNvPr id="427" name="直線コネクタ 426"/>
        <xdr:cNvCxnSpPr/>
      </xdr:nvCxnSpPr>
      <xdr:spPr>
        <a:xfrm flipV="1">
          <a:off x="16179800" y="3512338"/>
          <a:ext cx="838200" cy="2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17</xdr:row>
      <xdr:rowOff>165625</xdr:rowOff>
    </xdr:from>
    <xdr:ext cx="762000" cy="259045"/>
    <xdr:sp macro="" textlink="">
      <xdr:nvSpPr>
        <xdr:cNvPr id="428" name="将来負担の状況平均値テキスト"/>
        <xdr:cNvSpPr txBox="1"/>
      </xdr:nvSpPr>
      <xdr:spPr>
        <a:xfrm>
          <a:off x="17106900" y="30802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149098</xdr:rowOff>
    </xdr:from>
    <xdr:to>
      <xdr:col>81</xdr:col>
      <xdr:colOff>95250</xdr:colOff>
      <xdr:row>19</xdr:row>
      <xdr:rowOff>79248</xdr:rowOff>
    </xdr:to>
    <xdr:sp macro="" textlink="">
      <xdr:nvSpPr>
        <xdr:cNvPr id="429" name="フローチャート: 判断 428"/>
        <xdr:cNvSpPr/>
      </xdr:nvSpPr>
      <xdr:spPr>
        <a:xfrm>
          <a:off x="16967200" y="3235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20</xdr:row>
      <xdr:rowOff>65481</xdr:rowOff>
    </xdr:from>
    <xdr:to>
      <xdr:col>77</xdr:col>
      <xdr:colOff>44450</xdr:colOff>
      <xdr:row>20</xdr:row>
      <xdr:rowOff>86233</xdr:rowOff>
    </xdr:to>
    <xdr:cxnSp macro="">
      <xdr:nvCxnSpPr>
        <xdr:cNvPr id="430" name="直線コネクタ 429"/>
        <xdr:cNvCxnSpPr/>
      </xdr:nvCxnSpPr>
      <xdr:spPr>
        <a:xfrm>
          <a:off x="15290800" y="3494481"/>
          <a:ext cx="889000" cy="20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18</xdr:row>
      <xdr:rowOff>156820</xdr:rowOff>
    </xdr:from>
    <xdr:to>
      <xdr:col>77</xdr:col>
      <xdr:colOff>95250</xdr:colOff>
      <xdr:row>19</xdr:row>
      <xdr:rowOff>86970</xdr:rowOff>
    </xdr:to>
    <xdr:sp macro="" textlink="">
      <xdr:nvSpPr>
        <xdr:cNvPr id="431" name="フローチャート: 判断 430"/>
        <xdr:cNvSpPr/>
      </xdr:nvSpPr>
      <xdr:spPr>
        <a:xfrm>
          <a:off x="16129000" y="324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97147</xdr:rowOff>
    </xdr:from>
    <xdr:ext cx="736600" cy="259045"/>
    <xdr:sp macro="" textlink="">
      <xdr:nvSpPr>
        <xdr:cNvPr id="432" name="テキスト ボックス 431"/>
        <xdr:cNvSpPr txBox="1"/>
      </xdr:nvSpPr>
      <xdr:spPr>
        <a:xfrm>
          <a:off x="15798800" y="3011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20</xdr:row>
      <xdr:rowOff>65481</xdr:rowOff>
    </xdr:from>
    <xdr:to>
      <xdr:col>72</xdr:col>
      <xdr:colOff>203200</xdr:colOff>
      <xdr:row>20</xdr:row>
      <xdr:rowOff>114707</xdr:rowOff>
    </xdr:to>
    <xdr:cxnSp macro="">
      <xdr:nvCxnSpPr>
        <xdr:cNvPr id="433" name="直線コネクタ 432"/>
        <xdr:cNvCxnSpPr/>
      </xdr:nvCxnSpPr>
      <xdr:spPr>
        <a:xfrm flipV="1">
          <a:off x="14401800" y="3494481"/>
          <a:ext cx="889000" cy="49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18</xdr:row>
      <xdr:rowOff>130277</xdr:rowOff>
    </xdr:from>
    <xdr:to>
      <xdr:col>73</xdr:col>
      <xdr:colOff>44450</xdr:colOff>
      <xdr:row>19</xdr:row>
      <xdr:rowOff>60427</xdr:rowOff>
    </xdr:to>
    <xdr:sp macro="" textlink="">
      <xdr:nvSpPr>
        <xdr:cNvPr id="434" name="フローチャート: 判断 433"/>
        <xdr:cNvSpPr/>
      </xdr:nvSpPr>
      <xdr:spPr>
        <a:xfrm>
          <a:off x="15240000" y="3216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70604</xdr:rowOff>
    </xdr:from>
    <xdr:ext cx="762000" cy="259045"/>
    <xdr:sp macro="" textlink="">
      <xdr:nvSpPr>
        <xdr:cNvPr id="435" name="テキスト ボックス 434"/>
        <xdr:cNvSpPr txBox="1"/>
      </xdr:nvSpPr>
      <xdr:spPr>
        <a:xfrm>
          <a:off x="14909800" y="2985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20</xdr:row>
      <xdr:rowOff>114707</xdr:rowOff>
    </xdr:from>
    <xdr:to>
      <xdr:col>68</xdr:col>
      <xdr:colOff>152400</xdr:colOff>
      <xdr:row>20</xdr:row>
      <xdr:rowOff>136906</xdr:rowOff>
    </xdr:to>
    <xdr:cxnSp macro="">
      <xdr:nvCxnSpPr>
        <xdr:cNvPr id="436" name="直線コネクタ 435"/>
        <xdr:cNvCxnSpPr/>
      </xdr:nvCxnSpPr>
      <xdr:spPr>
        <a:xfrm flipV="1">
          <a:off x="13512800" y="3543707"/>
          <a:ext cx="889000" cy="22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20</xdr:row>
      <xdr:rowOff>13716</xdr:rowOff>
    </xdr:from>
    <xdr:to>
      <xdr:col>68</xdr:col>
      <xdr:colOff>203200</xdr:colOff>
      <xdr:row>20</xdr:row>
      <xdr:rowOff>115316</xdr:rowOff>
    </xdr:to>
    <xdr:sp macro="" textlink="">
      <xdr:nvSpPr>
        <xdr:cNvPr id="437" name="フローチャート: 判断 436"/>
        <xdr:cNvSpPr/>
      </xdr:nvSpPr>
      <xdr:spPr>
        <a:xfrm>
          <a:off x="14351000" y="3442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125493</xdr:rowOff>
    </xdr:from>
    <xdr:ext cx="762000" cy="259045"/>
    <xdr:sp macro="" textlink="">
      <xdr:nvSpPr>
        <xdr:cNvPr id="438" name="テキスト ボックス 437"/>
        <xdr:cNvSpPr txBox="1"/>
      </xdr:nvSpPr>
      <xdr:spPr>
        <a:xfrm>
          <a:off x="14020800" y="3211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142824</xdr:rowOff>
    </xdr:from>
    <xdr:to>
      <xdr:col>64</xdr:col>
      <xdr:colOff>152400</xdr:colOff>
      <xdr:row>19</xdr:row>
      <xdr:rowOff>72974</xdr:rowOff>
    </xdr:to>
    <xdr:sp macro="" textlink="">
      <xdr:nvSpPr>
        <xdr:cNvPr id="439" name="フローチャート: 判断 438"/>
        <xdr:cNvSpPr/>
      </xdr:nvSpPr>
      <xdr:spPr>
        <a:xfrm>
          <a:off x="13462000" y="3228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83151</xdr:rowOff>
    </xdr:from>
    <xdr:ext cx="762000" cy="259045"/>
    <xdr:sp macro="" textlink="">
      <xdr:nvSpPr>
        <xdr:cNvPr id="440" name="テキスト ボックス 439"/>
        <xdr:cNvSpPr txBox="1"/>
      </xdr:nvSpPr>
      <xdr:spPr>
        <a:xfrm>
          <a:off x="13131800" y="2997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1" name="テキスト ボックス 440"/>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2" name="テキスト ボックス 441"/>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3" name="テキスト ボックス 442"/>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4" name="テキスト ボックス 443"/>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45" name="テキスト ボックス 444"/>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20</xdr:row>
      <xdr:rowOff>32538</xdr:rowOff>
    </xdr:from>
    <xdr:to>
      <xdr:col>81</xdr:col>
      <xdr:colOff>95250</xdr:colOff>
      <xdr:row>20</xdr:row>
      <xdr:rowOff>134138</xdr:rowOff>
    </xdr:to>
    <xdr:sp macro="" textlink="">
      <xdr:nvSpPr>
        <xdr:cNvPr id="446" name="楕円 445"/>
        <xdr:cNvSpPr/>
      </xdr:nvSpPr>
      <xdr:spPr>
        <a:xfrm>
          <a:off x="16967200" y="3461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20</xdr:row>
      <xdr:rowOff>4615</xdr:rowOff>
    </xdr:from>
    <xdr:ext cx="762000" cy="259045"/>
    <xdr:sp macro="" textlink="">
      <xdr:nvSpPr>
        <xdr:cNvPr id="447" name="将来負担の状況該当値テキスト"/>
        <xdr:cNvSpPr txBox="1"/>
      </xdr:nvSpPr>
      <xdr:spPr>
        <a:xfrm>
          <a:off x="17106900" y="3433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20</xdr:row>
      <xdr:rowOff>35433</xdr:rowOff>
    </xdr:from>
    <xdr:to>
      <xdr:col>77</xdr:col>
      <xdr:colOff>95250</xdr:colOff>
      <xdr:row>20</xdr:row>
      <xdr:rowOff>137033</xdr:rowOff>
    </xdr:to>
    <xdr:sp macro="" textlink="">
      <xdr:nvSpPr>
        <xdr:cNvPr id="448" name="楕円 447"/>
        <xdr:cNvSpPr/>
      </xdr:nvSpPr>
      <xdr:spPr>
        <a:xfrm>
          <a:off x="16129000" y="3464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20</xdr:row>
      <xdr:rowOff>121810</xdr:rowOff>
    </xdr:from>
    <xdr:ext cx="736600" cy="259045"/>
    <xdr:sp macro="" textlink="">
      <xdr:nvSpPr>
        <xdr:cNvPr id="449" name="テキスト ボックス 448"/>
        <xdr:cNvSpPr txBox="1"/>
      </xdr:nvSpPr>
      <xdr:spPr>
        <a:xfrm>
          <a:off x="15798800" y="35508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20</xdr:row>
      <xdr:rowOff>14681</xdr:rowOff>
    </xdr:from>
    <xdr:to>
      <xdr:col>73</xdr:col>
      <xdr:colOff>44450</xdr:colOff>
      <xdr:row>20</xdr:row>
      <xdr:rowOff>116281</xdr:rowOff>
    </xdr:to>
    <xdr:sp macro="" textlink="">
      <xdr:nvSpPr>
        <xdr:cNvPr id="450" name="楕円 449"/>
        <xdr:cNvSpPr/>
      </xdr:nvSpPr>
      <xdr:spPr>
        <a:xfrm>
          <a:off x="15240000" y="3443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20</xdr:row>
      <xdr:rowOff>101058</xdr:rowOff>
    </xdr:from>
    <xdr:ext cx="762000" cy="259045"/>
    <xdr:sp macro="" textlink="">
      <xdr:nvSpPr>
        <xdr:cNvPr id="451" name="テキスト ボックス 450"/>
        <xdr:cNvSpPr txBox="1"/>
      </xdr:nvSpPr>
      <xdr:spPr>
        <a:xfrm>
          <a:off x="14909800" y="3530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20</xdr:row>
      <xdr:rowOff>63907</xdr:rowOff>
    </xdr:from>
    <xdr:to>
      <xdr:col>68</xdr:col>
      <xdr:colOff>203200</xdr:colOff>
      <xdr:row>20</xdr:row>
      <xdr:rowOff>165507</xdr:rowOff>
    </xdr:to>
    <xdr:sp macro="" textlink="">
      <xdr:nvSpPr>
        <xdr:cNvPr id="452" name="楕円 451"/>
        <xdr:cNvSpPr/>
      </xdr:nvSpPr>
      <xdr:spPr>
        <a:xfrm>
          <a:off x="14351000" y="3492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20</xdr:row>
      <xdr:rowOff>150284</xdr:rowOff>
    </xdr:from>
    <xdr:ext cx="762000" cy="259045"/>
    <xdr:sp macro="" textlink="">
      <xdr:nvSpPr>
        <xdr:cNvPr id="453" name="テキスト ボックス 452"/>
        <xdr:cNvSpPr txBox="1"/>
      </xdr:nvSpPr>
      <xdr:spPr>
        <a:xfrm>
          <a:off x="14020800" y="3579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20</xdr:row>
      <xdr:rowOff>86106</xdr:rowOff>
    </xdr:from>
    <xdr:to>
      <xdr:col>64</xdr:col>
      <xdr:colOff>152400</xdr:colOff>
      <xdr:row>21</xdr:row>
      <xdr:rowOff>16256</xdr:rowOff>
    </xdr:to>
    <xdr:sp macro="" textlink="">
      <xdr:nvSpPr>
        <xdr:cNvPr id="454" name="楕円 453"/>
        <xdr:cNvSpPr/>
      </xdr:nvSpPr>
      <xdr:spPr>
        <a:xfrm>
          <a:off x="13462000" y="3515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21</xdr:row>
      <xdr:rowOff>1033</xdr:rowOff>
    </xdr:from>
    <xdr:ext cx="762000" cy="259045"/>
    <xdr:sp macro="" textlink="">
      <xdr:nvSpPr>
        <xdr:cNvPr id="455" name="テキスト ボックス 454"/>
        <xdr:cNvSpPr txBox="1"/>
      </xdr:nvSpPr>
      <xdr:spPr>
        <a:xfrm>
          <a:off x="13131800" y="3601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4</xdr:row>
      <xdr:rowOff>76200</xdr:rowOff>
    </xdr:to>
    <xdr:sp macro="" textlink="">
      <xdr:nvSpPr>
        <xdr:cNvPr id="2" name="正方形/長方形 1"/>
        <xdr:cNvSpPr/>
      </xdr:nvSpPr>
      <xdr:spPr>
        <a:xfrm>
          <a:off x="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1,655,888
1,646,915
9,187.01
805,010,053
786,055,448
3,469,683
475,495,084
1,622,293,585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12.8
219.9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Ｅ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Ｄ</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4609532" cy="259045"/>
    <xdr:sp macro="" textlink="">
      <xdr:nvSpPr>
        <xdr:cNvPr id="30" name="テキスト ボックス 29"/>
        <xdr:cNvSpPr txBox="1"/>
      </xdr:nvSpPr>
      <xdr:spPr>
        <a:xfrm>
          <a:off x="698500" y="3492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98425</xdr:colOff>
      <xdr:row>21</xdr:row>
      <xdr:rowOff>146050</xdr:rowOff>
    </xdr:from>
    <xdr:ext cx="8590942" cy="259045"/>
    <xdr:sp macro="" textlink="">
      <xdr:nvSpPr>
        <xdr:cNvPr id="31" name="テキスト ボックス 30"/>
        <xdr:cNvSpPr txBox="1"/>
      </xdr:nvSpPr>
      <xdr:spPr>
        <a:xfrm>
          <a:off x="698500" y="3746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120650</xdr:colOff>
      <xdr:row>22</xdr:row>
      <xdr:rowOff>19050</xdr:rowOff>
    </xdr:from>
    <xdr:to>
      <xdr:col>50</xdr:col>
      <xdr:colOff>63500</xdr:colOff>
      <xdr:row>23</xdr:row>
      <xdr:rowOff>38100</xdr:rowOff>
    </xdr:to>
    <xdr:sp macro="" textlink="">
      <xdr:nvSpPr>
        <xdr:cNvPr id="32" name="大かっこ 31"/>
        <xdr:cNvSpPr/>
      </xdr:nvSpPr>
      <xdr:spPr>
        <a:xfrm>
          <a:off x="920750" y="3790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98425</xdr:colOff>
      <xdr:row>23</xdr:row>
      <xdr:rowOff>57150</xdr:rowOff>
    </xdr:from>
    <xdr:ext cx="9703105" cy="259045"/>
    <xdr:sp macro="" textlink="">
      <xdr:nvSpPr>
        <xdr:cNvPr id="33" name="テキスト ボックス 32"/>
        <xdr:cNvSpPr txBox="1"/>
      </xdr:nvSpPr>
      <xdr:spPr>
        <a:xfrm>
          <a:off x="698500" y="4000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24</xdr:row>
      <xdr:rowOff>139700</xdr:rowOff>
    </xdr:from>
    <xdr:ext cx="8294578" cy="259045"/>
    <xdr:sp macro="" textlink="">
      <xdr:nvSpPr>
        <xdr:cNvPr id="34" name="テキスト ボックス 33"/>
        <xdr:cNvSpPr txBox="1"/>
      </xdr:nvSpPr>
      <xdr:spPr>
        <a:xfrm>
          <a:off x="698500" y="4254500"/>
          <a:ext cx="82945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5" name="正方形/長方形 34"/>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6" name="正方形/長方形 35"/>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7" name="正方形/長方形 36"/>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27</xdr:row>
      <xdr:rowOff>133350</xdr:rowOff>
    </xdr:from>
    <xdr:to>
      <xdr:col>43</xdr:col>
      <xdr:colOff>98425</xdr:colOff>
      <xdr:row>29</xdr:row>
      <xdr:rowOff>44450</xdr:rowOff>
    </xdr:to>
    <xdr:sp macro="" textlink="">
      <xdr:nvSpPr>
        <xdr:cNvPr id="38" name="正方形/長方形 37"/>
        <xdr:cNvSpPr/>
      </xdr:nvSpPr>
      <xdr:spPr>
        <a:xfrm>
          <a:off x="7175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28</xdr:row>
      <xdr:rowOff>152400</xdr:rowOff>
    </xdr:from>
    <xdr:to>
      <xdr:col>43</xdr:col>
      <xdr:colOff>98425</xdr:colOff>
      <xdr:row>30</xdr:row>
      <xdr:rowOff>63500</xdr:rowOff>
    </xdr:to>
    <xdr:sp macro="" textlink="">
      <xdr:nvSpPr>
        <xdr:cNvPr id="39" name="正方形/長方形 38"/>
        <xdr:cNvSpPr/>
      </xdr:nvSpPr>
      <xdr:spPr>
        <a:xfrm>
          <a:off x="7175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0" name="正方形/長方形 39"/>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55</xdr:col>
      <xdr:colOff>111125</xdr:colOff>
      <xdr:row>44</xdr:row>
      <xdr:rowOff>12700</xdr:rowOff>
    </xdr:to>
    <xdr:sp macro="" textlink="">
      <xdr:nvSpPr>
        <xdr:cNvPr id="41" name="正方形/長方形 40"/>
        <xdr:cNvSpPr/>
      </xdr:nvSpPr>
      <xdr:spPr>
        <a:xfrm>
          <a:off x="5778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2" name="正方形/長方形 41"/>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79375</xdr:colOff>
      <xdr:row>32</xdr:row>
      <xdr:rowOff>101600</xdr:rowOff>
    </xdr:from>
    <xdr:to>
      <xdr:col>54</xdr:col>
      <xdr:colOff>158750</xdr:colOff>
      <xdr:row>43</xdr:row>
      <xdr:rowOff>120650</xdr:rowOff>
    </xdr:to>
    <xdr:sp macro="" textlink="" fLocksText="0">
      <xdr:nvSpPr>
        <xdr:cNvPr id="43" name="テキスト ボックス 42"/>
        <xdr:cNvSpPr txBox="1"/>
      </xdr:nvSpPr>
      <xdr:spPr>
        <a:xfrm>
          <a:off x="5880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latin typeface="ＭＳ Ｐゴシック" panose="020B0600070205080204" pitchFamily="50" charset="-128"/>
              <a:ea typeface="ＭＳ Ｐゴシック" panose="020B0600070205080204" pitchFamily="50" charset="-128"/>
            </a:rPr>
            <a:t> 　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年度は</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給与改定や</a:t>
          </a:r>
          <a:r>
            <a:rPr kumimoji="1" lang="ja-JP" altLang="en-US" sz="1100">
              <a:latin typeface="ＭＳ Ｐゴシック" panose="020B0600070205080204" pitchFamily="50" charset="-128"/>
              <a:ea typeface="ＭＳ Ｐゴシック" panose="020B0600070205080204" pitchFamily="50" charset="-128"/>
            </a:rPr>
            <a:t>退職者の増に伴う退職手当の増などにより</a:t>
          </a:r>
          <a:r>
            <a:rPr kumimoji="1" lang="en-US" altLang="ja-JP" sz="1100">
              <a:latin typeface="ＭＳ Ｐゴシック" panose="020B0600070205080204" pitchFamily="50" charset="-128"/>
              <a:ea typeface="ＭＳ Ｐゴシック" panose="020B0600070205080204" pitchFamily="50" charset="-128"/>
            </a:rPr>
            <a:t>0.5</a:t>
          </a:r>
          <a:r>
            <a:rPr kumimoji="1" lang="ja-JP" altLang="en-US" sz="1100">
              <a:latin typeface="ＭＳ Ｐゴシック" panose="020B0600070205080204" pitchFamily="50" charset="-128"/>
              <a:ea typeface="ＭＳ Ｐゴシック" panose="020B0600070205080204" pitchFamily="50" charset="-128"/>
            </a:rPr>
            <a:t>ポイント上昇し，グループ内平均を上回る</a:t>
          </a:r>
          <a:r>
            <a:rPr kumimoji="1" lang="en-US" altLang="ja-JP" sz="1100">
              <a:latin typeface="ＭＳ Ｐゴシック" panose="020B0600070205080204" pitchFamily="50" charset="-128"/>
              <a:ea typeface="ＭＳ Ｐゴシック" panose="020B0600070205080204" pitchFamily="50" charset="-128"/>
            </a:rPr>
            <a:t>39.5%</a:t>
          </a:r>
          <a:r>
            <a:rPr kumimoji="1" lang="ja-JP" altLang="en-US" sz="1100">
              <a:latin typeface="ＭＳ Ｐゴシック" panose="020B0600070205080204" pitchFamily="50" charset="-128"/>
              <a:ea typeface="ＭＳ Ｐゴシック" panose="020B0600070205080204" pitchFamily="50" charset="-128"/>
            </a:rPr>
            <a:t>となっている。</a:t>
          </a:r>
          <a:endParaRPr kumimoji="1" lang="en-US" altLang="ja-JP" sz="1100">
            <a:latin typeface="ＭＳ Ｐゴシック" panose="020B0600070205080204" pitchFamily="50" charset="-128"/>
            <a:ea typeface="ＭＳ Ｐゴシック" panose="020B0600070205080204" pitchFamily="50" charset="-128"/>
          </a:endParaRPr>
        </a:p>
        <a:p>
          <a:pPr eaLnBrk="1" fontAlgn="auto"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これは，グループ内の他団体と比べ，給与水準を示すラスパイレス指数は下回っているものの，地方税・普通交付税を中心とする毎年度経常的に収入される一般財源等に占める人件費の割合が高いことから，グループ内平均を上回っているものである。</a:t>
          </a:r>
          <a:endParaRPr lang="ja-JP" altLang="ja-JP" sz="1100">
            <a:effectLst/>
            <a:latin typeface="ＭＳ Ｐゴシック" panose="020B0600070205080204" pitchFamily="50" charset="-128"/>
            <a:ea typeface="ＭＳ Ｐゴシック" panose="020B0600070205080204" pitchFamily="50" charset="-128"/>
          </a:endParaRPr>
        </a:p>
        <a:p>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今後とも，職員数の縮減，職員給の見直し等により，人件費の削減に努めることとしている</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4" name="テキスト ボックス 43"/>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5" name="直線コネクタ 44"/>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41927</xdr:rowOff>
    </xdr:from>
    <xdr:ext cx="762000" cy="259045"/>
    <xdr:sp macro="" textlink="">
      <xdr:nvSpPr>
        <xdr:cNvPr id="46" name="テキスト ボックス 45"/>
        <xdr:cNvSpPr txBox="1"/>
      </xdr:nvSpPr>
      <xdr:spPr>
        <a:xfrm>
          <a:off x="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7" name="直線コネクタ 46"/>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3827</xdr:rowOff>
    </xdr:from>
    <xdr:ext cx="762000" cy="259045"/>
    <xdr:sp macro="" textlink="">
      <xdr:nvSpPr>
        <xdr:cNvPr id="48" name="テキスト ボックス 47"/>
        <xdr:cNvSpPr txBox="1"/>
      </xdr:nvSpPr>
      <xdr:spPr>
        <a:xfrm>
          <a:off x="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49" name="直線コネクタ 48"/>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137177</xdr:rowOff>
    </xdr:from>
    <xdr:ext cx="762000" cy="259045"/>
    <xdr:sp macro="" textlink="">
      <xdr:nvSpPr>
        <xdr:cNvPr id="50" name="テキスト ボックス 49"/>
        <xdr:cNvSpPr txBox="1"/>
      </xdr:nvSpPr>
      <xdr:spPr>
        <a:xfrm>
          <a:off x="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1" name="直線コネクタ 50"/>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99077</xdr:rowOff>
    </xdr:from>
    <xdr:ext cx="762000" cy="259045"/>
    <xdr:sp macro="" textlink="">
      <xdr:nvSpPr>
        <xdr:cNvPr id="52" name="テキスト ボックス 51"/>
        <xdr:cNvSpPr txBox="1"/>
      </xdr:nvSpPr>
      <xdr:spPr>
        <a:xfrm>
          <a:off x="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3" name="直線コネクタ 52"/>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60977</xdr:rowOff>
    </xdr:from>
    <xdr:ext cx="762000" cy="259045"/>
    <xdr:sp macro="" textlink="">
      <xdr:nvSpPr>
        <xdr:cNvPr id="54" name="テキスト ボックス 53"/>
        <xdr:cNvSpPr txBox="1"/>
      </xdr:nvSpPr>
      <xdr:spPr>
        <a:xfrm>
          <a:off x="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5" name="直線コネクタ 54"/>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22877</xdr:rowOff>
    </xdr:from>
    <xdr:ext cx="762000" cy="259045"/>
    <xdr:sp macro="" textlink="">
      <xdr:nvSpPr>
        <xdr:cNvPr id="56" name="テキスト ボックス 55"/>
        <xdr:cNvSpPr txBox="1"/>
      </xdr:nvSpPr>
      <xdr:spPr>
        <a:xfrm>
          <a:off x="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7" name="直線コネクタ 56"/>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29</xdr:row>
      <xdr:rowOff>156227</xdr:rowOff>
    </xdr:from>
    <xdr:ext cx="762000" cy="259045"/>
    <xdr:sp macro="" textlink="">
      <xdr:nvSpPr>
        <xdr:cNvPr id="58" name="テキスト ボックス 57"/>
        <xdr:cNvSpPr txBox="1"/>
      </xdr:nvSpPr>
      <xdr:spPr>
        <a:xfrm>
          <a:off x="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9"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50800</xdr:rowOff>
    </xdr:from>
    <xdr:to>
      <xdr:col>24</xdr:col>
      <xdr:colOff>25400</xdr:colOff>
      <xdr:row>41</xdr:row>
      <xdr:rowOff>127000</xdr:rowOff>
    </xdr:to>
    <xdr:cxnSp macro="">
      <xdr:nvCxnSpPr>
        <xdr:cNvPr id="60" name="直線コネクタ 59"/>
        <xdr:cNvCxnSpPr/>
      </xdr:nvCxnSpPr>
      <xdr:spPr>
        <a:xfrm flipV="1">
          <a:off x="4826000" y="5880100"/>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99077</xdr:rowOff>
    </xdr:from>
    <xdr:ext cx="762000" cy="259045"/>
    <xdr:sp macro="" textlink="">
      <xdr:nvSpPr>
        <xdr:cNvPr id="61" name="人件費最小値テキスト"/>
        <xdr:cNvSpPr txBox="1"/>
      </xdr:nvSpPr>
      <xdr:spPr>
        <a:xfrm>
          <a:off x="4914900" y="712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127000</xdr:rowOff>
    </xdr:from>
    <xdr:to>
      <xdr:col>24</xdr:col>
      <xdr:colOff>114300</xdr:colOff>
      <xdr:row>41</xdr:row>
      <xdr:rowOff>127000</xdr:rowOff>
    </xdr:to>
    <xdr:cxnSp macro="">
      <xdr:nvCxnSpPr>
        <xdr:cNvPr id="62" name="直線コネクタ 61"/>
        <xdr:cNvCxnSpPr/>
      </xdr:nvCxnSpPr>
      <xdr:spPr>
        <a:xfrm>
          <a:off x="4737100" y="7156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137177</xdr:rowOff>
    </xdr:from>
    <xdr:ext cx="762000" cy="259045"/>
    <xdr:sp macro="" textlink="">
      <xdr:nvSpPr>
        <xdr:cNvPr id="63" name="人件費最大値テキスト"/>
        <xdr:cNvSpPr txBox="1"/>
      </xdr:nvSpPr>
      <xdr:spPr>
        <a:xfrm>
          <a:off x="4914900" y="562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50800</xdr:rowOff>
    </xdr:from>
    <xdr:to>
      <xdr:col>24</xdr:col>
      <xdr:colOff>114300</xdr:colOff>
      <xdr:row>34</xdr:row>
      <xdr:rowOff>50800</xdr:rowOff>
    </xdr:to>
    <xdr:cxnSp macro="">
      <xdr:nvCxnSpPr>
        <xdr:cNvPr id="64" name="直線コネクタ 63"/>
        <xdr:cNvCxnSpPr/>
      </xdr:nvCxnSpPr>
      <xdr:spPr>
        <a:xfrm>
          <a:off x="4737100" y="5880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88900</xdr:rowOff>
    </xdr:from>
    <xdr:to>
      <xdr:col>24</xdr:col>
      <xdr:colOff>25400</xdr:colOff>
      <xdr:row>39</xdr:row>
      <xdr:rowOff>12700</xdr:rowOff>
    </xdr:to>
    <xdr:cxnSp macro="">
      <xdr:nvCxnSpPr>
        <xdr:cNvPr id="65" name="直線コネクタ 64"/>
        <xdr:cNvCxnSpPr/>
      </xdr:nvCxnSpPr>
      <xdr:spPr>
        <a:xfrm>
          <a:off x="3987800" y="6604000"/>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54627</xdr:rowOff>
    </xdr:from>
    <xdr:ext cx="762000" cy="259045"/>
    <xdr:sp macro="" textlink="">
      <xdr:nvSpPr>
        <xdr:cNvPr id="66" name="人件費平均値テキスト"/>
        <xdr:cNvSpPr txBox="1"/>
      </xdr:nvSpPr>
      <xdr:spPr>
        <a:xfrm>
          <a:off x="4914900" y="62268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38100</xdr:rowOff>
    </xdr:from>
    <xdr:to>
      <xdr:col>24</xdr:col>
      <xdr:colOff>76200</xdr:colOff>
      <xdr:row>37</xdr:row>
      <xdr:rowOff>139700</xdr:rowOff>
    </xdr:to>
    <xdr:sp macro="" textlink="">
      <xdr:nvSpPr>
        <xdr:cNvPr id="67" name="フローチャート: 判断 66"/>
        <xdr:cNvSpPr/>
      </xdr:nvSpPr>
      <xdr:spPr>
        <a:xfrm>
          <a:off x="4775200" y="6381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12700</xdr:rowOff>
    </xdr:from>
    <xdr:to>
      <xdr:col>19</xdr:col>
      <xdr:colOff>187325</xdr:colOff>
      <xdr:row>38</xdr:row>
      <xdr:rowOff>88900</xdr:rowOff>
    </xdr:to>
    <xdr:cxnSp macro="">
      <xdr:nvCxnSpPr>
        <xdr:cNvPr id="68" name="直線コネクタ 67"/>
        <xdr:cNvCxnSpPr/>
      </xdr:nvCxnSpPr>
      <xdr:spPr>
        <a:xfrm>
          <a:off x="3098800" y="65278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38100</xdr:rowOff>
    </xdr:from>
    <xdr:to>
      <xdr:col>20</xdr:col>
      <xdr:colOff>38100</xdr:colOff>
      <xdr:row>37</xdr:row>
      <xdr:rowOff>139700</xdr:rowOff>
    </xdr:to>
    <xdr:sp macro="" textlink="">
      <xdr:nvSpPr>
        <xdr:cNvPr id="69" name="フローチャート: 判断 68"/>
        <xdr:cNvSpPr/>
      </xdr:nvSpPr>
      <xdr:spPr>
        <a:xfrm>
          <a:off x="3937000" y="6381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149877</xdr:rowOff>
    </xdr:from>
    <xdr:ext cx="736600" cy="259045"/>
    <xdr:sp macro="" textlink="">
      <xdr:nvSpPr>
        <xdr:cNvPr id="70" name="テキスト ボックス 69"/>
        <xdr:cNvSpPr txBox="1"/>
      </xdr:nvSpPr>
      <xdr:spPr>
        <a:xfrm>
          <a:off x="3606800" y="6150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12700</xdr:rowOff>
    </xdr:from>
    <xdr:to>
      <xdr:col>15</xdr:col>
      <xdr:colOff>98425</xdr:colOff>
      <xdr:row>38</xdr:row>
      <xdr:rowOff>146050</xdr:rowOff>
    </xdr:to>
    <xdr:cxnSp macro="">
      <xdr:nvCxnSpPr>
        <xdr:cNvPr id="71" name="直線コネクタ 70"/>
        <xdr:cNvCxnSpPr/>
      </xdr:nvCxnSpPr>
      <xdr:spPr>
        <a:xfrm flipV="1">
          <a:off x="2209800" y="652780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19050</xdr:rowOff>
    </xdr:from>
    <xdr:to>
      <xdr:col>15</xdr:col>
      <xdr:colOff>149225</xdr:colOff>
      <xdr:row>37</xdr:row>
      <xdr:rowOff>120650</xdr:rowOff>
    </xdr:to>
    <xdr:sp macro="" textlink="">
      <xdr:nvSpPr>
        <xdr:cNvPr id="72" name="フローチャート: 判断 71"/>
        <xdr:cNvSpPr/>
      </xdr:nvSpPr>
      <xdr:spPr>
        <a:xfrm>
          <a:off x="3048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130827</xdr:rowOff>
    </xdr:from>
    <xdr:ext cx="762000" cy="259045"/>
    <xdr:sp macro="" textlink="">
      <xdr:nvSpPr>
        <xdr:cNvPr id="73" name="テキスト ボックス 72"/>
        <xdr:cNvSpPr txBox="1"/>
      </xdr:nvSpPr>
      <xdr:spPr>
        <a:xfrm>
          <a:off x="2717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88900</xdr:rowOff>
    </xdr:from>
    <xdr:to>
      <xdr:col>11</xdr:col>
      <xdr:colOff>9525</xdr:colOff>
      <xdr:row>38</xdr:row>
      <xdr:rowOff>146050</xdr:rowOff>
    </xdr:to>
    <xdr:cxnSp macro="">
      <xdr:nvCxnSpPr>
        <xdr:cNvPr id="74" name="直線コネクタ 73"/>
        <xdr:cNvCxnSpPr/>
      </xdr:nvCxnSpPr>
      <xdr:spPr>
        <a:xfrm>
          <a:off x="1320800" y="643255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133350</xdr:rowOff>
    </xdr:from>
    <xdr:to>
      <xdr:col>11</xdr:col>
      <xdr:colOff>60325</xdr:colOff>
      <xdr:row>37</xdr:row>
      <xdr:rowOff>63500</xdr:rowOff>
    </xdr:to>
    <xdr:sp macro="" textlink="">
      <xdr:nvSpPr>
        <xdr:cNvPr id="75" name="フローチャート: 判断 74"/>
        <xdr:cNvSpPr/>
      </xdr:nvSpPr>
      <xdr:spPr>
        <a:xfrm>
          <a:off x="2159000" y="630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73677</xdr:rowOff>
    </xdr:from>
    <xdr:ext cx="762000" cy="259045"/>
    <xdr:sp macro="" textlink="">
      <xdr:nvSpPr>
        <xdr:cNvPr id="76" name="テキスト ボックス 75"/>
        <xdr:cNvSpPr txBox="1"/>
      </xdr:nvSpPr>
      <xdr:spPr>
        <a:xfrm>
          <a:off x="1828800" y="607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133350</xdr:rowOff>
    </xdr:from>
    <xdr:to>
      <xdr:col>6</xdr:col>
      <xdr:colOff>171450</xdr:colOff>
      <xdr:row>36</xdr:row>
      <xdr:rowOff>63500</xdr:rowOff>
    </xdr:to>
    <xdr:sp macro="" textlink="">
      <xdr:nvSpPr>
        <xdr:cNvPr id="77" name="フローチャート: 判断 76"/>
        <xdr:cNvSpPr/>
      </xdr:nvSpPr>
      <xdr:spPr>
        <a:xfrm>
          <a:off x="1270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73677</xdr:rowOff>
    </xdr:from>
    <xdr:ext cx="762000" cy="259045"/>
    <xdr:sp macro="" textlink="">
      <xdr:nvSpPr>
        <xdr:cNvPr id="78" name="テキスト ボックス 77"/>
        <xdr:cNvSpPr txBox="1"/>
      </xdr:nvSpPr>
      <xdr:spPr>
        <a:xfrm>
          <a:off x="939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9" name="テキスト ボックス 78"/>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0" name="テキスト ボックス 79"/>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1" name="テキスト ボックス 80"/>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2" name="テキスト ボックス 81"/>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3" name="テキスト ボックス 82"/>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133350</xdr:rowOff>
    </xdr:from>
    <xdr:to>
      <xdr:col>24</xdr:col>
      <xdr:colOff>76200</xdr:colOff>
      <xdr:row>39</xdr:row>
      <xdr:rowOff>63500</xdr:rowOff>
    </xdr:to>
    <xdr:sp macro="" textlink="">
      <xdr:nvSpPr>
        <xdr:cNvPr id="84" name="楕円 83"/>
        <xdr:cNvSpPr/>
      </xdr:nvSpPr>
      <xdr:spPr>
        <a:xfrm>
          <a:off x="4775200" y="6648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105427</xdr:rowOff>
    </xdr:from>
    <xdr:ext cx="762000" cy="259045"/>
    <xdr:sp macro="" textlink="">
      <xdr:nvSpPr>
        <xdr:cNvPr id="85" name="人件費該当値テキスト"/>
        <xdr:cNvSpPr txBox="1"/>
      </xdr:nvSpPr>
      <xdr:spPr>
        <a:xfrm>
          <a:off x="4914900" y="662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38100</xdr:rowOff>
    </xdr:from>
    <xdr:to>
      <xdr:col>20</xdr:col>
      <xdr:colOff>38100</xdr:colOff>
      <xdr:row>38</xdr:row>
      <xdr:rowOff>139700</xdr:rowOff>
    </xdr:to>
    <xdr:sp macro="" textlink="">
      <xdr:nvSpPr>
        <xdr:cNvPr id="86" name="楕円 85"/>
        <xdr:cNvSpPr/>
      </xdr:nvSpPr>
      <xdr:spPr>
        <a:xfrm>
          <a:off x="3937000" y="655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124477</xdr:rowOff>
    </xdr:from>
    <xdr:ext cx="736600" cy="259045"/>
    <xdr:sp macro="" textlink="">
      <xdr:nvSpPr>
        <xdr:cNvPr id="87" name="テキスト ボックス 86"/>
        <xdr:cNvSpPr txBox="1"/>
      </xdr:nvSpPr>
      <xdr:spPr>
        <a:xfrm>
          <a:off x="3606800" y="663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133350</xdr:rowOff>
    </xdr:from>
    <xdr:to>
      <xdr:col>15</xdr:col>
      <xdr:colOff>149225</xdr:colOff>
      <xdr:row>38</xdr:row>
      <xdr:rowOff>63500</xdr:rowOff>
    </xdr:to>
    <xdr:sp macro="" textlink="">
      <xdr:nvSpPr>
        <xdr:cNvPr id="88" name="楕円 87"/>
        <xdr:cNvSpPr/>
      </xdr:nvSpPr>
      <xdr:spPr>
        <a:xfrm>
          <a:off x="3048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48277</xdr:rowOff>
    </xdr:from>
    <xdr:ext cx="762000" cy="259045"/>
    <xdr:sp macro="" textlink="">
      <xdr:nvSpPr>
        <xdr:cNvPr id="89" name="テキスト ボックス 88"/>
        <xdr:cNvSpPr txBox="1"/>
      </xdr:nvSpPr>
      <xdr:spPr>
        <a:xfrm>
          <a:off x="2717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95250</xdr:rowOff>
    </xdr:from>
    <xdr:to>
      <xdr:col>11</xdr:col>
      <xdr:colOff>60325</xdr:colOff>
      <xdr:row>39</xdr:row>
      <xdr:rowOff>25400</xdr:rowOff>
    </xdr:to>
    <xdr:sp macro="" textlink="">
      <xdr:nvSpPr>
        <xdr:cNvPr id="90" name="楕円 89"/>
        <xdr:cNvSpPr/>
      </xdr:nvSpPr>
      <xdr:spPr>
        <a:xfrm>
          <a:off x="2159000" y="6610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10177</xdr:rowOff>
    </xdr:from>
    <xdr:ext cx="762000" cy="259045"/>
    <xdr:sp macro="" textlink="">
      <xdr:nvSpPr>
        <xdr:cNvPr id="91" name="テキスト ボックス 90"/>
        <xdr:cNvSpPr txBox="1"/>
      </xdr:nvSpPr>
      <xdr:spPr>
        <a:xfrm>
          <a:off x="1828800" y="669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38100</xdr:rowOff>
    </xdr:from>
    <xdr:to>
      <xdr:col>6</xdr:col>
      <xdr:colOff>171450</xdr:colOff>
      <xdr:row>37</xdr:row>
      <xdr:rowOff>139700</xdr:rowOff>
    </xdr:to>
    <xdr:sp macro="" textlink="">
      <xdr:nvSpPr>
        <xdr:cNvPr id="92" name="楕円 91"/>
        <xdr:cNvSpPr/>
      </xdr:nvSpPr>
      <xdr:spPr>
        <a:xfrm>
          <a:off x="1270000" y="638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124477</xdr:rowOff>
    </xdr:from>
    <xdr:ext cx="762000" cy="259045"/>
    <xdr:sp macro="" textlink="">
      <xdr:nvSpPr>
        <xdr:cNvPr id="93" name="テキスト ボックス 92"/>
        <xdr:cNvSpPr txBox="1"/>
      </xdr:nvSpPr>
      <xdr:spPr>
        <a:xfrm>
          <a:off x="939800" y="646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4" name="正方形/長方形 93"/>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5" name="正方形/長方形 94"/>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6" name="正方形/長方形 95"/>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7</xdr:row>
      <xdr:rowOff>133350</xdr:rowOff>
    </xdr:from>
    <xdr:to>
      <xdr:col>101</xdr:col>
      <xdr:colOff>180975</xdr:colOff>
      <xdr:row>9</xdr:row>
      <xdr:rowOff>44450</xdr:rowOff>
    </xdr:to>
    <xdr:sp macro="" textlink="">
      <xdr:nvSpPr>
        <xdr:cNvPr id="97" name="正方形/長方形 96"/>
        <xdr:cNvSpPr/>
      </xdr:nvSpPr>
      <xdr:spPr>
        <a:xfrm>
          <a:off x="18859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8</xdr:row>
      <xdr:rowOff>152400</xdr:rowOff>
    </xdr:from>
    <xdr:to>
      <xdr:col>101</xdr:col>
      <xdr:colOff>180975</xdr:colOff>
      <xdr:row>10</xdr:row>
      <xdr:rowOff>63500</xdr:rowOff>
    </xdr:to>
    <xdr:sp macro="" textlink="">
      <xdr:nvSpPr>
        <xdr:cNvPr id="98" name="正方形/長方形 97"/>
        <xdr:cNvSpPr/>
      </xdr:nvSpPr>
      <xdr:spPr>
        <a:xfrm>
          <a:off x="18859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99" name="正方形/長方形 98"/>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113</xdr:col>
      <xdr:colOff>193675</xdr:colOff>
      <xdr:row>24</xdr:row>
      <xdr:rowOff>12700</xdr:rowOff>
    </xdr:to>
    <xdr:sp macro="" textlink="">
      <xdr:nvSpPr>
        <xdr:cNvPr id="100" name="正方形/長方形 99"/>
        <xdr:cNvSpPr/>
      </xdr:nvSpPr>
      <xdr:spPr>
        <a:xfrm>
          <a:off x="174625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1" name="正方形/長方形 100"/>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161925</xdr:colOff>
      <xdr:row>12</xdr:row>
      <xdr:rowOff>101600</xdr:rowOff>
    </xdr:from>
    <xdr:to>
      <xdr:col>113</xdr:col>
      <xdr:colOff>41275</xdr:colOff>
      <xdr:row>23</xdr:row>
      <xdr:rowOff>120650</xdr:rowOff>
    </xdr:to>
    <xdr:sp macro="" textlink="" fLocksText="0">
      <xdr:nvSpPr>
        <xdr:cNvPr id="102" name="テキスト ボックス 101"/>
        <xdr:cNvSpPr txBox="1"/>
      </xdr:nvSpPr>
      <xdr:spPr>
        <a:xfrm>
          <a:off x="175641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物件費に係る経常収支比率は，前年度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と同水準で</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グループ内平均を下回る</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これは，「行財政運営戦略」を踏まえ，一般政策経費の圧縮に取り組んできたことが反映されたものと考えられる。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今後とも，必要性・効率性の観点からメリハリをつけた見直しに取り組むこととしている。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3" name="テキスト ボックス 102"/>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4" name="直線コネクタ 103"/>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23</xdr:row>
      <xdr:rowOff>41927</xdr:rowOff>
    </xdr:from>
    <xdr:ext cx="762000" cy="259045"/>
    <xdr:sp macro="" textlink="">
      <xdr:nvSpPr>
        <xdr:cNvPr id="105" name="テキスト ボックス 104"/>
        <xdr:cNvSpPr txBox="1"/>
      </xdr:nvSpPr>
      <xdr:spPr>
        <a:xfrm>
          <a:off x="11684000" y="398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6" name="直線コネクタ 105"/>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21</xdr:row>
      <xdr:rowOff>99077</xdr:rowOff>
    </xdr:from>
    <xdr:ext cx="762000" cy="259045"/>
    <xdr:sp macro="" textlink="">
      <xdr:nvSpPr>
        <xdr:cNvPr id="107" name="テキスト ボックス 106"/>
        <xdr:cNvSpPr txBox="1"/>
      </xdr:nvSpPr>
      <xdr:spPr>
        <a:xfrm>
          <a:off x="11684000" y="369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8" name="直線コネクタ 107"/>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19</xdr:row>
      <xdr:rowOff>156227</xdr:rowOff>
    </xdr:from>
    <xdr:ext cx="762000" cy="259045"/>
    <xdr:sp macro="" textlink="">
      <xdr:nvSpPr>
        <xdr:cNvPr id="109" name="テキスト ボックス 108"/>
        <xdr:cNvSpPr txBox="1"/>
      </xdr:nvSpPr>
      <xdr:spPr>
        <a:xfrm>
          <a:off x="116840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0" name="直線コネクタ 109"/>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18</xdr:row>
      <xdr:rowOff>41927</xdr:rowOff>
    </xdr:from>
    <xdr:ext cx="762000" cy="259045"/>
    <xdr:sp macro="" textlink="">
      <xdr:nvSpPr>
        <xdr:cNvPr id="111" name="テキスト ボックス 110"/>
        <xdr:cNvSpPr txBox="1"/>
      </xdr:nvSpPr>
      <xdr:spPr>
        <a:xfrm>
          <a:off x="11684000" y="312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2" name="直線コネクタ 111"/>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16</xdr:row>
      <xdr:rowOff>99077</xdr:rowOff>
    </xdr:from>
    <xdr:ext cx="762000" cy="259045"/>
    <xdr:sp macro="" textlink="">
      <xdr:nvSpPr>
        <xdr:cNvPr id="113" name="テキスト ボックス 112"/>
        <xdr:cNvSpPr txBox="1"/>
      </xdr:nvSpPr>
      <xdr:spPr>
        <a:xfrm>
          <a:off x="11684000" y="284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4" name="直線コネクタ 113"/>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14</xdr:row>
      <xdr:rowOff>156227</xdr:rowOff>
    </xdr:from>
    <xdr:ext cx="762000" cy="259045"/>
    <xdr:sp macro="" textlink="">
      <xdr:nvSpPr>
        <xdr:cNvPr id="115" name="テキスト ボックス 114"/>
        <xdr:cNvSpPr txBox="1"/>
      </xdr:nvSpPr>
      <xdr:spPr>
        <a:xfrm>
          <a:off x="11684000" y="2556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6" name="直線コネクタ 115"/>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13</xdr:row>
      <xdr:rowOff>41927</xdr:rowOff>
    </xdr:from>
    <xdr:ext cx="762000" cy="259045"/>
    <xdr:sp macro="" textlink="">
      <xdr:nvSpPr>
        <xdr:cNvPr id="117" name="テキスト ボックス 116"/>
        <xdr:cNvSpPr txBox="1"/>
      </xdr:nvSpPr>
      <xdr:spPr>
        <a:xfrm>
          <a:off x="116840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18" name="直線コネクタ 117"/>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11</xdr:row>
      <xdr:rowOff>99077</xdr:rowOff>
    </xdr:from>
    <xdr:ext cx="762000" cy="259045"/>
    <xdr:sp macro="" textlink="">
      <xdr:nvSpPr>
        <xdr:cNvPr id="119" name="テキスト ボックス 118"/>
        <xdr:cNvSpPr txBox="1"/>
      </xdr:nvSpPr>
      <xdr:spPr>
        <a:xfrm>
          <a:off x="11684000" y="19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0" name="直線コネクタ 119"/>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9</xdr:row>
      <xdr:rowOff>156227</xdr:rowOff>
    </xdr:from>
    <xdr:ext cx="762000" cy="259045"/>
    <xdr:sp macro="" textlink="">
      <xdr:nvSpPr>
        <xdr:cNvPr id="121" name="テキスト ボックス 120"/>
        <xdr:cNvSpPr txBox="1"/>
      </xdr:nvSpPr>
      <xdr:spPr>
        <a:xfrm>
          <a:off x="11684000" y="16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2"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88900</xdr:rowOff>
    </xdr:from>
    <xdr:to>
      <xdr:col>82</xdr:col>
      <xdr:colOff>107950</xdr:colOff>
      <xdr:row>21</xdr:row>
      <xdr:rowOff>50800</xdr:rowOff>
    </xdr:to>
    <xdr:cxnSp macro="">
      <xdr:nvCxnSpPr>
        <xdr:cNvPr id="123" name="直線コネクタ 122"/>
        <xdr:cNvCxnSpPr/>
      </xdr:nvCxnSpPr>
      <xdr:spPr>
        <a:xfrm flipV="1">
          <a:off x="16510000" y="231775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22877</xdr:rowOff>
    </xdr:from>
    <xdr:ext cx="762000" cy="259045"/>
    <xdr:sp macro="" textlink="">
      <xdr:nvSpPr>
        <xdr:cNvPr id="124" name="物件費最小値テキスト"/>
        <xdr:cNvSpPr txBox="1"/>
      </xdr:nvSpPr>
      <xdr:spPr>
        <a:xfrm>
          <a:off x="16598900" y="362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50800</xdr:rowOff>
    </xdr:from>
    <xdr:to>
      <xdr:col>82</xdr:col>
      <xdr:colOff>196850</xdr:colOff>
      <xdr:row>21</xdr:row>
      <xdr:rowOff>50800</xdr:rowOff>
    </xdr:to>
    <xdr:cxnSp macro="">
      <xdr:nvCxnSpPr>
        <xdr:cNvPr id="125" name="直線コネクタ 124"/>
        <xdr:cNvCxnSpPr/>
      </xdr:nvCxnSpPr>
      <xdr:spPr>
        <a:xfrm>
          <a:off x="16421100" y="3651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3827</xdr:rowOff>
    </xdr:from>
    <xdr:ext cx="762000" cy="259045"/>
    <xdr:sp macro="" textlink="">
      <xdr:nvSpPr>
        <xdr:cNvPr id="126" name="物件費最大値テキスト"/>
        <xdr:cNvSpPr txBox="1"/>
      </xdr:nvSpPr>
      <xdr:spPr>
        <a:xfrm>
          <a:off x="16598900" y="20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88900</xdr:rowOff>
    </xdr:from>
    <xdr:to>
      <xdr:col>82</xdr:col>
      <xdr:colOff>196850</xdr:colOff>
      <xdr:row>13</xdr:row>
      <xdr:rowOff>88900</xdr:rowOff>
    </xdr:to>
    <xdr:cxnSp macro="">
      <xdr:nvCxnSpPr>
        <xdr:cNvPr id="127" name="直線コネクタ 126"/>
        <xdr:cNvCxnSpPr/>
      </xdr:nvCxnSpPr>
      <xdr:spPr>
        <a:xfrm>
          <a:off x="16421100" y="2317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127000</xdr:rowOff>
    </xdr:from>
    <xdr:to>
      <xdr:col>82</xdr:col>
      <xdr:colOff>107950</xdr:colOff>
      <xdr:row>15</xdr:row>
      <xdr:rowOff>127000</xdr:rowOff>
    </xdr:to>
    <xdr:cxnSp macro="">
      <xdr:nvCxnSpPr>
        <xdr:cNvPr id="128" name="直線コネクタ 127"/>
        <xdr:cNvCxnSpPr/>
      </xdr:nvCxnSpPr>
      <xdr:spPr>
        <a:xfrm>
          <a:off x="15671800" y="26987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67327</xdr:rowOff>
    </xdr:from>
    <xdr:ext cx="762000" cy="259045"/>
    <xdr:sp macro="" textlink="">
      <xdr:nvSpPr>
        <xdr:cNvPr id="129" name="物件費平均値テキスト"/>
        <xdr:cNvSpPr txBox="1"/>
      </xdr:nvSpPr>
      <xdr:spPr>
        <a:xfrm>
          <a:off x="16598900" y="28105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95250</xdr:rowOff>
    </xdr:from>
    <xdr:to>
      <xdr:col>82</xdr:col>
      <xdr:colOff>158750</xdr:colOff>
      <xdr:row>17</xdr:row>
      <xdr:rowOff>25400</xdr:rowOff>
    </xdr:to>
    <xdr:sp macro="" textlink="">
      <xdr:nvSpPr>
        <xdr:cNvPr id="130" name="フローチャート: 判断 129"/>
        <xdr:cNvSpPr/>
      </xdr:nvSpPr>
      <xdr:spPr>
        <a:xfrm>
          <a:off x="16459200" y="2838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31750</xdr:rowOff>
    </xdr:from>
    <xdr:to>
      <xdr:col>78</xdr:col>
      <xdr:colOff>69850</xdr:colOff>
      <xdr:row>15</xdr:row>
      <xdr:rowOff>127000</xdr:rowOff>
    </xdr:to>
    <xdr:cxnSp macro="">
      <xdr:nvCxnSpPr>
        <xdr:cNvPr id="131" name="直線コネクタ 130"/>
        <xdr:cNvCxnSpPr/>
      </xdr:nvCxnSpPr>
      <xdr:spPr>
        <a:xfrm>
          <a:off x="14782800" y="26035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19050</xdr:rowOff>
    </xdr:from>
    <xdr:to>
      <xdr:col>78</xdr:col>
      <xdr:colOff>120650</xdr:colOff>
      <xdr:row>17</xdr:row>
      <xdr:rowOff>120650</xdr:rowOff>
    </xdr:to>
    <xdr:sp macro="" textlink="">
      <xdr:nvSpPr>
        <xdr:cNvPr id="132" name="フローチャート: 判断 131"/>
        <xdr:cNvSpPr/>
      </xdr:nvSpPr>
      <xdr:spPr>
        <a:xfrm>
          <a:off x="15621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105427</xdr:rowOff>
    </xdr:from>
    <xdr:ext cx="736600" cy="259045"/>
    <xdr:sp macro="" textlink="">
      <xdr:nvSpPr>
        <xdr:cNvPr id="133" name="テキスト ボックス 132"/>
        <xdr:cNvSpPr txBox="1"/>
      </xdr:nvSpPr>
      <xdr:spPr>
        <a:xfrm>
          <a:off x="15290800" y="302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31750</xdr:rowOff>
    </xdr:from>
    <xdr:to>
      <xdr:col>73</xdr:col>
      <xdr:colOff>180975</xdr:colOff>
      <xdr:row>15</xdr:row>
      <xdr:rowOff>127000</xdr:rowOff>
    </xdr:to>
    <xdr:cxnSp macro="">
      <xdr:nvCxnSpPr>
        <xdr:cNvPr id="134" name="直線コネクタ 133"/>
        <xdr:cNvCxnSpPr/>
      </xdr:nvCxnSpPr>
      <xdr:spPr>
        <a:xfrm flipV="1">
          <a:off x="13893800" y="26035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95250</xdr:rowOff>
    </xdr:from>
    <xdr:to>
      <xdr:col>74</xdr:col>
      <xdr:colOff>31750</xdr:colOff>
      <xdr:row>17</xdr:row>
      <xdr:rowOff>25400</xdr:rowOff>
    </xdr:to>
    <xdr:sp macro="" textlink="">
      <xdr:nvSpPr>
        <xdr:cNvPr id="135" name="フローチャート: 判断 134"/>
        <xdr:cNvSpPr/>
      </xdr:nvSpPr>
      <xdr:spPr>
        <a:xfrm>
          <a:off x="14732000" y="2838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10177</xdr:rowOff>
    </xdr:from>
    <xdr:ext cx="762000" cy="259045"/>
    <xdr:sp macro="" textlink="">
      <xdr:nvSpPr>
        <xdr:cNvPr id="136" name="テキスト ボックス 135"/>
        <xdr:cNvSpPr txBox="1"/>
      </xdr:nvSpPr>
      <xdr:spPr>
        <a:xfrm>
          <a:off x="14401800" y="292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107950</xdr:rowOff>
    </xdr:from>
    <xdr:to>
      <xdr:col>69</xdr:col>
      <xdr:colOff>92075</xdr:colOff>
      <xdr:row>15</xdr:row>
      <xdr:rowOff>127000</xdr:rowOff>
    </xdr:to>
    <xdr:cxnSp macro="">
      <xdr:nvCxnSpPr>
        <xdr:cNvPr id="137" name="直線コネクタ 136"/>
        <xdr:cNvCxnSpPr/>
      </xdr:nvCxnSpPr>
      <xdr:spPr>
        <a:xfrm>
          <a:off x="13004800" y="250825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76200</xdr:rowOff>
    </xdr:from>
    <xdr:to>
      <xdr:col>69</xdr:col>
      <xdr:colOff>142875</xdr:colOff>
      <xdr:row>16</xdr:row>
      <xdr:rowOff>6350</xdr:rowOff>
    </xdr:to>
    <xdr:sp macro="" textlink="">
      <xdr:nvSpPr>
        <xdr:cNvPr id="138" name="フローチャート: 判断 137"/>
        <xdr:cNvSpPr/>
      </xdr:nvSpPr>
      <xdr:spPr>
        <a:xfrm>
          <a:off x="13843000" y="264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16527</xdr:rowOff>
    </xdr:from>
    <xdr:ext cx="762000" cy="259045"/>
    <xdr:sp macro="" textlink="">
      <xdr:nvSpPr>
        <xdr:cNvPr id="139" name="テキスト ボックス 138"/>
        <xdr:cNvSpPr txBox="1"/>
      </xdr:nvSpPr>
      <xdr:spPr>
        <a:xfrm>
          <a:off x="13512800" y="2416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95250</xdr:rowOff>
    </xdr:from>
    <xdr:to>
      <xdr:col>65</xdr:col>
      <xdr:colOff>53975</xdr:colOff>
      <xdr:row>17</xdr:row>
      <xdr:rowOff>25400</xdr:rowOff>
    </xdr:to>
    <xdr:sp macro="" textlink="">
      <xdr:nvSpPr>
        <xdr:cNvPr id="140" name="フローチャート: 判断 139"/>
        <xdr:cNvSpPr/>
      </xdr:nvSpPr>
      <xdr:spPr>
        <a:xfrm>
          <a:off x="12954000" y="2838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10177</xdr:rowOff>
    </xdr:from>
    <xdr:ext cx="762000" cy="259045"/>
    <xdr:sp macro="" textlink="">
      <xdr:nvSpPr>
        <xdr:cNvPr id="141" name="テキスト ボックス 140"/>
        <xdr:cNvSpPr txBox="1"/>
      </xdr:nvSpPr>
      <xdr:spPr>
        <a:xfrm>
          <a:off x="12623800" y="292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2" name="テキスト ボックス 141"/>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3" name="テキスト ボックス 142"/>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4" name="テキスト ボックス 143"/>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5" name="テキスト ボックス 144"/>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6" name="テキスト ボックス 145"/>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76200</xdr:rowOff>
    </xdr:from>
    <xdr:to>
      <xdr:col>82</xdr:col>
      <xdr:colOff>158750</xdr:colOff>
      <xdr:row>16</xdr:row>
      <xdr:rowOff>6350</xdr:rowOff>
    </xdr:to>
    <xdr:sp macro="" textlink="">
      <xdr:nvSpPr>
        <xdr:cNvPr id="147" name="楕円 146"/>
        <xdr:cNvSpPr/>
      </xdr:nvSpPr>
      <xdr:spPr>
        <a:xfrm>
          <a:off x="16459200" y="264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92727</xdr:rowOff>
    </xdr:from>
    <xdr:ext cx="762000" cy="259045"/>
    <xdr:sp macro="" textlink="">
      <xdr:nvSpPr>
        <xdr:cNvPr id="148" name="物件費該当値テキスト"/>
        <xdr:cNvSpPr txBox="1"/>
      </xdr:nvSpPr>
      <xdr:spPr>
        <a:xfrm>
          <a:off x="16598900" y="2493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76200</xdr:rowOff>
    </xdr:from>
    <xdr:to>
      <xdr:col>78</xdr:col>
      <xdr:colOff>120650</xdr:colOff>
      <xdr:row>16</xdr:row>
      <xdr:rowOff>6350</xdr:rowOff>
    </xdr:to>
    <xdr:sp macro="" textlink="">
      <xdr:nvSpPr>
        <xdr:cNvPr id="149" name="楕円 148"/>
        <xdr:cNvSpPr/>
      </xdr:nvSpPr>
      <xdr:spPr>
        <a:xfrm>
          <a:off x="15621000" y="264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16527</xdr:rowOff>
    </xdr:from>
    <xdr:ext cx="736600" cy="259045"/>
    <xdr:sp macro="" textlink="">
      <xdr:nvSpPr>
        <xdr:cNvPr id="150" name="テキスト ボックス 149"/>
        <xdr:cNvSpPr txBox="1"/>
      </xdr:nvSpPr>
      <xdr:spPr>
        <a:xfrm>
          <a:off x="15290800" y="2416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152400</xdr:rowOff>
    </xdr:from>
    <xdr:to>
      <xdr:col>74</xdr:col>
      <xdr:colOff>31750</xdr:colOff>
      <xdr:row>15</xdr:row>
      <xdr:rowOff>82550</xdr:rowOff>
    </xdr:to>
    <xdr:sp macro="" textlink="">
      <xdr:nvSpPr>
        <xdr:cNvPr id="151" name="楕円 150"/>
        <xdr:cNvSpPr/>
      </xdr:nvSpPr>
      <xdr:spPr>
        <a:xfrm>
          <a:off x="14732000" y="255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92727</xdr:rowOff>
    </xdr:from>
    <xdr:ext cx="762000" cy="259045"/>
    <xdr:sp macro="" textlink="">
      <xdr:nvSpPr>
        <xdr:cNvPr id="152" name="テキスト ボックス 151"/>
        <xdr:cNvSpPr txBox="1"/>
      </xdr:nvSpPr>
      <xdr:spPr>
        <a:xfrm>
          <a:off x="14401800" y="232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76200</xdr:rowOff>
    </xdr:from>
    <xdr:to>
      <xdr:col>69</xdr:col>
      <xdr:colOff>142875</xdr:colOff>
      <xdr:row>16</xdr:row>
      <xdr:rowOff>6350</xdr:rowOff>
    </xdr:to>
    <xdr:sp macro="" textlink="">
      <xdr:nvSpPr>
        <xdr:cNvPr id="153" name="楕円 152"/>
        <xdr:cNvSpPr/>
      </xdr:nvSpPr>
      <xdr:spPr>
        <a:xfrm>
          <a:off x="13843000" y="264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162577</xdr:rowOff>
    </xdr:from>
    <xdr:ext cx="762000" cy="259045"/>
    <xdr:sp macro="" textlink="">
      <xdr:nvSpPr>
        <xdr:cNvPr id="154" name="テキスト ボックス 153"/>
        <xdr:cNvSpPr txBox="1"/>
      </xdr:nvSpPr>
      <xdr:spPr>
        <a:xfrm>
          <a:off x="13512800" y="273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57150</xdr:rowOff>
    </xdr:from>
    <xdr:to>
      <xdr:col>65</xdr:col>
      <xdr:colOff>53975</xdr:colOff>
      <xdr:row>14</xdr:row>
      <xdr:rowOff>158750</xdr:rowOff>
    </xdr:to>
    <xdr:sp macro="" textlink="">
      <xdr:nvSpPr>
        <xdr:cNvPr id="155" name="楕円 154"/>
        <xdr:cNvSpPr/>
      </xdr:nvSpPr>
      <xdr:spPr>
        <a:xfrm>
          <a:off x="12954000" y="245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168927</xdr:rowOff>
    </xdr:from>
    <xdr:ext cx="762000" cy="259045"/>
    <xdr:sp macro="" textlink="">
      <xdr:nvSpPr>
        <xdr:cNvPr id="156" name="テキスト ボックス 155"/>
        <xdr:cNvSpPr txBox="1"/>
      </xdr:nvSpPr>
      <xdr:spPr>
        <a:xfrm>
          <a:off x="12623800" y="2226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7" name="正方形/長方形 156"/>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8" name="正方形/長方形 157"/>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9" name="正方形/長方形 158"/>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47</xdr:row>
      <xdr:rowOff>133350</xdr:rowOff>
    </xdr:from>
    <xdr:to>
      <xdr:col>43</xdr:col>
      <xdr:colOff>98425</xdr:colOff>
      <xdr:row>49</xdr:row>
      <xdr:rowOff>44450</xdr:rowOff>
    </xdr:to>
    <xdr:sp macro="" textlink="">
      <xdr:nvSpPr>
        <xdr:cNvPr id="160" name="正方形/長方形 159"/>
        <xdr:cNvSpPr/>
      </xdr:nvSpPr>
      <xdr:spPr>
        <a:xfrm>
          <a:off x="7175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48</xdr:row>
      <xdr:rowOff>152400</xdr:rowOff>
    </xdr:from>
    <xdr:to>
      <xdr:col>43</xdr:col>
      <xdr:colOff>98425</xdr:colOff>
      <xdr:row>50</xdr:row>
      <xdr:rowOff>63500</xdr:rowOff>
    </xdr:to>
    <xdr:sp macro="" textlink="">
      <xdr:nvSpPr>
        <xdr:cNvPr id="161" name="正方形/長方形 160"/>
        <xdr:cNvSpPr/>
      </xdr:nvSpPr>
      <xdr:spPr>
        <a:xfrm>
          <a:off x="7175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2" name="正方形/長方形 161"/>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55</xdr:col>
      <xdr:colOff>111125</xdr:colOff>
      <xdr:row>64</xdr:row>
      <xdr:rowOff>12700</xdr:rowOff>
    </xdr:to>
    <xdr:sp macro="" textlink="">
      <xdr:nvSpPr>
        <xdr:cNvPr id="163" name="正方形/長方形 162"/>
        <xdr:cNvSpPr/>
      </xdr:nvSpPr>
      <xdr:spPr>
        <a:xfrm>
          <a:off x="5778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4" name="正方形/長方形 163"/>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79375</xdr:colOff>
      <xdr:row>52</xdr:row>
      <xdr:rowOff>101600</xdr:rowOff>
    </xdr:from>
    <xdr:to>
      <xdr:col>54</xdr:col>
      <xdr:colOff>158750</xdr:colOff>
      <xdr:row>63</xdr:row>
      <xdr:rowOff>120650</xdr:rowOff>
    </xdr:to>
    <xdr:sp macro="" textlink="" fLocksText="0">
      <xdr:nvSpPr>
        <xdr:cNvPr id="165" name="テキスト ボックス 164"/>
        <xdr:cNvSpPr txBox="1"/>
      </xdr:nvSpPr>
      <xdr:spPr>
        <a:xfrm>
          <a:off x="5880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扶助費に係る経常収支比率は，グループ内平均を上回る</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2.6%</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とな</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っている。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これは，水俣病関連の支出（水俣病総合対策事業（</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H29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事業費：</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39.5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億円））があることなどにより，グループ内平均を上回っているものである。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6" name="テキスト ボックス 165"/>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7" name="直線コネクタ 166"/>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41927</xdr:rowOff>
    </xdr:from>
    <xdr:ext cx="762000" cy="259045"/>
    <xdr:sp macro="" textlink="">
      <xdr:nvSpPr>
        <xdr:cNvPr id="168" name="テキスト ボックス 167"/>
        <xdr:cNvSpPr txBox="1"/>
      </xdr:nvSpPr>
      <xdr:spPr>
        <a:xfrm>
          <a:off x="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69" name="直線コネクタ 168"/>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99077</xdr:rowOff>
    </xdr:from>
    <xdr:ext cx="762000" cy="259045"/>
    <xdr:sp macro="" textlink="">
      <xdr:nvSpPr>
        <xdr:cNvPr id="170" name="テキスト ボックス 169"/>
        <xdr:cNvSpPr txBox="1"/>
      </xdr:nvSpPr>
      <xdr:spPr>
        <a:xfrm>
          <a:off x="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1" name="直線コネクタ 170"/>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72" name="テキスト ボックス 171"/>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3" name="直線コネクタ 172"/>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41927</xdr:rowOff>
    </xdr:from>
    <xdr:ext cx="762000" cy="259045"/>
    <xdr:sp macro="" textlink="">
      <xdr:nvSpPr>
        <xdr:cNvPr id="174" name="テキスト ボックス 173"/>
        <xdr:cNvSpPr txBox="1"/>
      </xdr:nvSpPr>
      <xdr:spPr>
        <a:xfrm>
          <a:off x="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5" name="直線コネクタ 174"/>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52</xdr:row>
      <xdr:rowOff>99077</xdr:rowOff>
    </xdr:from>
    <xdr:ext cx="762000" cy="259045"/>
    <xdr:sp macro="" textlink="">
      <xdr:nvSpPr>
        <xdr:cNvPr id="176" name="テキスト ボックス 175"/>
        <xdr:cNvSpPr txBox="1"/>
      </xdr:nvSpPr>
      <xdr:spPr>
        <a:xfrm>
          <a:off x="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49</xdr:row>
      <xdr:rowOff>156227</xdr:rowOff>
    </xdr:from>
    <xdr:ext cx="762000" cy="259045"/>
    <xdr:sp macro="" textlink="">
      <xdr:nvSpPr>
        <xdr:cNvPr id="178" name="テキスト ボックス 177"/>
        <xdr:cNvSpPr txBox="1"/>
      </xdr:nvSpPr>
      <xdr:spPr>
        <a:xfrm>
          <a:off x="0" y="855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69850</xdr:rowOff>
    </xdr:from>
    <xdr:to>
      <xdr:col>24</xdr:col>
      <xdr:colOff>25400</xdr:colOff>
      <xdr:row>59</xdr:row>
      <xdr:rowOff>92710</xdr:rowOff>
    </xdr:to>
    <xdr:cxnSp macro="">
      <xdr:nvCxnSpPr>
        <xdr:cNvPr id="180" name="直線コネクタ 179"/>
        <xdr:cNvCxnSpPr/>
      </xdr:nvCxnSpPr>
      <xdr:spPr>
        <a:xfrm flipV="1">
          <a:off x="4826000" y="9156700"/>
          <a:ext cx="0" cy="1051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64787</xdr:rowOff>
    </xdr:from>
    <xdr:ext cx="762000" cy="259045"/>
    <xdr:sp macro="" textlink="">
      <xdr:nvSpPr>
        <xdr:cNvPr id="181" name="扶助費最小値テキスト"/>
        <xdr:cNvSpPr txBox="1"/>
      </xdr:nvSpPr>
      <xdr:spPr>
        <a:xfrm>
          <a:off x="4914900" y="10180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59</xdr:row>
      <xdr:rowOff>92710</xdr:rowOff>
    </xdr:from>
    <xdr:to>
      <xdr:col>24</xdr:col>
      <xdr:colOff>114300</xdr:colOff>
      <xdr:row>59</xdr:row>
      <xdr:rowOff>92710</xdr:rowOff>
    </xdr:to>
    <xdr:cxnSp macro="">
      <xdr:nvCxnSpPr>
        <xdr:cNvPr id="182" name="直線コネクタ 181"/>
        <xdr:cNvCxnSpPr/>
      </xdr:nvCxnSpPr>
      <xdr:spPr>
        <a:xfrm>
          <a:off x="4737100" y="10208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156227</xdr:rowOff>
    </xdr:from>
    <xdr:ext cx="762000" cy="259045"/>
    <xdr:sp macro="" textlink="">
      <xdr:nvSpPr>
        <xdr:cNvPr id="183" name="扶助費最大値テキスト"/>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69850</xdr:rowOff>
    </xdr:from>
    <xdr:to>
      <xdr:col>24</xdr:col>
      <xdr:colOff>114300</xdr:colOff>
      <xdr:row>53</xdr:row>
      <xdr:rowOff>69850</xdr:rowOff>
    </xdr:to>
    <xdr:cxnSp macro="">
      <xdr:nvCxnSpPr>
        <xdr:cNvPr id="184" name="直線コネクタ 183"/>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69850</xdr:rowOff>
    </xdr:from>
    <xdr:to>
      <xdr:col>24</xdr:col>
      <xdr:colOff>25400</xdr:colOff>
      <xdr:row>57</xdr:row>
      <xdr:rowOff>115570</xdr:rowOff>
    </xdr:to>
    <xdr:cxnSp macro="">
      <xdr:nvCxnSpPr>
        <xdr:cNvPr id="185" name="直線コネクタ 184"/>
        <xdr:cNvCxnSpPr/>
      </xdr:nvCxnSpPr>
      <xdr:spPr>
        <a:xfrm>
          <a:off x="3987800" y="984250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24147</xdr:rowOff>
    </xdr:from>
    <xdr:ext cx="762000" cy="259045"/>
    <xdr:sp macro="" textlink="">
      <xdr:nvSpPr>
        <xdr:cNvPr id="186" name="扶助費平均値テキスト"/>
        <xdr:cNvSpPr txBox="1"/>
      </xdr:nvSpPr>
      <xdr:spPr>
        <a:xfrm>
          <a:off x="4914900" y="94538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7620</xdr:rowOff>
    </xdr:from>
    <xdr:to>
      <xdr:col>24</xdr:col>
      <xdr:colOff>76200</xdr:colOff>
      <xdr:row>56</xdr:row>
      <xdr:rowOff>109220</xdr:rowOff>
    </xdr:to>
    <xdr:sp macro="" textlink="">
      <xdr:nvSpPr>
        <xdr:cNvPr id="187" name="フローチャート: 判断 186"/>
        <xdr:cNvSpPr/>
      </xdr:nvSpPr>
      <xdr:spPr>
        <a:xfrm>
          <a:off x="47752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24130</xdr:rowOff>
    </xdr:from>
    <xdr:to>
      <xdr:col>19</xdr:col>
      <xdr:colOff>187325</xdr:colOff>
      <xdr:row>57</xdr:row>
      <xdr:rowOff>69850</xdr:rowOff>
    </xdr:to>
    <xdr:cxnSp macro="">
      <xdr:nvCxnSpPr>
        <xdr:cNvPr id="188" name="直線コネクタ 187"/>
        <xdr:cNvCxnSpPr/>
      </xdr:nvCxnSpPr>
      <xdr:spPr>
        <a:xfrm>
          <a:off x="3098800" y="97967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133350</xdr:rowOff>
    </xdr:from>
    <xdr:to>
      <xdr:col>20</xdr:col>
      <xdr:colOff>38100</xdr:colOff>
      <xdr:row>56</xdr:row>
      <xdr:rowOff>63500</xdr:rowOff>
    </xdr:to>
    <xdr:sp macro="" textlink="">
      <xdr:nvSpPr>
        <xdr:cNvPr id="189" name="フローチャート: 判断 188"/>
        <xdr:cNvSpPr/>
      </xdr:nvSpPr>
      <xdr:spPr>
        <a:xfrm>
          <a:off x="3937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73677</xdr:rowOff>
    </xdr:from>
    <xdr:ext cx="736600" cy="259045"/>
    <xdr:sp macro="" textlink="">
      <xdr:nvSpPr>
        <xdr:cNvPr id="190" name="テキスト ボックス 189"/>
        <xdr:cNvSpPr txBox="1"/>
      </xdr:nvSpPr>
      <xdr:spPr>
        <a:xfrm>
          <a:off x="3606800" y="933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24130</xdr:rowOff>
    </xdr:from>
    <xdr:to>
      <xdr:col>15</xdr:col>
      <xdr:colOff>98425</xdr:colOff>
      <xdr:row>57</xdr:row>
      <xdr:rowOff>24130</xdr:rowOff>
    </xdr:to>
    <xdr:cxnSp macro="">
      <xdr:nvCxnSpPr>
        <xdr:cNvPr id="191" name="直線コネクタ 190"/>
        <xdr:cNvCxnSpPr/>
      </xdr:nvCxnSpPr>
      <xdr:spPr>
        <a:xfrm>
          <a:off x="2209800" y="97967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133350</xdr:rowOff>
    </xdr:from>
    <xdr:to>
      <xdr:col>15</xdr:col>
      <xdr:colOff>149225</xdr:colOff>
      <xdr:row>56</xdr:row>
      <xdr:rowOff>63500</xdr:rowOff>
    </xdr:to>
    <xdr:sp macro="" textlink="">
      <xdr:nvSpPr>
        <xdr:cNvPr id="192" name="フローチャート: 判断 191"/>
        <xdr:cNvSpPr/>
      </xdr:nvSpPr>
      <xdr:spPr>
        <a:xfrm>
          <a:off x="3048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73677</xdr:rowOff>
    </xdr:from>
    <xdr:ext cx="762000" cy="259045"/>
    <xdr:sp macro="" textlink="">
      <xdr:nvSpPr>
        <xdr:cNvPr id="193" name="テキスト ボックス 192"/>
        <xdr:cNvSpPr txBox="1"/>
      </xdr:nvSpPr>
      <xdr:spPr>
        <a:xfrm>
          <a:off x="2717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24130</xdr:rowOff>
    </xdr:from>
    <xdr:to>
      <xdr:col>11</xdr:col>
      <xdr:colOff>9525</xdr:colOff>
      <xdr:row>57</xdr:row>
      <xdr:rowOff>69850</xdr:rowOff>
    </xdr:to>
    <xdr:cxnSp macro="">
      <xdr:nvCxnSpPr>
        <xdr:cNvPr id="194" name="直線コネクタ 193"/>
        <xdr:cNvCxnSpPr/>
      </xdr:nvCxnSpPr>
      <xdr:spPr>
        <a:xfrm flipV="1">
          <a:off x="1320800" y="97967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7620</xdr:rowOff>
    </xdr:from>
    <xdr:to>
      <xdr:col>11</xdr:col>
      <xdr:colOff>60325</xdr:colOff>
      <xdr:row>56</xdr:row>
      <xdr:rowOff>109220</xdr:rowOff>
    </xdr:to>
    <xdr:sp macro="" textlink="">
      <xdr:nvSpPr>
        <xdr:cNvPr id="195" name="フローチャート: 判断 194"/>
        <xdr:cNvSpPr/>
      </xdr:nvSpPr>
      <xdr:spPr>
        <a:xfrm>
          <a:off x="2159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119397</xdr:rowOff>
    </xdr:from>
    <xdr:ext cx="762000" cy="259045"/>
    <xdr:sp macro="" textlink="">
      <xdr:nvSpPr>
        <xdr:cNvPr id="196" name="テキスト ボックス 195"/>
        <xdr:cNvSpPr txBox="1"/>
      </xdr:nvSpPr>
      <xdr:spPr>
        <a:xfrm>
          <a:off x="1828800" y="937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7620</xdr:rowOff>
    </xdr:from>
    <xdr:to>
      <xdr:col>6</xdr:col>
      <xdr:colOff>171450</xdr:colOff>
      <xdr:row>56</xdr:row>
      <xdr:rowOff>109220</xdr:rowOff>
    </xdr:to>
    <xdr:sp macro="" textlink="">
      <xdr:nvSpPr>
        <xdr:cNvPr id="197" name="フローチャート: 判断 196"/>
        <xdr:cNvSpPr/>
      </xdr:nvSpPr>
      <xdr:spPr>
        <a:xfrm>
          <a:off x="1270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119397</xdr:rowOff>
    </xdr:from>
    <xdr:ext cx="762000" cy="259045"/>
    <xdr:sp macro="" textlink="">
      <xdr:nvSpPr>
        <xdr:cNvPr id="198" name="テキスト ボックス 197"/>
        <xdr:cNvSpPr txBox="1"/>
      </xdr:nvSpPr>
      <xdr:spPr>
        <a:xfrm>
          <a:off x="939800" y="937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64770</xdr:rowOff>
    </xdr:from>
    <xdr:to>
      <xdr:col>24</xdr:col>
      <xdr:colOff>76200</xdr:colOff>
      <xdr:row>57</xdr:row>
      <xdr:rowOff>166370</xdr:rowOff>
    </xdr:to>
    <xdr:sp macro="" textlink="">
      <xdr:nvSpPr>
        <xdr:cNvPr id="204" name="楕円 203"/>
        <xdr:cNvSpPr/>
      </xdr:nvSpPr>
      <xdr:spPr>
        <a:xfrm>
          <a:off x="47752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36847</xdr:rowOff>
    </xdr:from>
    <xdr:ext cx="762000" cy="259045"/>
    <xdr:sp macro="" textlink="">
      <xdr:nvSpPr>
        <xdr:cNvPr id="205" name="扶助費該当値テキスト"/>
        <xdr:cNvSpPr txBox="1"/>
      </xdr:nvSpPr>
      <xdr:spPr>
        <a:xfrm>
          <a:off x="4914900" y="980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19050</xdr:rowOff>
    </xdr:from>
    <xdr:to>
      <xdr:col>20</xdr:col>
      <xdr:colOff>38100</xdr:colOff>
      <xdr:row>57</xdr:row>
      <xdr:rowOff>120650</xdr:rowOff>
    </xdr:to>
    <xdr:sp macro="" textlink="">
      <xdr:nvSpPr>
        <xdr:cNvPr id="206" name="楕円 205"/>
        <xdr:cNvSpPr/>
      </xdr:nvSpPr>
      <xdr:spPr>
        <a:xfrm>
          <a:off x="3937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105427</xdr:rowOff>
    </xdr:from>
    <xdr:ext cx="736600" cy="259045"/>
    <xdr:sp macro="" textlink="">
      <xdr:nvSpPr>
        <xdr:cNvPr id="207" name="テキスト ボックス 206"/>
        <xdr:cNvSpPr txBox="1"/>
      </xdr:nvSpPr>
      <xdr:spPr>
        <a:xfrm>
          <a:off x="3606800" y="987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144780</xdr:rowOff>
    </xdr:from>
    <xdr:to>
      <xdr:col>15</xdr:col>
      <xdr:colOff>149225</xdr:colOff>
      <xdr:row>57</xdr:row>
      <xdr:rowOff>74930</xdr:rowOff>
    </xdr:to>
    <xdr:sp macro="" textlink="">
      <xdr:nvSpPr>
        <xdr:cNvPr id="208" name="楕円 207"/>
        <xdr:cNvSpPr/>
      </xdr:nvSpPr>
      <xdr:spPr>
        <a:xfrm>
          <a:off x="30480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59707</xdr:rowOff>
    </xdr:from>
    <xdr:ext cx="762000" cy="259045"/>
    <xdr:sp macro="" textlink="">
      <xdr:nvSpPr>
        <xdr:cNvPr id="209" name="テキスト ボックス 208"/>
        <xdr:cNvSpPr txBox="1"/>
      </xdr:nvSpPr>
      <xdr:spPr>
        <a:xfrm>
          <a:off x="2717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144780</xdr:rowOff>
    </xdr:from>
    <xdr:to>
      <xdr:col>11</xdr:col>
      <xdr:colOff>60325</xdr:colOff>
      <xdr:row>57</xdr:row>
      <xdr:rowOff>74930</xdr:rowOff>
    </xdr:to>
    <xdr:sp macro="" textlink="">
      <xdr:nvSpPr>
        <xdr:cNvPr id="210" name="楕円 209"/>
        <xdr:cNvSpPr/>
      </xdr:nvSpPr>
      <xdr:spPr>
        <a:xfrm>
          <a:off x="21590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59707</xdr:rowOff>
    </xdr:from>
    <xdr:ext cx="762000" cy="259045"/>
    <xdr:sp macro="" textlink="">
      <xdr:nvSpPr>
        <xdr:cNvPr id="211" name="テキスト ボックス 210"/>
        <xdr:cNvSpPr txBox="1"/>
      </xdr:nvSpPr>
      <xdr:spPr>
        <a:xfrm>
          <a:off x="1828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19050</xdr:rowOff>
    </xdr:from>
    <xdr:to>
      <xdr:col>6</xdr:col>
      <xdr:colOff>171450</xdr:colOff>
      <xdr:row>57</xdr:row>
      <xdr:rowOff>120650</xdr:rowOff>
    </xdr:to>
    <xdr:sp macro="" textlink="">
      <xdr:nvSpPr>
        <xdr:cNvPr id="212" name="楕円 211"/>
        <xdr:cNvSpPr/>
      </xdr:nvSpPr>
      <xdr:spPr>
        <a:xfrm>
          <a:off x="1270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105427</xdr:rowOff>
    </xdr:from>
    <xdr:ext cx="762000" cy="259045"/>
    <xdr:sp macro="" textlink="">
      <xdr:nvSpPr>
        <xdr:cNvPr id="213" name="テキスト ボックス 212"/>
        <xdr:cNvSpPr txBox="1"/>
      </xdr:nvSpPr>
      <xdr:spPr>
        <a:xfrm>
          <a:off x="939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47</xdr:row>
      <xdr:rowOff>133350</xdr:rowOff>
    </xdr:from>
    <xdr:to>
      <xdr:col>101</xdr:col>
      <xdr:colOff>180975</xdr:colOff>
      <xdr:row>49</xdr:row>
      <xdr:rowOff>44450</xdr:rowOff>
    </xdr:to>
    <xdr:sp macro="" textlink="">
      <xdr:nvSpPr>
        <xdr:cNvPr id="217" name="正方形/長方形 216"/>
        <xdr:cNvSpPr/>
      </xdr:nvSpPr>
      <xdr:spPr>
        <a:xfrm>
          <a:off x="1885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48</xdr:row>
      <xdr:rowOff>152400</xdr:rowOff>
    </xdr:from>
    <xdr:to>
      <xdr:col>101</xdr:col>
      <xdr:colOff>180975</xdr:colOff>
      <xdr:row>50</xdr:row>
      <xdr:rowOff>63500</xdr:rowOff>
    </xdr:to>
    <xdr:sp macro="" textlink="">
      <xdr:nvSpPr>
        <xdr:cNvPr id="218" name="正方形/長方形 217"/>
        <xdr:cNvSpPr/>
      </xdr:nvSpPr>
      <xdr:spPr>
        <a:xfrm>
          <a:off x="1885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9" name="正方形/長方形 218"/>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113</xdr:col>
      <xdr:colOff>193675</xdr:colOff>
      <xdr:row>64</xdr:row>
      <xdr:rowOff>12700</xdr:rowOff>
    </xdr:to>
    <xdr:sp macro="" textlink="">
      <xdr:nvSpPr>
        <xdr:cNvPr id="220" name="正方形/長方形 219"/>
        <xdr:cNvSpPr/>
      </xdr:nvSpPr>
      <xdr:spPr>
        <a:xfrm>
          <a:off x="17462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1" name="正方形/長方形 220"/>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161925</xdr:colOff>
      <xdr:row>52</xdr:row>
      <xdr:rowOff>101600</xdr:rowOff>
    </xdr:from>
    <xdr:to>
      <xdr:col>113</xdr:col>
      <xdr:colOff>41275</xdr:colOff>
      <xdr:row>63</xdr:row>
      <xdr:rowOff>120650</xdr:rowOff>
    </xdr:to>
    <xdr:sp macro="" textlink="" fLocksText="0">
      <xdr:nvSpPr>
        <xdr:cNvPr id="222" name="テキスト ボックス 221"/>
        <xdr:cNvSpPr txBox="1"/>
      </xdr:nvSpPr>
      <xdr:spPr>
        <a:xfrm>
          <a:off x="17564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その他は維持補修費と貸付金であり，その大部分は維持補修費で占められている。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その他に係る経常収支比率は，前年度より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ポイント上昇したものの，グループ内平均を下回る</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これは，「県政刷新大綱」や「行財政運営戦略」を踏まえ，民間委託の推進等，事務事業見直しに取り組んできたことによるものである。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今後とも，必要性・効率性の観点からメリハリをつけた見直しに取り組むこととしている。</a:t>
          </a:r>
          <a:r>
            <a:rPr kumimoji="1" lang="ja-JP" altLang="ja-JP" sz="1100">
              <a:solidFill>
                <a:schemeClr val="dk1"/>
              </a:solidFill>
              <a:effectLst/>
              <a:latin typeface="+mn-lt"/>
              <a:ea typeface="+mn-ea"/>
              <a:cs typeface="+mn-cs"/>
            </a:rPr>
            <a:t>　</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3" name="テキスト ボックス 222"/>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4" name="直線コネクタ 223"/>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63</xdr:row>
      <xdr:rowOff>41927</xdr:rowOff>
    </xdr:from>
    <xdr:ext cx="762000" cy="259045"/>
    <xdr:sp macro="" textlink="">
      <xdr:nvSpPr>
        <xdr:cNvPr id="225" name="テキスト ボックス 224"/>
        <xdr:cNvSpPr txBox="1"/>
      </xdr:nvSpPr>
      <xdr:spPr>
        <a:xfrm>
          <a:off x="1168400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6" name="直線コネクタ 225"/>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61</xdr:row>
      <xdr:rowOff>3827</xdr:rowOff>
    </xdr:from>
    <xdr:ext cx="762000" cy="259045"/>
    <xdr:sp macro="" textlink="">
      <xdr:nvSpPr>
        <xdr:cNvPr id="227" name="テキスト ボックス 226"/>
        <xdr:cNvSpPr txBox="1"/>
      </xdr:nvSpPr>
      <xdr:spPr>
        <a:xfrm>
          <a:off x="116840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8" name="直線コネクタ 227"/>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58</xdr:row>
      <xdr:rowOff>137177</xdr:rowOff>
    </xdr:from>
    <xdr:ext cx="762000" cy="259045"/>
    <xdr:sp macro="" textlink="">
      <xdr:nvSpPr>
        <xdr:cNvPr id="229" name="テキスト ボックス 228"/>
        <xdr:cNvSpPr txBox="1"/>
      </xdr:nvSpPr>
      <xdr:spPr>
        <a:xfrm>
          <a:off x="11684000" y="1008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0" name="直線コネクタ 229"/>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56</xdr:row>
      <xdr:rowOff>99077</xdr:rowOff>
    </xdr:from>
    <xdr:ext cx="762000" cy="259045"/>
    <xdr:sp macro="" textlink="">
      <xdr:nvSpPr>
        <xdr:cNvPr id="231" name="テキスト ボックス 230"/>
        <xdr:cNvSpPr txBox="1"/>
      </xdr:nvSpPr>
      <xdr:spPr>
        <a:xfrm>
          <a:off x="1168400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2" name="直線コネクタ 231"/>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54</xdr:row>
      <xdr:rowOff>60977</xdr:rowOff>
    </xdr:from>
    <xdr:ext cx="762000" cy="259045"/>
    <xdr:sp macro="" textlink="">
      <xdr:nvSpPr>
        <xdr:cNvPr id="233" name="テキスト ボックス 232"/>
        <xdr:cNvSpPr txBox="1"/>
      </xdr:nvSpPr>
      <xdr:spPr>
        <a:xfrm>
          <a:off x="11684000" y="931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4" name="直線コネクタ 233"/>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52</xdr:row>
      <xdr:rowOff>22877</xdr:rowOff>
    </xdr:from>
    <xdr:ext cx="762000" cy="259045"/>
    <xdr:sp macro="" textlink="">
      <xdr:nvSpPr>
        <xdr:cNvPr id="235" name="テキスト ボックス 234"/>
        <xdr:cNvSpPr txBox="1"/>
      </xdr:nvSpPr>
      <xdr:spPr>
        <a:xfrm>
          <a:off x="1168400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6" name="直線コネクタ 235"/>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xdr:rowOff>
    </xdr:from>
    <xdr:to>
      <xdr:col>82</xdr:col>
      <xdr:colOff>107950</xdr:colOff>
      <xdr:row>62</xdr:row>
      <xdr:rowOff>12700</xdr:rowOff>
    </xdr:to>
    <xdr:cxnSp macro="">
      <xdr:nvCxnSpPr>
        <xdr:cNvPr id="238" name="直線コネクタ 237"/>
        <xdr:cNvCxnSpPr/>
      </xdr:nvCxnSpPr>
      <xdr:spPr>
        <a:xfrm flipV="1">
          <a:off x="16510000" y="92710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156227</xdr:rowOff>
    </xdr:from>
    <xdr:ext cx="762000" cy="259045"/>
    <xdr:sp macro="" textlink="">
      <xdr:nvSpPr>
        <xdr:cNvPr id="239" name="その他最小値テキスト"/>
        <xdr:cNvSpPr txBox="1"/>
      </xdr:nvSpPr>
      <xdr:spPr>
        <a:xfrm>
          <a:off x="16598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12700</xdr:rowOff>
    </xdr:from>
    <xdr:to>
      <xdr:col>82</xdr:col>
      <xdr:colOff>196850</xdr:colOff>
      <xdr:row>62</xdr:row>
      <xdr:rowOff>12700</xdr:rowOff>
    </xdr:to>
    <xdr:cxnSp macro="">
      <xdr:nvCxnSpPr>
        <xdr:cNvPr id="240" name="直線コネクタ 239"/>
        <xdr:cNvCxnSpPr/>
      </xdr:nvCxnSpPr>
      <xdr:spPr>
        <a:xfrm>
          <a:off x="16421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99077</xdr:rowOff>
    </xdr:from>
    <xdr:ext cx="762000" cy="259045"/>
    <xdr:sp macro="" textlink="">
      <xdr:nvSpPr>
        <xdr:cNvPr id="241" name="その他最大値テキスト"/>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12700</xdr:rowOff>
    </xdr:from>
    <xdr:to>
      <xdr:col>82</xdr:col>
      <xdr:colOff>196850</xdr:colOff>
      <xdr:row>54</xdr:row>
      <xdr:rowOff>12700</xdr:rowOff>
    </xdr:to>
    <xdr:cxnSp macro="">
      <xdr:nvCxnSpPr>
        <xdr:cNvPr id="242" name="直線コネクタ 241"/>
        <xdr:cNvCxnSpPr/>
      </xdr:nvCxnSpPr>
      <xdr:spPr>
        <a:xfrm>
          <a:off x="16421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127000</xdr:rowOff>
    </xdr:from>
    <xdr:to>
      <xdr:col>82</xdr:col>
      <xdr:colOff>107950</xdr:colOff>
      <xdr:row>54</xdr:row>
      <xdr:rowOff>165100</xdr:rowOff>
    </xdr:to>
    <xdr:cxnSp macro="">
      <xdr:nvCxnSpPr>
        <xdr:cNvPr id="243" name="直線コネクタ 242"/>
        <xdr:cNvCxnSpPr/>
      </xdr:nvCxnSpPr>
      <xdr:spPr>
        <a:xfrm>
          <a:off x="15671800" y="93853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143527</xdr:rowOff>
    </xdr:from>
    <xdr:ext cx="762000" cy="259045"/>
    <xdr:sp macro="" textlink="">
      <xdr:nvSpPr>
        <xdr:cNvPr id="244" name="その他平均値テキスト"/>
        <xdr:cNvSpPr txBox="1"/>
      </xdr:nvSpPr>
      <xdr:spPr>
        <a:xfrm>
          <a:off x="16598900" y="9573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0</xdr:rowOff>
    </xdr:from>
    <xdr:to>
      <xdr:col>82</xdr:col>
      <xdr:colOff>158750</xdr:colOff>
      <xdr:row>56</xdr:row>
      <xdr:rowOff>101600</xdr:rowOff>
    </xdr:to>
    <xdr:sp macro="" textlink="">
      <xdr:nvSpPr>
        <xdr:cNvPr id="245" name="フローチャート: 判断 244"/>
        <xdr:cNvSpPr/>
      </xdr:nvSpPr>
      <xdr:spPr>
        <a:xfrm>
          <a:off x="164592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88900</xdr:rowOff>
    </xdr:from>
    <xdr:to>
      <xdr:col>78</xdr:col>
      <xdr:colOff>69850</xdr:colOff>
      <xdr:row>54</xdr:row>
      <xdr:rowOff>127000</xdr:rowOff>
    </xdr:to>
    <xdr:cxnSp macro="">
      <xdr:nvCxnSpPr>
        <xdr:cNvPr id="246" name="直線コネクタ 245"/>
        <xdr:cNvCxnSpPr/>
      </xdr:nvCxnSpPr>
      <xdr:spPr>
        <a:xfrm>
          <a:off x="14782800" y="93472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133350</xdr:rowOff>
    </xdr:from>
    <xdr:to>
      <xdr:col>78</xdr:col>
      <xdr:colOff>120650</xdr:colOff>
      <xdr:row>56</xdr:row>
      <xdr:rowOff>63500</xdr:rowOff>
    </xdr:to>
    <xdr:sp macro="" textlink="">
      <xdr:nvSpPr>
        <xdr:cNvPr id="247" name="フローチャート: 判断 246"/>
        <xdr:cNvSpPr/>
      </xdr:nvSpPr>
      <xdr:spPr>
        <a:xfrm>
          <a:off x="15621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48277</xdr:rowOff>
    </xdr:from>
    <xdr:ext cx="736600" cy="259045"/>
    <xdr:sp macro="" textlink="">
      <xdr:nvSpPr>
        <xdr:cNvPr id="248" name="テキスト ボックス 247"/>
        <xdr:cNvSpPr txBox="1"/>
      </xdr:nvSpPr>
      <xdr:spPr>
        <a:xfrm>
          <a:off x="15290800" y="964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53</xdr:row>
      <xdr:rowOff>107950</xdr:rowOff>
    </xdr:from>
    <xdr:to>
      <xdr:col>73</xdr:col>
      <xdr:colOff>180975</xdr:colOff>
      <xdr:row>54</xdr:row>
      <xdr:rowOff>88900</xdr:rowOff>
    </xdr:to>
    <xdr:cxnSp macro="">
      <xdr:nvCxnSpPr>
        <xdr:cNvPr id="249" name="直線コネクタ 248"/>
        <xdr:cNvCxnSpPr/>
      </xdr:nvCxnSpPr>
      <xdr:spPr>
        <a:xfrm>
          <a:off x="13893800" y="91948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95250</xdr:rowOff>
    </xdr:from>
    <xdr:to>
      <xdr:col>74</xdr:col>
      <xdr:colOff>31750</xdr:colOff>
      <xdr:row>56</xdr:row>
      <xdr:rowOff>25400</xdr:rowOff>
    </xdr:to>
    <xdr:sp macro="" textlink="">
      <xdr:nvSpPr>
        <xdr:cNvPr id="250" name="フローチャート: 判断 249"/>
        <xdr:cNvSpPr/>
      </xdr:nvSpPr>
      <xdr:spPr>
        <a:xfrm>
          <a:off x="14732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10177</xdr:rowOff>
    </xdr:from>
    <xdr:ext cx="762000" cy="259045"/>
    <xdr:sp macro="" textlink="">
      <xdr:nvSpPr>
        <xdr:cNvPr id="251" name="テキスト ボックス 250"/>
        <xdr:cNvSpPr txBox="1"/>
      </xdr:nvSpPr>
      <xdr:spPr>
        <a:xfrm>
          <a:off x="14401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53</xdr:row>
      <xdr:rowOff>107950</xdr:rowOff>
    </xdr:from>
    <xdr:to>
      <xdr:col>69</xdr:col>
      <xdr:colOff>92075</xdr:colOff>
      <xdr:row>54</xdr:row>
      <xdr:rowOff>127000</xdr:rowOff>
    </xdr:to>
    <xdr:cxnSp macro="">
      <xdr:nvCxnSpPr>
        <xdr:cNvPr id="252" name="直線コネクタ 251"/>
        <xdr:cNvCxnSpPr/>
      </xdr:nvCxnSpPr>
      <xdr:spPr>
        <a:xfrm flipV="1">
          <a:off x="13004800" y="91948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19050</xdr:rowOff>
    </xdr:from>
    <xdr:to>
      <xdr:col>69</xdr:col>
      <xdr:colOff>142875</xdr:colOff>
      <xdr:row>55</xdr:row>
      <xdr:rowOff>120650</xdr:rowOff>
    </xdr:to>
    <xdr:sp macro="" textlink="">
      <xdr:nvSpPr>
        <xdr:cNvPr id="253" name="フローチャート: 判断 252"/>
        <xdr:cNvSpPr/>
      </xdr:nvSpPr>
      <xdr:spPr>
        <a:xfrm>
          <a:off x="13843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105427</xdr:rowOff>
    </xdr:from>
    <xdr:ext cx="762000" cy="259045"/>
    <xdr:sp macro="" textlink="">
      <xdr:nvSpPr>
        <xdr:cNvPr id="254" name="テキスト ボックス 253"/>
        <xdr:cNvSpPr txBox="1"/>
      </xdr:nvSpPr>
      <xdr:spPr>
        <a:xfrm>
          <a:off x="13512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38100</xdr:rowOff>
    </xdr:from>
    <xdr:to>
      <xdr:col>65</xdr:col>
      <xdr:colOff>53975</xdr:colOff>
      <xdr:row>56</xdr:row>
      <xdr:rowOff>139700</xdr:rowOff>
    </xdr:to>
    <xdr:sp macro="" textlink="">
      <xdr:nvSpPr>
        <xdr:cNvPr id="255" name="フローチャート: 判断 254"/>
        <xdr:cNvSpPr/>
      </xdr:nvSpPr>
      <xdr:spPr>
        <a:xfrm>
          <a:off x="12954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124477</xdr:rowOff>
    </xdr:from>
    <xdr:ext cx="762000" cy="259045"/>
    <xdr:sp macro="" textlink="">
      <xdr:nvSpPr>
        <xdr:cNvPr id="256" name="テキスト ボックス 255"/>
        <xdr:cNvSpPr txBox="1"/>
      </xdr:nvSpPr>
      <xdr:spPr>
        <a:xfrm>
          <a:off x="12623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7" name="テキスト ボックス 25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8" name="テキスト ボックス 25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9" name="テキスト ボックス 25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0" name="テキスト ボックス 25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1" name="テキスト ボックス 26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114300</xdr:rowOff>
    </xdr:from>
    <xdr:to>
      <xdr:col>82</xdr:col>
      <xdr:colOff>158750</xdr:colOff>
      <xdr:row>55</xdr:row>
      <xdr:rowOff>44450</xdr:rowOff>
    </xdr:to>
    <xdr:sp macro="" textlink="">
      <xdr:nvSpPr>
        <xdr:cNvPr id="262" name="楕円 261"/>
        <xdr:cNvSpPr/>
      </xdr:nvSpPr>
      <xdr:spPr>
        <a:xfrm>
          <a:off x="164592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130827</xdr:rowOff>
    </xdr:from>
    <xdr:ext cx="762000" cy="259045"/>
    <xdr:sp macro="" textlink="">
      <xdr:nvSpPr>
        <xdr:cNvPr id="263" name="その他該当値テキスト"/>
        <xdr:cNvSpPr txBox="1"/>
      </xdr:nvSpPr>
      <xdr:spPr>
        <a:xfrm>
          <a:off x="165989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76200</xdr:rowOff>
    </xdr:from>
    <xdr:to>
      <xdr:col>78</xdr:col>
      <xdr:colOff>120650</xdr:colOff>
      <xdr:row>55</xdr:row>
      <xdr:rowOff>6350</xdr:rowOff>
    </xdr:to>
    <xdr:sp macro="" textlink="">
      <xdr:nvSpPr>
        <xdr:cNvPr id="264" name="楕円 263"/>
        <xdr:cNvSpPr/>
      </xdr:nvSpPr>
      <xdr:spPr>
        <a:xfrm>
          <a:off x="15621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16527</xdr:rowOff>
    </xdr:from>
    <xdr:ext cx="736600" cy="259045"/>
    <xdr:sp macro="" textlink="">
      <xdr:nvSpPr>
        <xdr:cNvPr id="265" name="テキスト ボックス 264"/>
        <xdr:cNvSpPr txBox="1"/>
      </xdr:nvSpPr>
      <xdr:spPr>
        <a:xfrm>
          <a:off x="15290800" y="910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38100</xdr:rowOff>
    </xdr:from>
    <xdr:to>
      <xdr:col>74</xdr:col>
      <xdr:colOff>31750</xdr:colOff>
      <xdr:row>54</xdr:row>
      <xdr:rowOff>139700</xdr:rowOff>
    </xdr:to>
    <xdr:sp macro="" textlink="">
      <xdr:nvSpPr>
        <xdr:cNvPr id="266" name="楕円 265"/>
        <xdr:cNvSpPr/>
      </xdr:nvSpPr>
      <xdr:spPr>
        <a:xfrm>
          <a:off x="14732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52</xdr:row>
      <xdr:rowOff>149877</xdr:rowOff>
    </xdr:from>
    <xdr:ext cx="762000" cy="259045"/>
    <xdr:sp macro="" textlink="">
      <xdr:nvSpPr>
        <xdr:cNvPr id="267" name="テキスト ボックス 266"/>
        <xdr:cNvSpPr txBox="1"/>
      </xdr:nvSpPr>
      <xdr:spPr>
        <a:xfrm>
          <a:off x="144018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53</xdr:row>
      <xdr:rowOff>57150</xdr:rowOff>
    </xdr:from>
    <xdr:to>
      <xdr:col>69</xdr:col>
      <xdr:colOff>142875</xdr:colOff>
      <xdr:row>53</xdr:row>
      <xdr:rowOff>158750</xdr:rowOff>
    </xdr:to>
    <xdr:sp macro="" textlink="">
      <xdr:nvSpPr>
        <xdr:cNvPr id="268" name="楕円 267"/>
        <xdr:cNvSpPr/>
      </xdr:nvSpPr>
      <xdr:spPr>
        <a:xfrm>
          <a:off x="13843000" y="914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51</xdr:row>
      <xdr:rowOff>168927</xdr:rowOff>
    </xdr:from>
    <xdr:ext cx="762000" cy="259045"/>
    <xdr:sp macro="" textlink="">
      <xdr:nvSpPr>
        <xdr:cNvPr id="269" name="テキスト ボックス 268"/>
        <xdr:cNvSpPr txBox="1"/>
      </xdr:nvSpPr>
      <xdr:spPr>
        <a:xfrm>
          <a:off x="135128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76200</xdr:rowOff>
    </xdr:from>
    <xdr:to>
      <xdr:col>65</xdr:col>
      <xdr:colOff>53975</xdr:colOff>
      <xdr:row>55</xdr:row>
      <xdr:rowOff>6350</xdr:rowOff>
    </xdr:to>
    <xdr:sp macro="" textlink="">
      <xdr:nvSpPr>
        <xdr:cNvPr id="270" name="楕円 269"/>
        <xdr:cNvSpPr/>
      </xdr:nvSpPr>
      <xdr:spPr>
        <a:xfrm>
          <a:off x="12954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16527</xdr:rowOff>
    </xdr:from>
    <xdr:ext cx="762000" cy="259045"/>
    <xdr:sp macro="" textlink="">
      <xdr:nvSpPr>
        <xdr:cNvPr id="271" name="テキスト ボックス 270"/>
        <xdr:cNvSpPr txBox="1"/>
      </xdr:nvSpPr>
      <xdr:spPr>
        <a:xfrm>
          <a:off x="12623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2" name="正方形/長方形 27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3" name="正方形/長方形 27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4" name="正方形/長方形 27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27</xdr:row>
      <xdr:rowOff>133350</xdr:rowOff>
    </xdr:from>
    <xdr:to>
      <xdr:col>101</xdr:col>
      <xdr:colOff>180975</xdr:colOff>
      <xdr:row>29</xdr:row>
      <xdr:rowOff>44450</xdr:rowOff>
    </xdr:to>
    <xdr:sp macro="" textlink="">
      <xdr:nvSpPr>
        <xdr:cNvPr id="275" name="正方形/長方形 274"/>
        <xdr:cNvSpPr/>
      </xdr:nvSpPr>
      <xdr:spPr>
        <a:xfrm>
          <a:off x="1885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28</xdr:row>
      <xdr:rowOff>152400</xdr:rowOff>
    </xdr:from>
    <xdr:to>
      <xdr:col>101</xdr:col>
      <xdr:colOff>180975</xdr:colOff>
      <xdr:row>30</xdr:row>
      <xdr:rowOff>63500</xdr:rowOff>
    </xdr:to>
    <xdr:sp macro="" textlink="">
      <xdr:nvSpPr>
        <xdr:cNvPr id="276" name="正方形/長方形 275"/>
        <xdr:cNvSpPr/>
      </xdr:nvSpPr>
      <xdr:spPr>
        <a:xfrm>
          <a:off x="1885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7" name="正方形/長方形 27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113</xdr:col>
      <xdr:colOff>193675</xdr:colOff>
      <xdr:row>44</xdr:row>
      <xdr:rowOff>12700</xdr:rowOff>
    </xdr:to>
    <xdr:sp macro="" textlink="">
      <xdr:nvSpPr>
        <xdr:cNvPr id="278" name="正方形/長方形 277"/>
        <xdr:cNvSpPr/>
      </xdr:nvSpPr>
      <xdr:spPr>
        <a:xfrm>
          <a:off x="17462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9" name="正方形/長方形 27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161925</xdr:colOff>
      <xdr:row>32</xdr:row>
      <xdr:rowOff>101600</xdr:rowOff>
    </xdr:from>
    <xdr:to>
      <xdr:col>113</xdr:col>
      <xdr:colOff>41275</xdr:colOff>
      <xdr:row>43</xdr:row>
      <xdr:rowOff>120650</xdr:rowOff>
    </xdr:to>
    <xdr:sp macro="" textlink="" fLocksText="0">
      <xdr:nvSpPr>
        <xdr:cNvPr id="280" name="テキスト ボックス 279"/>
        <xdr:cNvSpPr txBox="1"/>
      </xdr:nvSpPr>
      <xdr:spPr>
        <a:xfrm>
          <a:off x="17564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補助費等に係る経常収支比率は，前年度より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ポイント上昇しており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グループ内平均を上回る</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25.0%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となっている。</a:t>
          </a:r>
          <a:endParaRPr lang="ja-JP" altLang="ja-JP" sz="1100">
            <a:effectLst/>
            <a:latin typeface="ＭＳ Ｐゴシック" panose="020B0600070205080204" pitchFamily="50" charset="-128"/>
            <a:ea typeface="ＭＳ Ｐゴシック" panose="020B0600070205080204" pitchFamily="50" charset="-128"/>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これは，</a:t>
          </a:r>
          <a:r>
            <a:rPr lang="ja-JP" altLang="ja-JP" sz="1100" b="0" i="0">
              <a:solidFill>
                <a:schemeClr val="dk1"/>
              </a:solidFill>
              <a:effectLst/>
              <a:latin typeface="ＭＳ Ｐゴシック" panose="020B0600070205080204" pitchFamily="50" charset="-128"/>
              <a:ea typeface="ＭＳ Ｐゴシック" panose="020B0600070205080204" pitchFamily="50" charset="-128"/>
              <a:cs typeface="+mn-cs"/>
            </a:rPr>
            <a:t>子ども子育て支援制度移行に伴う施設型給付費負担金など</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少子高齢化の進展に伴い</a:t>
          </a:r>
          <a:r>
            <a:rPr lang="ja-JP" altLang="ja-JP" sz="1100" b="0" i="0">
              <a:solidFill>
                <a:schemeClr val="dk1"/>
              </a:solidFill>
              <a:effectLst/>
              <a:latin typeface="ＭＳ Ｐゴシック" panose="020B0600070205080204" pitchFamily="50" charset="-128"/>
              <a:ea typeface="ＭＳ Ｐゴシック" panose="020B0600070205080204" pitchFamily="50" charset="-128"/>
              <a:cs typeface="+mn-cs"/>
            </a:rPr>
            <a:t>社会保障等に要する経費</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するなか，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基金繰入金</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が前年度に比べ減少したことで</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社会保障</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等に要する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経費に充当する一般財源が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したこと</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等により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増となったものである。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今後とも，社会保障の充実に適切に対応しつつ，医療や介護分野の適正な制度運営に努める必要がある。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1" name="テキスト ボックス 28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2" name="直線コネクタ 28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43</xdr:row>
      <xdr:rowOff>41927</xdr:rowOff>
    </xdr:from>
    <xdr:ext cx="762000" cy="259045"/>
    <xdr:sp macro="" textlink="">
      <xdr:nvSpPr>
        <xdr:cNvPr id="283" name="テキスト ボックス 282"/>
        <xdr:cNvSpPr txBox="1"/>
      </xdr:nvSpPr>
      <xdr:spPr>
        <a:xfrm>
          <a:off x="116840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84" name="直線コネクタ 283"/>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41</xdr:row>
      <xdr:rowOff>58255</xdr:rowOff>
    </xdr:from>
    <xdr:ext cx="762000" cy="259045"/>
    <xdr:sp macro="" textlink="">
      <xdr:nvSpPr>
        <xdr:cNvPr id="285" name="テキスト ボックス 284"/>
        <xdr:cNvSpPr txBox="1"/>
      </xdr:nvSpPr>
      <xdr:spPr>
        <a:xfrm>
          <a:off x="11684000" y="708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86" name="直線コネクタ 285"/>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39</xdr:row>
      <xdr:rowOff>74584</xdr:rowOff>
    </xdr:from>
    <xdr:ext cx="762000" cy="259045"/>
    <xdr:sp macro="" textlink="">
      <xdr:nvSpPr>
        <xdr:cNvPr id="287" name="テキスト ボックス 286"/>
        <xdr:cNvSpPr txBox="1"/>
      </xdr:nvSpPr>
      <xdr:spPr>
        <a:xfrm>
          <a:off x="11684000" y="6761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88" name="直線コネクタ 287"/>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37</xdr:row>
      <xdr:rowOff>90913</xdr:rowOff>
    </xdr:from>
    <xdr:ext cx="762000" cy="259045"/>
    <xdr:sp macro="" textlink="">
      <xdr:nvSpPr>
        <xdr:cNvPr id="289" name="テキスト ボックス 288"/>
        <xdr:cNvSpPr txBox="1"/>
      </xdr:nvSpPr>
      <xdr:spPr>
        <a:xfrm>
          <a:off x="11684000" y="643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290" name="直線コネクタ 289"/>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35</xdr:row>
      <xdr:rowOff>107241</xdr:rowOff>
    </xdr:from>
    <xdr:ext cx="762000" cy="259045"/>
    <xdr:sp macro="" textlink="">
      <xdr:nvSpPr>
        <xdr:cNvPr id="291" name="テキスト ボックス 290"/>
        <xdr:cNvSpPr txBox="1"/>
      </xdr:nvSpPr>
      <xdr:spPr>
        <a:xfrm>
          <a:off x="11684000" y="6107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292" name="直線コネクタ 291"/>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33</xdr:row>
      <xdr:rowOff>123570</xdr:rowOff>
    </xdr:from>
    <xdr:ext cx="762000" cy="259045"/>
    <xdr:sp macro="" textlink="">
      <xdr:nvSpPr>
        <xdr:cNvPr id="293" name="テキスト ボックス 292"/>
        <xdr:cNvSpPr txBox="1"/>
      </xdr:nvSpPr>
      <xdr:spPr>
        <a:xfrm>
          <a:off x="11684000" y="5781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294" name="直線コネクタ 293"/>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31</xdr:row>
      <xdr:rowOff>139899</xdr:rowOff>
    </xdr:from>
    <xdr:ext cx="762000" cy="259045"/>
    <xdr:sp macro="" textlink="">
      <xdr:nvSpPr>
        <xdr:cNvPr id="295" name="テキスト ボックス 294"/>
        <xdr:cNvSpPr txBox="1"/>
      </xdr:nvSpPr>
      <xdr:spPr>
        <a:xfrm>
          <a:off x="11684000" y="545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29</xdr:row>
      <xdr:rowOff>156227</xdr:rowOff>
    </xdr:from>
    <xdr:ext cx="762000" cy="259045"/>
    <xdr:sp macro="" textlink="">
      <xdr:nvSpPr>
        <xdr:cNvPr id="297" name="テキスト ボックス 296"/>
        <xdr:cNvSpPr txBox="1"/>
      </xdr:nvSpPr>
      <xdr:spPr>
        <a:xfrm>
          <a:off x="1168400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110672</xdr:rowOff>
    </xdr:from>
    <xdr:to>
      <xdr:col>82</xdr:col>
      <xdr:colOff>107950</xdr:colOff>
      <xdr:row>41</xdr:row>
      <xdr:rowOff>167822</xdr:rowOff>
    </xdr:to>
    <xdr:cxnSp macro="">
      <xdr:nvCxnSpPr>
        <xdr:cNvPr id="299" name="直線コネクタ 298"/>
        <xdr:cNvCxnSpPr/>
      </xdr:nvCxnSpPr>
      <xdr:spPr>
        <a:xfrm flipV="1">
          <a:off x="16510000" y="5597072"/>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139899</xdr:rowOff>
    </xdr:from>
    <xdr:ext cx="762000" cy="259045"/>
    <xdr:sp macro="" textlink="">
      <xdr:nvSpPr>
        <xdr:cNvPr id="300" name="補助費等最小値テキスト"/>
        <xdr:cNvSpPr txBox="1"/>
      </xdr:nvSpPr>
      <xdr:spPr>
        <a:xfrm>
          <a:off x="16598900" y="716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167822</xdr:rowOff>
    </xdr:from>
    <xdr:to>
      <xdr:col>82</xdr:col>
      <xdr:colOff>196850</xdr:colOff>
      <xdr:row>41</xdr:row>
      <xdr:rowOff>167822</xdr:rowOff>
    </xdr:to>
    <xdr:cxnSp macro="">
      <xdr:nvCxnSpPr>
        <xdr:cNvPr id="301" name="直線コネクタ 300"/>
        <xdr:cNvCxnSpPr/>
      </xdr:nvCxnSpPr>
      <xdr:spPr>
        <a:xfrm>
          <a:off x="16421100" y="7197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25599</xdr:rowOff>
    </xdr:from>
    <xdr:ext cx="762000" cy="259045"/>
    <xdr:sp macro="" textlink="">
      <xdr:nvSpPr>
        <xdr:cNvPr id="302" name="補助費等最大値テキスト"/>
        <xdr:cNvSpPr txBox="1"/>
      </xdr:nvSpPr>
      <xdr:spPr>
        <a:xfrm>
          <a:off x="16598900" y="5340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110672</xdr:rowOff>
    </xdr:from>
    <xdr:to>
      <xdr:col>82</xdr:col>
      <xdr:colOff>196850</xdr:colOff>
      <xdr:row>32</xdr:row>
      <xdr:rowOff>110672</xdr:rowOff>
    </xdr:to>
    <xdr:cxnSp macro="">
      <xdr:nvCxnSpPr>
        <xdr:cNvPr id="303" name="直線コネクタ 302"/>
        <xdr:cNvCxnSpPr/>
      </xdr:nvCxnSpPr>
      <xdr:spPr>
        <a:xfrm>
          <a:off x="16421100" y="5597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159657</xdr:rowOff>
    </xdr:from>
    <xdr:to>
      <xdr:col>82</xdr:col>
      <xdr:colOff>107950</xdr:colOff>
      <xdr:row>40</xdr:row>
      <xdr:rowOff>45357</xdr:rowOff>
    </xdr:to>
    <xdr:cxnSp macro="">
      <xdr:nvCxnSpPr>
        <xdr:cNvPr id="304" name="直線コネクタ 303"/>
        <xdr:cNvCxnSpPr/>
      </xdr:nvCxnSpPr>
      <xdr:spPr>
        <a:xfrm>
          <a:off x="15671800" y="6674757"/>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60070</xdr:rowOff>
    </xdr:from>
    <xdr:ext cx="762000" cy="259045"/>
    <xdr:sp macro="" textlink="">
      <xdr:nvSpPr>
        <xdr:cNvPr id="305" name="補助費等平均値テキスト"/>
        <xdr:cNvSpPr txBox="1"/>
      </xdr:nvSpPr>
      <xdr:spPr>
        <a:xfrm>
          <a:off x="16598900" y="64037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43543</xdr:rowOff>
    </xdr:from>
    <xdr:to>
      <xdr:col>82</xdr:col>
      <xdr:colOff>158750</xdr:colOff>
      <xdr:row>38</xdr:row>
      <xdr:rowOff>145143</xdr:rowOff>
    </xdr:to>
    <xdr:sp macro="" textlink="">
      <xdr:nvSpPr>
        <xdr:cNvPr id="306" name="フローチャート: 判断 305"/>
        <xdr:cNvSpPr/>
      </xdr:nvSpPr>
      <xdr:spPr>
        <a:xfrm>
          <a:off x="16459200" y="6558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159657</xdr:rowOff>
    </xdr:from>
    <xdr:to>
      <xdr:col>78</xdr:col>
      <xdr:colOff>69850</xdr:colOff>
      <xdr:row>39</xdr:row>
      <xdr:rowOff>20865</xdr:rowOff>
    </xdr:to>
    <xdr:cxnSp macro="">
      <xdr:nvCxnSpPr>
        <xdr:cNvPr id="307" name="直線コネクタ 306"/>
        <xdr:cNvCxnSpPr/>
      </xdr:nvCxnSpPr>
      <xdr:spPr>
        <a:xfrm flipV="1">
          <a:off x="14782800" y="66747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157843</xdr:rowOff>
    </xdr:from>
    <xdr:to>
      <xdr:col>78</xdr:col>
      <xdr:colOff>120650</xdr:colOff>
      <xdr:row>37</xdr:row>
      <xdr:rowOff>87993</xdr:rowOff>
    </xdr:to>
    <xdr:sp macro="" textlink="">
      <xdr:nvSpPr>
        <xdr:cNvPr id="308" name="フローチャート: 判断 307"/>
        <xdr:cNvSpPr/>
      </xdr:nvSpPr>
      <xdr:spPr>
        <a:xfrm>
          <a:off x="15621000" y="633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98170</xdr:rowOff>
    </xdr:from>
    <xdr:ext cx="736600" cy="259045"/>
    <xdr:sp macro="" textlink="">
      <xdr:nvSpPr>
        <xdr:cNvPr id="309" name="テキスト ボックス 308"/>
        <xdr:cNvSpPr txBox="1"/>
      </xdr:nvSpPr>
      <xdr:spPr>
        <a:xfrm>
          <a:off x="15290800" y="6098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69850</xdr:rowOff>
    </xdr:from>
    <xdr:to>
      <xdr:col>73</xdr:col>
      <xdr:colOff>180975</xdr:colOff>
      <xdr:row>39</xdr:row>
      <xdr:rowOff>20865</xdr:rowOff>
    </xdr:to>
    <xdr:cxnSp macro="">
      <xdr:nvCxnSpPr>
        <xdr:cNvPr id="310" name="直線コネクタ 309"/>
        <xdr:cNvCxnSpPr/>
      </xdr:nvCxnSpPr>
      <xdr:spPr>
        <a:xfrm>
          <a:off x="13893800" y="6413500"/>
          <a:ext cx="889000" cy="293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133350</xdr:rowOff>
    </xdr:from>
    <xdr:to>
      <xdr:col>74</xdr:col>
      <xdr:colOff>31750</xdr:colOff>
      <xdr:row>36</xdr:row>
      <xdr:rowOff>63500</xdr:rowOff>
    </xdr:to>
    <xdr:sp macro="" textlink="">
      <xdr:nvSpPr>
        <xdr:cNvPr id="311" name="フローチャート: 判断 310"/>
        <xdr:cNvSpPr/>
      </xdr:nvSpPr>
      <xdr:spPr>
        <a:xfrm>
          <a:off x="14732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73677</xdr:rowOff>
    </xdr:from>
    <xdr:ext cx="762000" cy="259045"/>
    <xdr:sp macro="" textlink="">
      <xdr:nvSpPr>
        <xdr:cNvPr id="312" name="テキスト ボックス 311"/>
        <xdr:cNvSpPr txBox="1"/>
      </xdr:nvSpPr>
      <xdr:spPr>
        <a:xfrm>
          <a:off x="14401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12700</xdr:rowOff>
    </xdr:from>
    <xdr:to>
      <xdr:col>69</xdr:col>
      <xdr:colOff>92075</xdr:colOff>
      <xdr:row>37</xdr:row>
      <xdr:rowOff>69850</xdr:rowOff>
    </xdr:to>
    <xdr:cxnSp macro="">
      <xdr:nvCxnSpPr>
        <xdr:cNvPr id="313" name="直線コネクタ 312"/>
        <xdr:cNvCxnSpPr/>
      </xdr:nvCxnSpPr>
      <xdr:spPr>
        <a:xfrm>
          <a:off x="13004800" y="61849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141514</xdr:rowOff>
    </xdr:from>
    <xdr:to>
      <xdr:col>69</xdr:col>
      <xdr:colOff>142875</xdr:colOff>
      <xdr:row>35</xdr:row>
      <xdr:rowOff>71664</xdr:rowOff>
    </xdr:to>
    <xdr:sp macro="" textlink="">
      <xdr:nvSpPr>
        <xdr:cNvPr id="314" name="フローチャート: 判断 313"/>
        <xdr:cNvSpPr/>
      </xdr:nvSpPr>
      <xdr:spPr>
        <a:xfrm>
          <a:off x="13843000" y="5970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81841</xdr:rowOff>
    </xdr:from>
    <xdr:ext cx="762000" cy="259045"/>
    <xdr:sp macro="" textlink="">
      <xdr:nvSpPr>
        <xdr:cNvPr id="315" name="テキスト ボックス 314"/>
        <xdr:cNvSpPr txBox="1"/>
      </xdr:nvSpPr>
      <xdr:spPr>
        <a:xfrm>
          <a:off x="13512800" y="5739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32</xdr:row>
      <xdr:rowOff>92528</xdr:rowOff>
    </xdr:from>
    <xdr:to>
      <xdr:col>65</xdr:col>
      <xdr:colOff>53975</xdr:colOff>
      <xdr:row>33</xdr:row>
      <xdr:rowOff>22678</xdr:rowOff>
    </xdr:to>
    <xdr:sp macro="" textlink="">
      <xdr:nvSpPr>
        <xdr:cNvPr id="316" name="フローチャート: 判断 315"/>
        <xdr:cNvSpPr/>
      </xdr:nvSpPr>
      <xdr:spPr>
        <a:xfrm>
          <a:off x="12954000" y="5578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31</xdr:row>
      <xdr:rowOff>32855</xdr:rowOff>
    </xdr:from>
    <xdr:ext cx="762000" cy="259045"/>
    <xdr:sp macro="" textlink="">
      <xdr:nvSpPr>
        <xdr:cNvPr id="317" name="テキスト ボックス 316"/>
        <xdr:cNvSpPr txBox="1"/>
      </xdr:nvSpPr>
      <xdr:spPr>
        <a:xfrm>
          <a:off x="12623800" y="5347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166007</xdr:rowOff>
    </xdr:from>
    <xdr:to>
      <xdr:col>82</xdr:col>
      <xdr:colOff>158750</xdr:colOff>
      <xdr:row>40</xdr:row>
      <xdr:rowOff>96157</xdr:rowOff>
    </xdr:to>
    <xdr:sp macro="" textlink="">
      <xdr:nvSpPr>
        <xdr:cNvPr id="323" name="楕円 322"/>
        <xdr:cNvSpPr/>
      </xdr:nvSpPr>
      <xdr:spPr>
        <a:xfrm>
          <a:off x="16459200" y="6852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138084</xdr:rowOff>
    </xdr:from>
    <xdr:ext cx="762000" cy="259045"/>
    <xdr:sp macro="" textlink="">
      <xdr:nvSpPr>
        <xdr:cNvPr id="324" name="補助費等該当値テキスト"/>
        <xdr:cNvSpPr txBox="1"/>
      </xdr:nvSpPr>
      <xdr:spPr>
        <a:xfrm>
          <a:off x="16598900" y="682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108857</xdr:rowOff>
    </xdr:from>
    <xdr:to>
      <xdr:col>78</xdr:col>
      <xdr:colOff>120650</xdr:colOff>
      <xdr:row>39</xdr:row>
      <xdr:rowOff>39007</xdr:rowOff>
    </xdr:to>
    <xdr:sp macro="" textlink="">
      <xdr:nvSpPr>
        <xdr:cNvPr id="325" name="楕円 324"/>
        <xdr:cNvSpPr/>
      </xdr:nvSpPr>
      <xdr:spPr>
        <a:xfrm>
          <a:off x="15621000" y="662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23784</xdr:rowOff>
    </xdr:from>
    <xdr:ext cx="736600" cy="259045"/>
    <xdr:sp macro="" textlink="">
      <xdr:nvSpPr>
        <xdr:cNvPr id="326" name="テキスト ボックス 325"/>
        <xdr:cNvSpPr txBox="1"/>
      </xdr:nvSpPr>
      <xdr:spPr>
        <a:xfrm>
          <a:off x="15290800" y="6710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141515</xdr:rowOff>
    </xdr:from>
    <xdr:to>
      <xdr:col>74</xdr:col>
      <xdr:colOff>31750</xdr:colOff>
      <xdr:row>39</xdr:row>
      <xdr:rowOff>71665</xdr:rowOff>
    </xdr:to>
    <xdr:sp macro="" textlink="">
      <xdr:nvSpPr>
        <xdr:cNvPr id="327" name="楕円 326"/>
        <xdr:cNvSpPr/>
      </xdr:nvSpPr>
      <xdr:spPr>
        <a:xfrm>
          <a:off x="14732000" y="6656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56442</xdr:rowOff>
    </xdr:from>
    <xdr:ext cx="762000" cy="259045"/>
    <xdr:sp macro="" textlink="">
      <xdr:nvSpPr>
        <xdr:cNvPr id="328" name="テキスト ボックス 327"/>
        <xdr:cNvSpPr txBox="1"/>
      </xdr:nvSpPr>
      <xdr:spPr>
        <a:xfrm>
          <a:off x="14401800" y="6742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19050</xdr:rowOff>
    </xdr:from>
    <xdr:to>
      <xdr:col>69</xdr:col>
      <xdr:colOff>142875</xdr:colOff>
      <xdr:row>37</xdr:row>
      <xdr:rowOff>120650</xdr:rowOff>
    </xdr:to>
    <xdr:sp macro="" textlink="">
      <xdr:nvSpPr>
        <xdr:cNvPr id="329" name="楕円 328"/>
        <xdr:cNvSpPr/>
      </xdr:nvSpPr>
      <xdr:spPr>
        <a:xfrm>
          <a:off x="13843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105427</xdr:rowOff>
    </xdr:from>
    <xdr:ext cx="762000" cy="259045"/>
    <xdr:sp macro="" textlink="">
      <xdr:nvSpPr>
        <xdr:cNvPr id="330" name="テキスト ボックス 329"/>
        <xdr:cNvSpPr txBox="1"/>
      </xdr:nvSpPr>
      <xdr:spPr>
        <a:xfrm>
          <a:off x="13512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133350</xdr:rowOff>
    </xdr:from>
    <xdr:to>
      <xdr:col>65</xdr:col>
      <xdr:colOff>53975</xdr:colOff>
      <xdr:row>36</xdr:row>
      <xdr:rowOff>63500</xdr:rowOff>
    </xdr:to>
    <xdr:sp macro="" textlink="">
      <xdr:nvSpPr>
        <xdr:cNvPr id="331" name="楕円 330"/>
        <xdr:cNvSpPr/>
      </xdr:nvSpPr>
      <xdr:spPr>
        <a:xfrm>
          <a:off x="12954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48277</xdr:rowOff>
    </xdr:from>
    <xdr:ext cx="762000" cy="259045"/>
    <xdr:sp macro="" textlink="">
      <xdr:nvSpPr>
        <xdr:cNvPr id="332" name="テキスト ボックス 331"/>
        <xdr:cNvSpPr txBox="1"/>
      </xdr:nvSpPr>
      <xdr:spPr>
        <a:xfrm>
          <a:off x="12623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67</xdr:row>
      <xdr:rowOff>133350</xdr:rowOff>
    </xdr:from>
    <xdr:to>
      <xdr:col>43</xdr:col>
      <xdr:colOff>98425</xdr:colOff>
      <xdr:row>69</xdr:row>
      <xdr:rowOff>44450</xdr:rowOff>
    </xdr:to>
    <xdr:sp macro="" textlink="">
      <xdr:nvSpPr>
        <xdr:cNvPr id="336" name="正方形/長方形 335"/>
        <xdr:cNvSpPr/>
      </xdr:nvSpPr>
      <xdr:spPr>
        <a:xfrm>
          <a:off x="7175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68</xdr:row>
      <xdr:rowOff>152400</xdr:rowOff>
    </xdr:from>
    <xdr:to>
      <xdr:col>43</xdr:col>
      <xdr:colOff>98425</xdr:colOff>
      <xdr:row>70</xdr:row>
      <xdr:rowOff>63500</xdr:rowOff>
    </xdr:to>
    <xdr:sp macro="" textlink="">
      <xdr:nvSpPr>
        <xdr:cNvPr id="337" name="正方形/長方形 336"/>
        <xdr:cNvSpPr/>
      </xdr:nvSpPr>
      <xdr:spPr>
        <a:xfrm>
          <a:off x="7175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55</xdr:col>
      <xdr:colOff>111125</xdr:colOff>
      <xdr:row>84</xdr:row>
      <xdr:rowOff>12700</xdr:rowOff>
    </xdr:to>
    <xdr:sp macro="" textlink="">
      <xdr:nvSpPr>
        <xdr:cNvPr id="339" name="正方形/長方形 338"/>
        <xdr:cNvSpPr/>
      </xdr:nvSpPr>
      <xdr:spPr>
        <a:xfrm>
          <a:off x="5778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79375</xdr:colOff>
      <xdr:row>72</xdr:row>
      <xdr:rowOff>101600</xdr:rowOff>
    </xdr:from>
    <xdr:to>
      <xdr:col>54</xdr:col>
      <xdr:colOff>158750</xdr:colOff>
      <xdr:row>83</xdr:row>
      <xdr:rowOff>120650</xdr:rowOff>
    </xdr:to>
    <xdr:sp macro="" textlink="" fLocksText="0">
      <xdr:nvSpPr>
        <xdr:cNvPr id="341" name="テキスト ボックス 340"/>
        <xdr:cNvSpPr txBox="1"/>
      </xdr:nvSpPr>
      <xdr:spPr>
        <a:xfrm>
          <a:off x="5880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公債費に係る経常収支比率は，前年度より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ポイント低下したものの，グループ内平均を上回る</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26.3%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b="0" i="0">
              <a:solidFill>
                <a:schemeClr val="dk1"/>
              </a:solidFill>
              <a:effectLst/>
              <a:latin typeface="ＭＳ Ｐゴシック" panose="020B0600070205080204" pitchFamily="50" charset="-128"/>
              <a:ea typeface="ＭＳ Ｐゴシック" panose="020B0600070205080204" pitchFamily="50" charset="-128"/>
              <a:cs typeface="+mn-cs"/>
            </a:rPr>
            <a:t>これは，</a:t>
          </a:r>
          <a:r>
            <a:rPr kumimoji="1" lang="ja-JP" altLang="en-US" sz="1100" b="0" i="0">
              <a:solidFill>
                <a:schemeClr val="dk1"/>
              </a:solidFill>
              <a:effectLst/>
              <a:latin typeface="ＭＳ Ｐゴシック" panose="020B0600070205080204" pitchFamily="50" charset="-128"/>
              <a:ea typeface="ＭＳ Ｐゴシック" panose="020B0600070205080204" pitchFamily="50" charset="-128"/>
              <a:cs typeface="+mn-cs"/>
            </a:rPr>
            <a:t>最近の低金利を反映した加重平均利率の低下等により元利償還金</a:t>
          </a:r>
          <a:r>
            <a:rPr kumimoji="1" lang="ja-JP" altLang="ja-JP" sz="1100" b="0" i="0">
              <a:solidFill>
                <a:schemeClr val="dk1"/>
              </a:solidFill>
              <a:effectLst/>
              <a:latin typeface="ＭＳ Ｐゴシック" panose="020B0600070205080204" pitchFamily="50" charset="-128"/>
              <a:ea typeface="ＭＳ Ｐゴシック" panose="020B0600070205080204" pitchFamily="50" charset="-128"/>
              <a:cs typeface="+mn-cs"/>
            </a:rPr>
            <a:t>が減少したものの，標準財政規模に対して県債残高が大きいためグループ内平均を上回っているものである。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b="0" i="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100" b="0" i="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今後とも，臨時財政対策債等を除く本県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独自に発行する県債残高を抑制し，公債費負担を軽減していくこととしている</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2" name="テキスト ボックス 34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41927</xdr:rowOff>
    </xdr:from>
    <xdr:ext cx="762000" cy="259045"/>
    <xdr:sp macro="" textlink="">
      <xdr:nvSpPr>
        <xdr:cNvPr id="344" name="テキスト ボックス 343"/>
        <xdr:cNvSpPr txBox="1"/>
      </xdr:nvSpPr>
      <xdr:spPr>
        <a:xfrm>
          <a:off x="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5" name="直線コネクタ 344"/>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3827</xdr:rowOff>
    </xdr:from>
    <xdr:ext cx="762000" cy="259045"/>
    <xdr:sp macro="" textlink="">
      <xdr:nvSpPr>
        <xdr:cNvPr id="346" name="テキスト ボックス 345"/>
        <xdr:cNvSpPr txBox="1"/>
      </xdr:nvSpPr>
      <xdr:spPr>
        <a:xfrm>
          <a:off x="0" y="1389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7" name="直線コネクタ 346"/>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78</xdr:row>
      <xdr:rowOff>137177</xdr:rowOff>
    </xdr:from>
    <xdr:ext cx="762000" cy="259045"/>
    <xdr:sp macro="" textlink="">
      <xdr:nvSpPr>
        <xdr:cNvPr id="348" name="テキスト ボックス 347"/>
        <xdr:cNvSpPr txBox="1"/>
      </xdr:nvSpPr>
      <xdr:spPr>
        <a:xfrm>
          <a:off x="0" y="1351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9" name="直線コネクタ 348"/>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76</xdr:row>
      <xdr:rowOff>99077</xdr:rowOff>
    </xdr:from>
    <xdr:ext cx="762000" cy="259045"/>
    <xdr:sp macro="" textlink="">
      <xdr:nvSpPr>
        <xdr:cNvPr id="350" name="テキスト ボックス 349"/>
        <xdr:cNvSpPr txBox="1"/>
      </xdr:nvSpPr>
      <xdr:spPr>
        <a:xfrm>
          <a:off x="0" y="1312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1" name="直線コネクタ 350"/>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74</xdr:row>
      <xdr:rowOff>60977</xdr:rowOff>
    </xdr:from>
    <xdr:ext cx="762000" cy="259045"/>
    <xdr:sp macro="" textlink="">
      <xdr:nvSpPr>
        <xdr:cNvPr id="352" name="テキスト ボックス 351"/>
        <xdr:cNvSpPr txBox="1"/>
      </xdr:nvSpPr>
      <xdr:spPr>
        <a:xfrm>
          <a:off x="0" y="1274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3" name="直線コネクタ 352"/>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72</xdr:row>
      <xdr:rowOff>22877</xdr:rowOff>
    </xdr:from>
    <xdr:ext cx="762000" cy="259045"/>
    <xdr:sp macro="" textlink="">
      <xdr:nvSpPr>
        <xdr:cNvPr id="354" name="テキスト ボックス 353"/>
        <xdr:cNvSpPr txBox="1"/>
      </xdr:nvSpPr>
      <xdr:spPr>
        <a:xfrm>
          <a:off x="0" y="1236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5" name="直線コネクタ 354"/>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156227</xdr:rowOff>
    </xdr:from>
    <xdr:ext cx="762000" cy="259045"/>
    <xdr:sp macro="" textlink="">
      <xdr:nvSpPr>
        <xdr:cNvPr id="356" name="テキスト ボックス 355"/>
        <xdr:cNvSpPr txBox="1"/>
      </xdr:nvSpPr>
      <xdr:spPr>
        <a:xfrm>
          <a:off x="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76200</xdr:rowOff>
    </xdr:from>
    <xdr:to>
      <xdr:col>24</xdr:col>
      <xdr:colOff>25400</xdr:colOff>
      <xdr:row>81</xdr:row>
      <xdr:rowOff>107950</xdr:rowOff>
    </xdr:to>
    <xdr:cxnSp macro="">
      <xdr:nvCxnSpPr>
        <xdr:cNvPr id="358" name="直線コネクタ 357"/>
        <xdr:cNvCxnSpPr/>
      </xdr:nvCxnSpPr>
      <xdr:spPr>
        <a:xfrm flipV="1">
          <a:off x="4826000" y="12420600"/>
          <a:ext cx="0" cy="1574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80027</xdr:rowOff>
    </xdr:from>
    <xdr:ext cx="762000" cy="259045"/>
    <xdr:sp macro="" textlink="">
      <xdr:nvSpPr>
        <xdr:cNvPr id="359" name="公債費最小値テキスト"/>
        <xdr:cNvSpPr txBox="1"/>
      </xdr:nvSpPr>
      <xdr:spPr>
        <a:xfrm>
          <a:off x="49149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107950</xdr:rowOff>
    </xdr:from>
    <xdr:to>
      <xdr:col>24</xdr:col>
      <xdr:colOff>114300</xdr:colOff>
      <xdr:row>81</xdr:row>
      <xdr:rowOff>107950</xdr:rowOff>
    </xdr:to>
    <xdr:cxnSp macro="">
      <xdr:nvCxnSpPr>
        <xdr:cNvPr id="360" name="直線コネクタ 359"/>
        <xdr:cNvCxnSpPr/>
      </xdr:nvCxnSpPr>
      <xdr:spPr>
        <a:xfrm>
          <a:off x="4737100" y="13995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162577</xdr:rowOff>
    </xdr:from>
    <xdr:ext cx="762000" cy="259045"/>
    <xdr:sp macro="" textlink="">
      <xdr:nvSpPr>
        <xdr:cNvPr id="361" name="公債費最大値テキスト"/>
        <xdr:cNvSpPr txBox="1"/>
      </xdr:nvSpPr>
      <xdr:spPr>
        <a:xfrm>
          <a:off x="4914900" y="1216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76200</xdr:rowOff>
    </xdr:from>
    <xdr:to>
      <xdr:col>24</xdr:col>
      <xdr:colOff>114300</xdr:colOff>
      <xdr:row>72</xdr:row>
      <xdr:rowOff>76200</xdr:rowOff>
    </xdr:to>
    <xdr:cxnSp macro="">
      <xdr:nvCxnSpPr>
        <xdr:cNvPr id="362" name="直線コネクタ 361"/>
        <xdr:cNvCxnSpPr/>
      </xdr:nvCxnSpPr>
      <xdr:spPr>
        <a:xfrm>
          <a:off x="4737100" y="12420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19050</xdr:rowOff>
    </xdr:from>
    <xdr:to>
      <xdr:col>24</xdr:col>
      <xdr:colOff>25400</xdr:colOff>
      <xdr:row>79</xdr:row>
      <xdr:rowOff>120650</xdr:rowOff>
    </xdr:to>
    <xdr:cxnSp macro="">
      <xdr:nvCxnSpPr>
        <xdr:cNvPr id="363" name="直線コネクタ 362"/>
        <xdr:cNvCxnSpPr/>
      </xdr:nvCxnSpPr>
      <xdr:spPr>
        <a:xfrm flipV="1">
          <a:off x="3987800" y="13563600"/>
          <a:ext cx="8382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105427</xdr:rowOff>
    </xdr:from>
    <xdr:ext cx="762000" cy="259045"/>
    <xdr:sp macro="" textlink="">
      <xdr:nvSpPr>
        <xdr:cNvPr id="364" name="公債費平均値テキスト"/>
        <xdr:cNvSpPr txBox="1"/>
      </xdr:nvSpPr>
      <xdr:spPr>
        <a:xfrm>
          <a:off x="4914900" y="13307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88900</xdr:rowOff>
    </xdr:from>
    <xdr:to>
      <xdr:col>24</xdr:col>
      <xdr:colOff>76200</xdr:colOff>
      <xdr:row>79</xdr:row>
      <xdr:rowOff>19050</xdr:rowOff>
    </xdr:to>
    <xdr:sp macro="" textlink="">
      <xdr:nvSpPr>
        <xdr:cNvPr id="365" name="フローチャート: 判断 364"/>
        <xdr:cNvSpPr/>
      </xdr:nvSpPr>
      <xdr:spPr>
        <a:xfrm>
          <a:off x="4775200" y="134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120650</xdr:rowOff>
    </xdr:from>
    <xdr:to>
      <xdr:col>19</xdr:col>
      <xdr:colOff>187325</xdr:colOff>
      <xdr:row>80</xdr:row>
      <xdr:rowOff>0</xdr:rowOff>
    </xdr:to>
    <xdr:cxnSp macro="">
      <xdr:nvCxnSpPr>
        <xdr:cNvPr id="366" name="直線コネクタ 365"/>
        <xdr:cNvCxnSpPr/>
      </xdr:nvCxnSpPr>
      <xdr:spPr>
        <a:xfrm flipV="1">
          <a:off x="3098800" y="136652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79</xdr:row>
      <xdr:rowOff>19050</xdr:rowOff>
    </xdr:from>
    <xdr:to>
      <xdr:col>20</xdr:col>
      <xdr:colOff>38100</xdr:colOff>
      <xdr:row>79</xdr:row>
      <xdr:rowOff>120650</xdr:rowOff>
    </xdr:to>
    <xdr:sp macro="" textlink="">
      <xdr:nvSpPr>
        <xdr:cNvPr id="367" name="フローチャート: 判断 366"/>
        <xdr:cNvSpPr/>
      </xdr:nvSpPr>
      <xdr:spPr>
        <a:xfrm>
          <a:off x="3937000" y="1356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130827</xdr:rowOff>
    </xdr:from>
    <xdr:ext cx="736600" cy="259045"/>
    <xdr:sp macro="" textlink="">
      <xdr:nvSpPr>
        <xdr:cNvPr id="368" name="テキスト ボックス 367"/>
        <xdr:cNvSpPr txBox="1"/>
      </xdr:nvSpPr>
      <xdr:spPr>
        <a:xfrm>
          <a:off x="3606800" y="13332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80</xdr:row>
      <xdr:rowOff>0</xdr:rowOff>
    </xdr:from>
    <xdr:to>
      <xdr:col>15</xdr:col>
      <xdr:colOff>98425</xdr:colOff>
      <xdr:row>80</xdr:row>
      <xdr:rowOff>101600</xdr:rowOff>
    </xdr:to>
    <xdr:cxnSp macro="">
      <xdr:nvCxnSpPr>
        <xdr:cNvPr id="369" name="直線コネクタ 368"/>
        <xdr:cNvCxnSpPr/>
      </xdr:nvCxnSpPr>
      <xdr:spPr>
        <a:xfrm flipV="1">
          <a:off x="2209800" y="137160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79</xdr:row>
      <xdr:rowOff>44450</xdr:rowOff>
    </xdr:from>
    <xdr:to>
      <xdr:col>15</xdr:col>
      <xdr:colOff>149225</xdr:colOff>
      <xdr:row>79</xdr:row>
      <xdr:rowOff>146050</xdr:rowOff>
    </xdr:to>
    <xdr:sp macro="" textlink="">
      <xdr:nvSpPr>
        <xdr:cNvPr id="370" name="フローチャート: 判断 369"/>
        <xdr:cNvSpPr/>
      </xdr:nvSpPr>
      <xdr:spPr>
        <a:xfrm>
          <a:off x="3048000" y="1358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156227</xdr:rowOff>
    </xdr:from>
    <xdr:ext cx="762000" cy="259045"/>
    <xdr:sp macro="" textlink="">
      <xdr:nvSpPr>
        <xdr:cNvPr id="371" name="テキスト ボックス 370"/>
        <xdr:cNvSpPr txBox="1"/>
      </xdr:nvSpPr>
      <xdr:spPr>
        <a:xfrm>
          <a:off x="2717800" y="1335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80</xdr:row>
      <xdr:rowOff>101600</xdr:rowOff>
    </xdr:from>
    <xdr:to>
      <xdr:col>11</xdr:col>
      <xdr:colOff>9525</xdr:colOff>
      <xdr:row>80</xdr:row>
      <xdr:rowOff>101600</xdr:rowOff>
    </xdr:to>
    <xdr:cxnSp macro="">
      <xdr:nvCxnSpPr>
        <xdr:cNvPr id="372" name="直線コネクタ 371"/>
        <xdr:cNvCxnSpPr/>
      </xdr:nvCxnSpPr>
      <xdr:spPr>
        <a:xfrm>
          <a:off x="1320800" y="1381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80</xdr:row>
      <xdr:rowOff>25400</xdr:rowOff>
    </xdr:from>
    <xdr:to>
      <xdr:col>11</xdr:col>
      <xdr:colOff>60325</xdr:colOff>
      <xdr:row>80</xdr:row>
      <xdr:rowOff>127000</xdr:rowOff>
    </xdr:to>
    <xdr:sp macro="" textlink="">
      <xdr:nvSpPr>
        <xdr:cNvPr id="373" name="フローチャート: 判断 372"/>
        <xdr:cNvSpPr/>
      </xdr:nvSpPr>
      <xdr:spPr>
        <a:xfrm>
          <a:off x="2159000" y="1374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137177</xdr:rowOff>
    </xdr:from>
    <xdr:ext cx="762000" cy="259045"/>
    <xdr:sp macro="" textlink="">
      <xdr:nvSpPr>
        <xdr:cNvPr id="374" name="テキスト ボックス 373"/>
        <xdr:cNvSpPr txBox="1"/>
      </xdr:nvSpPr>
      <xdr:spPr>
        <a:xfrm>
          <a:off x="1828800" y="1351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120650</xdr:rowOff>
    </xdr:from>
    <xdr:to>
      <xdr:col>6</xdr:col>
      <xdr:colOff>171450</xdr:colOff>
      <xdr:row>80</xdr:row>
      <xdr:rowOff>50800</xdr:rowOff>
    </xdr:to>
    <xdr:sp macro="" textlink="">
      <xdr:nvSpPr>
        <xdr:cNvPr id="375" name="フローチャート: 判断 374"/>
        <xdr:cNvSpPr/>
      </xdr:nvSpPr>
      <xdr:spPr>
        <a:xfrm>
          <a:off x="1270000" y="1366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60977</xdr:rowOff>
    </xdr:from>
    <xdr:ext cx="762000" cy="259045"/>
    <xdr:sp macro="" textlink="">
      <xdr:nvSpPr>
        <xdr:cNvPr id="376" name="テキスト ボックス 375"/>
        <xdr:cNvSpPr txBox="1"/>
      </xdr:nvSpPr>
      <xdr:spPr>
        <a:xfrm>
          <a:off x="939800" y="1343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139700</xdr:rowOff>
    </xdr:from>
    <xdr:to>
      <xdr:col>24</xdr:col>
      <xdr:colOff>76200</xdr:colOff>
      <xdr:row>79</xdr:row>
      <xdr:rowOff>69850</xdr:rowOff>
    </xdr:to>
    <xdr:sp macro="" textlink="">
      <xdr:nvSpPr>
        <xdr:cNvPr id="382" name="楕円 381"/>
        <xdr:cNvSpPr/>
      </xdr:nvSpPr>
      <xdr:spPr>
        <a:xfrm>
          <a:off x="4775200" y="1351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111777</xdr:rowOff>
    </xdr:from>
    <xdr:ext cx="762000" cy="259045"/>
    <xdr:sp macro="" textlink="">
      <xdr:nvSpPr>
        <xdr:cNvPr id="383" name="公債費該当値テキスト"/>
        <xdr:cNvSpPr txBox="1"/>
      </xdr:nvSpPr>
      <xdr:spPr>
        <a:xfrm>
          <a:off x="4914900" y="1348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69850</xdr:rowOff>
    </xdr:from>
    <xdr:to>
      <xdr:col>20</xdr:col>
      <xdr:colOff>38100</xdr:colOff>
      <xdr:row>80</xdr:row>
      <xdr:rowOff>0</xdr:rowOff>
    </xdr:to>
    <xdr:sp macro="" textlink="">
      <xdr:nvSpPr>
        <xdr:cNvPr id="384" name="楕円 383"/>
        <xdr:cNvSpPr/>
      </xdr:nvSpPr>
      <xdr:spPr>
        <a:xfrm>
          <a:off x="3937000" y="1361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156227</xdr:rowOff>
    </xdr:from>
    <xdr:ext cx="736600" cy="259045"/>
    <xdr:sp macro="" textlink="">
      <xdr:nvSpPr>
        <xdr:cNvPr id="385" name="テキスト ボックス 384"/>
        <xdr:cNvSpPr txBox="1"/>
      </xdr:nvSpPr>
      <xdr:spPr>
        <a:xfrm>
          <a:off x="3606800" y="13700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120650</xdr:rowOff>
    </xdr:from>
    <xdr:to>
      <xdr:col>15</xdr:col>
      <xdr:colOff>149225</xdr:colOff>
      <xdr:row>80</xdr:row>
      <xdr:rowOff>50800</xdr:rowOff>
    </xdr:to>
    <xdr:sp macro="" textlink="">
      <xdr:nvSpPr>
        <xdr:cNvPr id="386" name="楕円 385"/>
        <xdr:cNvSpPr/>
      </xdr:nvSpPr>
      <xdr:spPr>
        <a:xfrm>
          <a:off x="3048000" y="1366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35577</xdr:rowOff>
    </xdr:from>
    <xdr:ext cx="762000" cy="259045"/>
    <xdr:sp macro="" textlink="">
      <xdr:nvSpPr>
        <xdr:cNvPr id="387" name="テキスト ボックス 386"/>
        <xdr:cNvSpPr txBox="1"/>
      </xdr:nvSpPr>
      <xdr:spPr>
        <a:xfrm>
          <a:off x="2717800" y="1375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80</xdr:row>
      <xdr:rowOff>50800</xdr:rowOff>
    </xdr:from>
    <xdr:to>
      <xdr:col>11</xdr:col>
      <xdr:colOff>60325</xdr:colOff>
      <xdr:row>80</xdr:row>
      <xdr:rowOff>152400</xdr:rowOff>
    </xdr:to>
    <xdr:sp macro="" textlink="">
      <xdr:nvSpPr>
        <xdr:cNvPr id="388" name="楕円 387"/>
        <xdr:cNvSpPr/>
      </xdr:nvSpPr>
      <xdr:spPr>
        <a:xfrm>
          <a:off x="2159000" y="1376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137177</xdr:rowOff>
    </xdr:from>
    <xdr:ext cx="762000" cy="259045"/>
    <xdr:sp macro="" textlink="">
      <xdr:nvSpPr>
        <xdr:cNvPr id="389" name="テキスト ボックス 388"/>
        <xdr:cNvSpPr txBox="1"/>
      </xdr:nvSpPr>
      <xdr:spPr>
        <a:xfrm>
          <a:off x="1828800" y="1385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50800</xdr:rowOff>
    </xdr:from>
    <xdr:to>
      <xdr:col>6</xdr:col>
      <xdr:colOff>171450</xdr:colOff>
      <xdr:row>80</xdr:row>
      <xdr:rowOff>152400</xdr:rowOff>
    </xdr:to>
    <xdr:sp macro="" textlink="">
      <xdr:nvSpPr>
        <xdr:cNvPr id="390" name="楕円 389"/>
        <xdr:cNvSpPr/>
      </xdr:nvSpPr>
      <xdr:spPr>
        <a:xfrm>
          <a:off x="1270000" y="1376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137177</xdr:rowOff>
    </xdr:from>
    <xdr:ext cx="762000" cy="259045"/>
    <xdr:sp macro="" textlink="">
      <xdr:nvSpPr>
        <xdr:cNvPr id="391" name="テキスト ボックス 390"/>
        <xdr:cNvSpPr txBox="1"/>
      </xdr:nvSpPr>
      <xdr:spPr>
        <a:xfrm>
          <a:off x="939800" y="1385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67</xdr:row>
      <xdr:rowOff>133350</xdr:rowOff>
    </xdr:from>
    <xdr:to>
      <xdr:col>101</xdr:col>
      <xdr:colOff>180975</xdr:colOff>
      <xdr:row>69</xdr:row>
      <xdr:rowOff>44450</xdr:rowOff>
    </xdr:to>
    <xdr:sp macro="" textlink="">
      <xdr:nvSpPr>
        <xdr:cNvPr id="395" name="正方形/長方形 394"/>
        <xdr:cNvSpPr/>
      </xdr:nvSpPr>
      <xdr:spPr>
        <a:xfrm>
          <a:off x="1885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68</xdr:row>
      <xdr:rowOff>152400</xdr:rowOff>
    </xdr:from>
    <xdr:to>
      <xdr:col>101</xdr:col>
      <xdr:colOff>180975</xdr:colOff>
      <xdr:row>70</xdr:row>
      <xdr:rowOff>63500</xdr:rowOff>
    </xdr:to>
    <xdr:sp macro="" textlink="">
      <xdr:nvSpPr>
        <xdr:cNvPr id="396" name="正方形/長方形 395"/>
        <xdr:cNvSpPr/>
      </xdr:nvSpPr>
      <xdr:spPr>
        <a:xfrm>
          <a:off x="1885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7" name="正方形/長方形 39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113</xdr:col>
      <xdr:colOff>193675</xdr:colOff>
      <xdr:row>84</xdr:row>
      <xdr:rowOff>12700</xdr:rowOff>
    </xdr:to>
    <xdr:sp macro="" textlink="">
      <xdr:nvSpPr>
        <xdr:cNvPr id="398" name="正方形/長方形 397"/>
        <xdr:cNvSpPr/>
      </xdr:nvSpPr>
      <xdr:spPr>
        <a:xfrm>
          <a:off x="17462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9" name="正方形/長方形 39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161925</xdr:colOff>
      <xdr:row>72</xdr:row>
      <xdr:rowOff>101600</xdr:rowOff>
    </xdr:from>
    <xdr:to>
      <xdr:col>113</xdr:col>
      <xdr:colOff>41275</xdr:colOff>
      <xdr:row>83</xdr:row>
      <xdr:rowOff>120650</xdr:rowOff>
    </xdr:to>
    <xdr:sp macro="" textlink="" fLocksText="0">
      <xdr:nvSpPr>
        <xdr:cNvPr id="400" name="テキスト ボックス 399"/>
        <xdr:cNvSpPr txBox="1"/>
      </xdr:nvSpPr>
      <xdr:spPr>
        <a:xfrm>
          <a:off x="17564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公債費以外に係る経常収支比率は，グループ内平均を上回る</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71.3%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これは，人件費や補助費等に係る経常収支比率がグループ内平均を上回っていることなどによるものであり，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人件費や</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補助費等の増</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など</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により，前年度より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ポイント上昇している。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en-US" sz="1100" baseline="0">
              <a:solidFill>
                <a:schemeClr val="dk1"/>
              </a:solidFill>
              <a:effectLst/>
              <a:latin typeface="+mn-lt"/>
              <a:ea typeface="+mn-ea"/>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今後とも，必要性・効率性の観点からメリハリをつけた見直しに取り組むこととしている。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1" name="テキスト ボックス 40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2" name="直線コネクタ 40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83</xdr:row>
      <xdr:rowOff>41927</xdr:rowOff>
    </xdr:from>
    <xdr:ext cx="762000" cy="259045"/>
    <xdr:sp macro="" textlink="">
      <xdr:nvSpPr>
        <xdr:cNvPr id="403" name="テキスト ボックス 402"/>
        <xdr:cNvSpPr txBox="1"/>
      </xdr:nvSpPr>
      <xdr:spPr>
        <a:xfrm>
          <a:off x="1168400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4" name="直線コネクタ 403"/>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80</xdr:row>
      <xdr:rowOff>99077</xdr:rowOff>
    </xdr:from>
    <xdr:ext cx="762000" cy="259045"/>
    <xdr:sp macro="" textlink="">
      <xdr:nvSpPr>
        <xdr:cNvPr id="405" name="テキスト ボックス 404"/>
        <xdr:cNvSpPr txBox="1"/>
      </xdr:nvSpPr>
      <xdr:spPr>
        <a:xfrm>
          <a:off x="11684000" y="1381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6" name="直線コネクタ 405"/>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77</xdr:row>
      <xdr:rowOff>156227</xdr:rowOff>
    </xdr:from>
    <xdr:ext cx="762000" cy="259045"/>
    <xdr:sp macro="" textlink="">
      <xdr:nvSpPr>
        <xdr:cNvPr id="407" name="テキスト ボックス 406"/>
        <xdr:cNvSpPr txBox="1"/>
      </xdr:nvSpPr>
      <xdr:spPr>
        <a:xfrm>
          <a:off x="11684000" y="1335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8" name="直線コネクタ 407"/>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75</xdr:row>
      <xdr:rowOff>41927</xdr:rowOff>
    </xdr:from>
    <xdr:ext cx="762000" cy="259045"/>
    <xdr:sp macro="" textlink="">
      <xdr:nvSpPr>
        <xdr:cNvPr id="409" name="テキスト ボックス 408"/>
        <xdr:cNvSpPr txBox="1"/>
      </xdr:nvSpPr>
      <xdr:spPr>
        <a:xfrm>
          <a:off x="11684000" y="1290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0" name="直線コネクタ 409"/>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72</xdr:row>
      <xdr:rowOff>99077</xdr:rowOff>
    </xdr:from>
    <xdr:ext cx="762000" cy="259045"/>
    <xdr:sp macro="" textlink="">
      <xdr:nvSpPr>
        <xdr:cNvPr id="411" name="テキスト ボックス 410"/>
        <xdr:cNvSpPr txBox="1"/>
      </xdr:nvSpPr>
      <xdr:spPr>
        <a:xfrm>
          <a:off x="11684000" y="1244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2" name="直線コネクタ 411"/>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69</xdr:row>
      <xdr:rowOff>156227</xdr:rowOff>
    </xdr:from>
    <xdr:ext cx="762000" cy="259045"/>
    <xdr:sp macro="" textlink="">
      <xdr:nvSpPr>
        <xdr:cNvPr id="413" name="テキスト ボックス 412"/>
        <xdr:cNvSpPr txBox="1"/>
      </xdr:nvSpPr>
      <xdr:spPr>
        <a:xfrm>
          <a:off x="1168400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4"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104140</xdr:rowOff>
    </xdr:from>
    <xdr:to>
      <xdr:col>82</xdr:col>
      <xdr:colOff>107950</xdr:colOff>
      <xdr:row>80</xdr:row>
      <xdr:rowOff>168148</xdr:rowOff>
    </xdr:to>
    <xdr:cxnSp macro="">
      <xdr:nvCxnSpPr>
        <xdr:cNvPr id="415" name="直線コネクタ 414"/>
        <xdr:cNvCxnSpPr/>
      </xdr:nvCxnSpPr>
      <xdr:spPr>
        <a:xfrm flipV="1">
          <a:off x="16510000" y="12448540"/>
          <a:ext cx="0" cy="1435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140225</xdr:rowOff>
    </xdr:from>
    <xdr:ext cx="762000" cy="259045"/>
    <xdr:sp macro="" textlink="">
      <xdr:nvSpPr>
        <xdr:cNvPr id="416" name="公債費以外最小値テキスト"/>
        <xdr:cNvSpPr txBox="1"/>
      </xdr:nvSpPr>
      <xdr:spPr>
        <a:xfrm>
          <a:off x="16598900" y="13856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168148</xdr:rowOff>
    </xdr:from>
    <xdr:to>
      <xdr:col>82</xdr:col>
      <xdr:colOff>196850</xdr:colOff>
      <xdr:row>80</xdr:row>
      <xdr:rowOff>168148</xdr:rowOff>
    </xdr:to>
    <xdr:cxnSp macro="">
      <xdr:nvCxnSpPr>
        <xdr:cNvPr id="417" name="直線コネクタ 416"/>
        <xdr:cNvCxnSpPr/>
      </xdr:nvCxnSpPr>
      <xdr:spPr>
        <a:xfrm>
          <a:off x="16421100" y="13884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19067</xdr:rowOff>
    </xdr:from>
    <xdr:ext cx="762000" cy="259045"/>
    <xdr:sp macro="" textlink="">
      <xdr:nvSpPr>
        <xdr:cNvPr id="418" name="公債費以外最大値テキスト"/>
        <xdr:cNvSpPr txBox="1"/>
      </xdr:nvSpPr>
      <xdr:spPr>
        <a:xfrm>
          <a:off x="16598900" y="1219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104140</xdr:rowOff>
    </xdr:from>
    <xdr:to>
      <xdr:col>82</xdr:col>
      <xdr:colOff>196850</xdr:colOff>
      <xdr:row>72</xdr:row>
      <xdr:rowOff>104140</xdr:rowOff>
    </xdr:to>
    <xdr:cxnSp macro="">
      <xdr:nvCxnSpPr>
        <xdr:cNvPr id="419" name="直線コネクタ 418"/>
        <xdr:cNvCxnSpPr/>
      </xdr:nvCxnSpPr>
      <xdr:spPr>
        <a:xfrm>
          <a:off x="16421100" y="1244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3556</xdr:rowOff>
    </xdr:from>
    <xdr:to>
      <xdr:col>82</xdr:col>
      <xdr:colOff>107950</xdr:colOff>
      <xdr:row>76</xdr:row>
      <xdr:rowOff>131572</xdr:rowOff>
    </xdr:to>
    <xdr:cxnSp macro="">
      <xdr:nvCxnSpPr>
        <xdr:cNvPr id="420" name="直線コネクタ 419"/>
        <xdr:cNvCxnSpPr/>
      </xdr:nvCxnSpPr>
      <xdr:spPr>
        <a:xfrm>
          <a:off x="15671800" y="13033756"/>
          <a:ext cx="8382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85869</xdr:rowOff>
    </xdr:from>
    <xdr:ext cx="762000" cy="259045"/>
    <xdr:sp macro="" textlink="">
      <xdr:nvSpPr>
        <xdr:cNvPr id="421" name="公債費以外平均値テキスト"/>
        <xdr:cNvSpPr txBox="1"/>
      </xdr:nvSpPr>
      <xdr:spPr>
        <a:xfrm>
          <a:off x="16598900" y="127731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69342</xdr:rowOff>
    </xdr:from>
    <xdr:to>
      <xdr:col>82</xdr:col>
      <xdr:colOff>158750</xdr:colOff>
      <xdr:row>75</xdr:row>
      <xdr:rowOff>170942</xdr:rowOff>
    </xdr:to>
    <xdr:sp macro="" textlink="">
      <xdr:nvSpPr>
        <xdr:cNvPr id="422" name="フローチャート: 判断 421"/>
        <xdr:cNvSpPr/>
      </xdr:nvSpPr>
      <xdr:spPr>
        <a:xfrm>
          <a:off x="16459200" y="12928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120142</xdr:rowOff>
    </xdr:from>
    <xdr:to>
      <xdr:col>78</xdr:col>
      <xdr:colOff>69850</xdr:colOff>
      <xdr:row>76</xdr:row>
      <xdr:rowOff>3556</xdr:rowOff>
    </xdr:to>
    <xdr:cxnSp macro="">
      <xdr:nvCxnSpPr>
        <xdr:cNvPr id="423" name="直線コネクタ 422"/>
        <xdr:cNvCxnSpPr/>
      </xdr:nvCxnSpPr>
      <xdr:spPr>
        <a:xfrm>
          <a:off x="14782800" y="1297889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167640</xdr:rowOff>
    </xdr:from>
    <xdr:to>
      <xdr:col>78</xdr:col>
      <xdr:colOff>120650</xdr:colOff>
      <xdr:row>75</xdr:row>
      <xdr:rowOff>97790</xdr:rowOff>
    </xdr:to>
    <xdr:sp macro="" textlink="">
      <xdr:nvSpPr>
        <xdr:cNvPr id="424" name="フローチャート: 判断 423"/>
        <xdr:cNvSpPr/>
      </xdr:nvSpPr>
      <xdr:spPr>
        <a:xfrm>
          <a:off x="15621000" y="12854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107967</xdr:rowOff>
    </xdr:from>
    <xdr:ext cx="736600" cy="259045"/>
    <xdr:sp macro="" textlink="">
      <xdr:nvSpPr>
        <xdr:cNvPr id="425" name="テキスト ボックス 424"/>
        <xdr:cNvSpPr txBox="1"/>
      </xdr:nvSpPr>
      <xdr:spPr>
        <a:xfrm>
          <a:off x="15290800" y="12623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74422</xdr:rowOff>
    </xdr:from>
    <xdr:to>
      <xdr:col>73</xdr:col>
      <xdr:colOff>180975</xdr:colOff>
      <xdr:row>75</xdr:row>
      <xdr:rowOff>120142</xdr:rowOff>
    </xdr:to>
    <xdr:cxnSp macro="">
      <xdr:nvCxnSpPr>
        <xdr:cNvPr id="426" name="直線コネクタ 425"/>
        <xdr:cNvCxnSpPr/>
      </xdr:nvCxnSpPr>
      <xdr:spPr>
        <a:xfrm>
          <a:off x="13893800" y="1293317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85344</xdr:rowOff>
    </xdr:from>
    <xdr:to>
      <xdr:col>74</xdr:col>
      <xdr:colOff>31750</xdr:colOff>
      <xdr:row>75</xdr:row>
      <xdr:rowOff>15494</xdr:rowOff>
    </xdr:to>
    <xdr:sp macro="" textlink="">
      <xdr:nvSpPr>
        <xdr:cNvPr id="427" name="フローチャート: 判断 426"/>
        <xdr:cNvSpPr/>
      </xdr:nvSpPr>
      <xdr:spPr>
        <a:xfrm>
          <a:off x="14732000" y="12772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25671</xdr:rowOff>
    </xdr:from>
    <xdr:ext cx="762000" cy="259045"/>
    <xdr:sp macro="" textlink="">
      <xdr:nvSpPr>
        <xdr:cNvPr id="428" name="テキスト ボックス 427"/>
        <xdr:cNvSpPr txBox="1"/>
      </xdr:nvSpPr>
      <xdr:spPr>
        <a:xfrm>
          <a:off x="14401800" y="12541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108712</xdr:rowOff>
    </xdr:from>
    <xdr:to>
      <xdr:col>69</xdr:col>
      <xdr:colOff>92075</xdr:colOff>
      <xdr:row>75</xdr:row>
      <xdr:rowOff>74422</xdr:rowOff>
    </xdr:to>
    <xdr:cxnSp macro="">
      <xdr:nvCxnSpPr>
        <xdr:cNvPr id="429" name="直線コネクタ 428"/>
        <xdr:cNvCxnSpPr/>
      </xdr:nvCxnSpPr>
      <xdr:spPr>
        <a:xfrm>
          <a:off x="13004800" y="12796012"/>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73</xdr:row>
      <xdr:rowOff>156210</xdr:rowOff>
    </xdr:from>
    <xdr:to>
      <xdr:col>69</xdr:col>
      <xdr:colOff>142875</xdr:colOff>
      <xdr:row>74</xdr:row>
      <xdr:rowOff>86360</xdr:rowOff>
    </xdr:to>
    <xdr:sp macro="" textlink="">
      <xdr:nvSpPr>
        <xdr:cNvPr id="430" name="フローチャート: 判断 429"/>
        <xdr:cNvSpPr/>
      </xdr:nvSpPr>
      <xdr:spPr>
        <a:xfrm>
          <a:off x="13843000" y="12672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96537</xdr:rowOff>
    </xdr:from>
    <xdr:ext cx="762000" cy="259045"/>
    <xdr:sp macro="" textlink="">
      <xdr:nvSpPr>
        <xdr:cNvPr id="431" name="テキスト ボックス 430"/>
        <xdr:cNvSpPr txBox="1"/>
      </xdr:nvSpPr>
      <xdr:spPr>
        <a:xfrm>
          <a:off x="13512800" y="1244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28194</xdr:rowOff>
    </xdr:from>
    <xdr:to>
      <xdr:col>65</xdr:col>
      <xdr:colOff>53975</xdr:colOff>
      <xdr:row>73</xdr:row>
      <xdr:rowOff>129794</xdr:rowOff>
    </xdr:to>
    <xdr:sp macro="" textlink="">
      <xdr:nvSpPr>
        <xdr:cNvPr id="432" name="フローチャート: 判断 431"/>
        <xdr:cNvSpPr/>
      </xdr:nvSpPr>
      <xdr:spPr>
        <a:xfrm>
          <a:off x="12954000" y="12544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71</xdr:row>
      <xdr:rowOff>139971</xdr:rowOff>
    </xdr:from>
    <xdr:ext cx="762000" cy="259045"/>
    <xdr:sp macro="" textlink="">
      <xdr:nvSpPr>
        <xdr:cNvPr id="433" name="テキスト ボックス 432"/>
        <xdr:cNvSpPr txBox="1"/>
      </xdr:nvSpPr>
      <xdr:spPr>
        <a:xfrm>
          <a:off x="12623800" y="12312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4" name="テキスト ボックス 433"/>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5" name="テキスト ボックス 434"/>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6" name="テキスト ボックス 435"/>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7" name="テキスト ボックス 436"/>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8" name="テキスト ボックス 437"/>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80772</xdr:rowOff>
    </xdr:from>
    <xdr:to>
      <xdr:col>82</xdr:col>
      <xdr:colOff>158750</xdr:colOff>
      <xdr:row>77</xdr:row>
      <xdr:rowOff>10922</xdr:rowOff>
    </xdr:to>
    <xdr:sp macro="" textlink="">
      <xdr:nvSpPr>
        <xdr:cNvPr id="439" name="楕円 438"/>
        <xdr:cNvSpPr/>
      </xdr:nvSpPr>
      <xdr:spPr>
        <a:xfrm>
          <a:off x="16459200" y="13110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52849</xdr:rowOff>
    </xdr:from>
    <xdr:ext cx="762000" cy="259045"/>
    <xdr:sp macro="" textlink="">
      <xdr:nvSpPr>
        <xdr:cNvPr id="440" name="公債費以外該当値テキスト"/>
        <xdr:cNvSpPr txBox="1"/>
      </xdr:nvSpPr>
      <xdr:spPr>
        <a:xfrm>
          <a:off x="16598900" y="13083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124206</xdr:rowOff>
    </xdr:from>
    <xdr:to>
      <xdr:col>78</xdr:col>
      <xdr:colOff>120650</xdr:colOff>
      <xdr:row>76</xdr:row>
      <xdr:rowOff>54356</xdr:rowOff>
    </xdr:to>
    <xdr:sp macro="" textlink="">
      <xdr:nvSpPr>
        <xdr:cNvPr id="441" name="楕円 440"/>
        <xdr:cNvSpPr/>
      </xdr:nvSpPr>
      <xdr:spPr>
        <a:xfrm>
          <a:off x="15621000" y="12982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39133</xdr:rowOff>
    </xdr:from>
    <xdr:ext cx="736600" cy="259045"/>
    <xdr:sp macro="" textlink="">
      <xdr:nvSpPr>
        <xdr:cNvPr id="442" name="テキスト ボックス 441"/>
        <xdr:cNvSpPr txBox="1"/>
      </xdr:nvSpPr>
      <xdr:spPr>
        <a:xfrm>
          <a:off x="15290800" y="130693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69342</xdr:rowOff>
    </xdr:from>
    <xdr:to>
      <xdr:col>74</xdr:col>
      <xdr:colOff>31750</xdr:colOff>
      <xdr:row>75</xdr:row>
      <xdr:rowOff>170942</xdr:rowOff>
    </xdr:to>
    <xdr:sp macro="" textlink="">
      <xdr:nvSpPr>
        <xdr:cNvPr id="443" name="楕円 442"/>
        <xdr:cNvSpPr/>
      </xdr:nvSpPr>
      <xdr:spPr>
        <a:xfrm>
          <a:off x="14732000" y="12928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155719</xdr:rowOff>
    </xdr:from>
    <xdr:ext cx="762000" cy="259045"/>
    <xdr:sp macro="" textlink="">
      <xdr:nvSpPr>
        <xdr:cNvPr id="444" name="テキスト ボックス 443"/>
        <xdr:cNvSpPr txBox="1"/>
      </xdr:nvSpPr>
      <xdr:spPr>
        <a:xfrm>
          <a:off x="14401800" y="13014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23622</xdr:rowOff>
    </xdr:from>
    <xdr:to>
      <xdr:col>69</xdr:col>
      <xdr:colOff>142875</xdr:colOff>
      <xdr:row>75</xdr:row>
      <xdr:rowOff>125222</xdr:rowOff>
    </xdr:to>
    <xdr:sp macro="" textlink="">
      <xdr:nvSpPr>
        <xdr:cNvPr id="445" name="楕円 444"/>
        <xdr:cNvSpPr/>
      </xdr:nvSpPr>
      <xdr:spPr>
        <a:xfrm>
          <a:off x="13843000" y="12882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109999</xdr:rowOff>
    </xdr:from>
    <xdr:ext cx="762000" cy="259045"/>
    <xdr:sp macro="" textlink="">
      <xdr:nvSpPr>
        <xdr:cNvPr id="446" name="テキスト ボックス 445"/>
        <xdr:cNvSpPr txBox="1"/>
      </xdr:nvSpPr>
      <xdr:spPr>
        <a:xfrm>
          <a:off x="13512800" y="12968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57912</xdr:rowOff>
    </xdr:from>
    <xdr:to>
      <xdr:col>65</xdr:col>
      <xdr:colOff>53975</xdr:colOff>
      <xdr:row>74</xdr:row>
      <xdr:rowOff>159512</xdr:rowOff>
    </xdr:to>
    <xdr:sp macro="" textlink="">
      <xdr:nvSpPr>
        <xdr:cNvPr id="447" name="楕円 446"/>
        <xdr:cNvSpPr/>
      </xdr:nvSpPr>
      <xdr:spPr>
        <a:xfrm>
          <a:off x="12954000" y="12745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144289</xdr:rowOff>
    </xdr:from>
    <xdr:ext cx="762000" cy="259045"/>
    <xdr:sp macro="" textlink="">
      <xdr:nvSpPr>
        <xdr:cNvPr id="448" name="テキスト ボックス 447"/>
        <xdr:cNvSpPr txBox="1"/>
      </xdr:nvSpPr>
      <xdr:spPr>
        <a:xfrm>
          <a:off x="12623800" y="12831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66675</xdr:colOff>
      <xdr:row>47</xdr:row>
      <xdr:rowOff>114300</xdr:rowOff>
    </xdr:from>
    <xdr:to>
      <xdr:col>34</xdr:col>
      <xdr:colOff>9525</xdr:colOff>
      <xdr:row>64</xdr:row>
      <xdr:rowOff>114300</xdr:rowOff>
    </xdr:to>
    <xdr:graphicFrame macro="">
      <xdr:nvGraphicFramePr>
        <xdr:cNvPr id="2" name="グラフ3">
          <a:extLst>
            <a:ext uri="{FF2B5EF4-FFF2-40B4-BE49-F238E27FC236}">
              <a16:creationId xmlns:a16="http://schemas.microsoft.com/office/drawing/2014/main" xmlns="" id="{00000000-0008-0000-0000-0000AA72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都道府県経常経費分析表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グループ内平均値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72807</xdr:rowOff>
    </xdr:from>
    <xdr:to>
      <xdr:col>29</xdr:col>
      <xdr:colOff>127000</xdr:colOff>
      <xdr:row>18</xdr:row>
      <xdr:rowOff>39477</xdr:rowOff>
    </xdr:to>
    <xdr:cxnSp macro="">
      <xdr:nvCxnSpPr>
        <xdr:cNvPr id="43" name="直線コネクタ 42"/>
        <xdr:cNvCxnSpPr/>
      </xdr:nvCxnSpPr>
      <xdr:spPr bwMode="auto">
        <a:xfrm flipV="1">
          <a:off x="5651500" y="2006382"/>
          <a:ext cx="0" cy="116682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11554</xdr:rowOff>
    </xdr:from>
    <xdr:ext cx="762000" cy="259045"/>
    <xdr:sp macro="" textlink="">
      <xdr:nvSpPr>
        <xdr:cNvPr id="44" name="人口1人当たり決算額の推移最小値テキスト130"/>
        <xdr:cNvSpPr txBox="1"/>
      </xdr:nvSpPr>
      <xdr:spPr>
        <a:xfrm>
          <a:off x="5740400" y="3145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116,706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39477</xdr:rowOff>
    </xdr:from>
    <xdr:to>
      <xdr:col>30</xdr:col>
      <xdr:colOff>25400</xdr:colOff>
      <xdr:row>18</xdr:row>
      <xdr:rowOff>39477</xdr:rowOff>
    </xdr:to>
    <xdr:cxnSp macro="">
      <xdr:nvCxnSpPr>
        <xdr:cNvPr id="45" name="直線コネクタ 44"/>
        <xdr:cNvCxnSpPr/>
      </xdr:nvCxnSpPr>
      <xdr:spPr bwMode="auto">
        <a:xfrm>
          <a:off x="5562600" y="317320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159184</xdr:rowOff>
    </xdr:from>
    <xdr:ext cx="762000" cy="259045"/>
    <xdr:sp macro="" textlink="">
      <xdr:nvSpPr>
        <xdr:cNvPr id="46" name="人口1人当たり決算額の推移最大値テキスト130"/>
        <xdr:cNvSpPr txBox="1"/>
      </xdr:nvSpPr>
      <xdr:spPr>
        <a:xfrm>
          <a:off x="5740400" y="1749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72807</xdr:rowOff>
    </xdr:from>
    <xdr:to>
      <xdr:col>30</xdr:col>
      <xdr:colOff>25400</xdr:colOff>
      <xdr:row>11</xdr:row>
      <xdr:rowOff>72807</xdr:rowOff>
    </xdr:to>
    <xdr:cxnSp macro="">
      <xdr:nvCxnSpPr>
        <xdr:cNvPr id="47" name="直線コネクタ 46"/>
        <xdr:cNvCxnSpPr/>
      </xdr:nvCxnSpPr>
      <xdr:spPr bwMode="auto">
        <a:xfrm>
          <a:off x="5562600" y="20063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151536</xdr:rowOff>
    </xdr:from>
    <xdr:to>
      <xdr:col>29</xdr:col>
      <xdr:colOff>127000</xdr:colOff>
      <xdr:row>15</xdr:row>
      <xdr:rowOff>43866</xdr:rowOff>
    </xdr:to>
    <xdr:cxnSp macro="">
      <xdr:nvCxnSpPr>
        <xdr:cNvPr id="48" name="直線コネクタ 47"/>
        <xdr:cNvCxnSpPr/>
      </xdr:nvCxnSpPr>
      <xdr:spPr bwMode="auto">
        <a:xfrm flipV="1">
          <a:off x="5003800" y="2599461"/>
          <a:ext cx="647700" cy="637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112178</xdr:rowOff>
    </xdr:from>
    <xdr:ext cx="762000" cy="259045"/>
    <xdr:sp macro="" textlink="">
      <xdr:nvSpPr>
        <xdr:cNvPr id="49" name="人口1人当たり決算額の推移平均値テキスト130"/>
        <xdr:cNvSpPr txBox="1"/>
      </xdr:nvSpPr>
      <xdr:spPr>
        <a:xfrm>
          <a:off x="5740400" y="25601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140101</xdr:rowOff>
    </xdr:from>
    <xdr:to>
      <xdr:col>29</xdr:col>
      <xdr:colOff>177800</xdr:colOff>
      <xdr:row>15</xdr:row>
      <xdr:rowOff>70251</xdr:rowOff>
    </xdr:to>
    <xdr:sp macro="" textlink="">
      <xdr:nvSpPr>
        <xdr:cNvPr id="50" name="フローチャート: 判断 49"/>
        <xdr:cNvSpPr/>
      </xdr:nvSpPr>
      <xdr:spPr bwMode="auto">
        <a:xfrm>
          <a:off x="5600700" y="25880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43866</xdr:rowOff>
    </xdr:from>
    <xdr:to>
      <xdr:col>26</xdr:col>
      <xdr:colOff>50800</xdr:colOff>
      <xdr:row>15</xdr:row>
      <xdr:rowOff>85928</xdr:rowOff>
    </xdr:to>
    <xdr:cxnSp macro="">
      <xdr:nvCxnSpPr>
        <xdr:cNvPr id="51" name="直線コネクタ 50"/>
        <xdr:cNvCxnSpPr/>
      </xdr:nvCxnSpPr>
      <xdr:spPr bwMode="auto">
        <a:xfrm flipV="1">
          <a:off x="4305300" y="2663241"/>
          <a:ext cx="698500" cy="420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90267</xdr:rowOff>
    </xdr:from>
    <xdr:to>
      <xdr:col>26</xdr:col>
      <xdr:colOff>101600</xdr:colOff>
      <xdr:row>16</xdr:row>
      <xdr:rowOff>20417</xdr:rowOff>
    </xdr:to>
    <xdr:sp macro="" textlink="">
      <xdr:nvSpPr>
        <xdr:cNvPr id="52" name="フローチャート: 判断 51"/>
        <xdr:cNvSpPr/>
      </xdr:nvSpPr>
      <xdr:spPr bwMode="auto">
        <a:xfrm>
          <a:off x="4953000" y="27096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5194</xdr:rowOff>
    </xdr:from>
    <xdr:ext cx="736600" cy="259045"/>
    <xdr:sp macro="" textlink="">
      <xdr:nvSpPr>
        <xdr:cNvPr id="53" name="テキスト ボックス 52"/>
        <xdr:cNvSpPr txBox="1"/>
      </xdr:nvSpPr>
      <xdr:spPr>
        <a:xfrm>
          <a:off x="4622800" y="27960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85928</xdr:rowOff>
    </xdr:from>
    <xdr:to>
      <xdr:col>22</xdr:col>
      <xdr:colOff>114300</xdr:colOff>
      <xdr:row>15</xdr:row>
      <xdr:rowOff>130642</xdr:rowOff>
    </xdr:to>
    <xdr:cxnSp macro="">
      <xdr:nvCxnSpPr>
        <xdr:cNvPr id="54" name="直線コネクタ 53"/>
        <xdr:cNvCxnSpPr/>
      </xdr:nvCxnSpPr>
      <xdr:spPr bwMode="auto">
        <a:xfrm flipV="1">
          <a:off x="3606800" y="2705303"/>
          <a:ext cx="698500" cy="447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113126</xdr:rowOff>
    </xdr:from>
    <xdr:to>
      <xdr:col>22</xdr:col>
      <xdr:colOff>165100</xdr:colOff>
      <xdr:row>16</xdr:row>
      <xdr:rowOff>43276</xdr:rowOff>
    </xdr:to>
    <xdr:sp macro="" textlink="">
      <xdr:nvSpPr>
        <xdr:cNvPr id="55" name="フローチャート: 判断 54"/>
        <xdr:cNvSpPr/>
      </xdr:nvSpPr>
      <xdr:spPr bwMode="auto">
        <a:xfrm>
          <a:off x="4254500" y="27325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28053</xdr:rowOff>
    </xdr:from>
    <xdr:ext cx="762000" cy="259045"/>
    <xdr:sp macro="" textlink="">
      <xdr:nvSpPr>
        <xdr:cNvPr id="56" name="テキスト ボックス 55"/>
        <xdr:cNvSpPr txBox="1"/>
      </xdr:nvSpPr>
      <xdr:spPr>
        <a:xfrm>
          <a:off x="3924300" y="2818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130642</xdr:rowOff>
    </xdr:from>
    <xdr:to>
      <xdr:col>18</xdr:col>
      <xdr:colOff>177800</xdr:colOff>
      <xdr:row>17</xdr:row>
      <xdr:rowOff>2443</xdr:rowOff>
    </xdr:to>
    <xdr:cxnSp macro="">
      <xdr:nvCxnSpPr>
        <xdr:cNvPr id="57" name="直線コネクタ 56"/>
        <xdr:cNvCxnSpPr/>
      </xdr:nvCxnSpPr>
      <xdr:spPr bwMode="auto">
        <a:xfrm flipV="1">
          <a:off x="2908300" y="2750017"/>
          <a:ext cx="698500" cy="2147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31745</xdr:rowOff>
    </xdr:from>
    <xdr:to>
      <xdr:col>19</xdr:col>
      <xdr:colOff>38100</xdr:colOff>
      <xdr:row>17</xdr:row>
      <xdr:rowOff>133345</xdr:rowOff>
    </xdr:to>
    <xdr:sp macro="" textlink="">
      <xdr:nvSpPr>
        <xdr:cNvPr id="58" name="フローチャート: 判断 57"/>
        <xdr:cNvSpPr/>
      </xdr:nvSpPr>
      <xdr:spPr bwMode="auto">
        <a:xfrm>
          <a:off x="3556000" y="29940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118122</xdr:rowOff>
    </xdr:from>
    <xdr:ext cx="762000" cy="259045"/>
    <xdr:sp macro="" textlink="">
      <xdr:nvSpPr>
        <xdr:cNvPr id="59" name="テキスト ボックス 58"/>
        <xdr:cNvSpPr txBox="1"/>
      </xdr:nvSpPr>
      <xdr:spPr>
        <a:xfrm>
          <a:off x="3225800" y="3080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32568</xdr:rowOff>
    </xdr:from>
    <xdr:to>
      <xdr:col>15</xdr:col>
      <xdr:colOff>101600</xdr:colOff>
      <xdr:row>15</xdr:row>
      <xdr:rowOff>134168</xdr:rowOff>
    </xdr:to>
    <xdr:sp macro="" textlink="">
      <xdr:nvSpPr>
        <xdr:cNvPr id="60" name="フローチャート: 判断 59"/>
        <xdr:cNvSpPr/>
      </xdr:nvSpPr>
      <xdr:spPr bwMode="auto">
        <a:xfrm>
          <a:off x="2857500" y="26519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144345</xdr:rowOff>
    </xdr:from>
    <xdr:ext cx="762000" cy="259045"/>
    <xdr:sp macro="" textlink="">
      <xdr:nvSpPr>
        <xdr:cNvPr id="61" name="テキスト ボックス 60"/>
        <xdr:cNvSpPr txBox="1"/>
      </xdr:nvSpPr>
      <xdr:spPr>
        <a:xfrm>
          <a:off x="2527300" y="242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100736</xdr:rowOff>
    </xdr:from>
    <xdr:to>
      <xdr:col>29</xdr:col>
      <xdr:colOff>177800</xdr:colOff>
      <xdr:row>15</xdr:row>
      <xdr:rowOff>30886</xdr:rowOff>
    </xdr:to>
    <xdr:sp macro="" textlink="">
      <xdr:nvSpPr>
        <xdr:cNvPr id="67" name="楕円 66"/>
        <xdr:cNvSpPr/>
      </xdr:nvSpPr>
      <xdr:spPr bwMode="auto">
        <a:xfrm>
          <a:off x="5600700" y="25486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117263</xdr:rowOff>
    </xdr:from>
    <xdr:ext cx="762000" cy="259045"/>
    <xdr:sp macro="" textlink="">
      <xdr:nvSpPr>
        <xdr:cNvPr id="68" name="人口1人当たり決算額の推移該当値テキスト130"/>
        <xdr:cNvSpPr txBox="1"/>
      </xdr:nvSpPr>
      <xdr:spPr>
        <a:xfrm>
          <a:off x="5740400" y="2393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164516</xdr:rowOff>
    </xdr:from>
    <xdr:to>
      <xdr:col>26</xdr:col>
      <xdr:colOff>101600</xdr:colOff>
      <xdr:row>15</xdr:row>
      <xdr:rowOff>94666</xdr:rowOff>
    </xdr:to>
    <xdr:sp macro="" textlink="">
      <xdr:nvSpPr>
        <xdr:cNvPr id="69" name="楕円 68"/>
        <xdr:cNvSpPr/>
      </xdr:nvSpPr>
      <xdr:spPr bwMode="auto">
        <a:xfrm>
          <a:off x="4953000" y="26124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104843</xdr:rowOff>
    </xdr:from>
    <xdr:ext cx="736600" cy="259045"/>
    <xdr:sp macro="" textlink="">
      <xdr:nvSpPr>
        <xdr:cNvPr id="70" name="テキスト ボックス 69"/>
        <xdr:cNvSpPr txBox="1"/>
      </xdr:nvSpPr>
      <xdr:spPr>
        <a:xfrm>
          <a:off x="4622800" y="23813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35128</xdr:rowOff>
    </xdr:from>
    <xdr:to>
      <xdr:col>22</xdr:col>
      <xdr:colOff>165100</xdr:colOff>
      <xdr:row>15</xdr:row>
      <xdr:rowOff>136728</xdr:rowOff>
    </xdr:to>
    <xdr:sp macro="" textlink="">
      <xdr:nvSpPr>
        <xdr:cNvPr id="71" name="楕円 70"/>
        <xdr:cNvSpPr/>
      </xdr:nvSpPr>
      <xdr:spPr bwMode="auto">
        <a:xfrm>
          <a:off x="4254500" y="26545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146905</xdr:rowOff>
    </xdr:from>
    <xdr:ext cx="762000" cy="259045"/>
    <xdr:sp macro="" textlink="">
      <xdr:nvSpPr>
        <xdr:cNvPr id="72" name="テキスト ボックス 71"/>
        <xdr:cNvSpPr txBox="1"/>
      </xdr:nvSpPr>
      <xdr:spPr>
        <a:xfrm>
          <a:off x="3924300" y="2423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79842</xdr:rowOff>
    </xdr:from>
    <xdr:to>
      <xdr:col>19</xdr:col>
      <xdr:colOff>38100</xdr:colOff>
      <xdr:row>16</xdr:row>
      <xdr:rowOff>9992</xdr:rowOff>
    </xdr:to>
    <xdr:sp macro="" textlink="">
      <xdr:nvSpPr>
        <xdr:cNvPr id="73" name="楕円 72"/>
        <xdr:cNvSpPr/>
      </xdr:nvSpPr>
      <xdr:spPr bwMode="auto">
        <a:xfrm>
          <a:off x="3556000" y="26992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20169</xdr:rowOff>
    </xdr:from>
    <xdr:ext cx="762000" cy="259045"/>
    <xdr:sp macro="" textlink="">
      <xdr:nvSpPr>
        <xdr:cNvPr id="74" name="テキスト ボックス 73"/>
        <xdr:cNvSpPr txBox="1"/>
      </xdr:nvSpPr>
      <xdr:spPr>
        <a:xfrm>
          <a:off x="3225800" y="2468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123093</xdr:rowOff>
    </xdr:from>
    <xdr:to>
      <xdr:col>15</xdr:col>
      <xdr:colOff>101600</xdr:colOff>
      <xdr:row>17</xdr:row>
      <xdr:rowOff>53243</xdr:rowOff>
    </xdr:to>
    <xdr:sp macro="" textlink="">
      <xdr:nvSpPr>
        <xdr:cNvPr id="75" name="楕円 74"/>
        <xdr:cNvSpPr/>
      </xdr:nvSpPr>
      <xdr:spPr bwMode="auto">
        <a:xfrm>
          <a:off x="2857500" y="29139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38020</xdr:rowOff>
    </xdr:from>
    <xdr:ext cx="762000" cy="259045"/>
    <xdr:sp macro="" textlink="">
      <xdr:nvSpPr>
        <xdr:cNvPr id="76" name="テキスト ボックス 75"/>
        <xdr:cNvSpPr txBox="1"/>
      </xdr:nvSpPr>
      <xdr:spPr>
        <a:xfrm>
          <a:off x="2527300" y="3000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2" name="テキスト ボックス 91"/>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12700</xdr:rowOff>
    </xdr:from>
    <xdr:to>
      <xdr:col>33</xdr:col>
      <xdr:colOff>114300</xdr:colOff>
      <xdr:row>38</xdr:row>
      <xdr:rowOff>12700</xdr:rowOff>
    </xdr:to>
    <xdr:cxnSp macro="">
      <xdr:nvCxnSpPr>
        <xdr:cNvPr id="93" name="直線コネクタ 92"/>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4" name="テキスト ボックス 93"/>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5" name="直線コネクタ 94"/>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6" name="テキスト ボックス 95"/>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7" name="直線コネクタ 96"/>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8" name="テキスト ボックス 97"/>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9" name="直線コネクタ 98"/>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0" name="テキスト ボックス 99"/>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97968</xdr:rowOff>
    </xdr:from>
    <xdr:to>
      <xdr:col>29</xdr:col>
      <xdr:colOff>127000</xdr:colOff>
      <xdr:row>38</xdr:row>
      <xdr:rowOff>49047</xdr:rowOff>
    </xdr:to>
    <xdr:cxnSp macro="">
      <xdr:nvCxnSpPr>
        <xdr:cNvPr id="104" name="直線コネクタ 103"/>
        <xdr:cNvCxnSpPr/>
      </xdr:nvCxnSpPr>
      <xdr:spPr bwMode="auto">
        <a:xfrm flipV="1">
          <a:off x="5651500" y="6365418"/>
          <a:ext cx="0" cy="115122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21124</xdr:rowOff>
    </xdr:from>
    <xdr:ext cx="762000" cy="259045"/>
    <xdr:sp macro="" textlink="">
      <xdr:nvSpPr>
        <xdr:cNvPr id="105" name="人口1人当たり決算額の推移最小値テキスト445"/>
        <xdr:cNvSpPr txBox="1"/>
      </xdr:nvSpPr>
      <xdr:spPr>
        <a:xfrm>
          <a:off x="5740400" y="74887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49047</xdr:rowOff>
    </xdr:from>
    <xdr:to>
      <xdr:col>30</xdr:col>
      <xdr:colOff>25400</xdr:colOff>
      <xdr:row>38</xdr:row>
      <xdr:rowOff>49047</xdr:rowOff>
    </xdr:to>
    <xdr:cxnSp macro="">
      <xdr:nvCxnSpPr>
        <xdr:cNvPr id="106" name="直線コネクタ 105"/>
        <xdr:cNvCxnSpPr/>
      </xdr:nvCxnSpPr>
      <xdr:spPr bwMode="auto">
        <a:xfrm>
          <a:off x="5562600" y="751664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184345</xdr:rowOff>
    </xdr:from>
    <xdr:ext cx="762000" cy="259045"/>
    <xdr:sp macro="" textlink="">
      <xdr:nvSpPr>
        <xdr:cNvPr id="107" name="人口1人当たり決算額の推移最大値テキスト445"/>
        <xdr:cNvSpPr txBox="1"/>
      </xdr:nvSpPr>
      <xdr:spPr>
        <a:xfrm>
          <a:off x="5740400" y="6108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97968</xdr:rowOff>
    </xdr:from>
    <xdr:to>
      <xdr:col>30</xdr:col>
      <xdr:colOff>25400</xdr:colOff>
      <xdr:row>34</xdr:row>
      <xdr:rowOff>97968</xdr:rowOff>
    </xdr:to>
    <xdr:cxnSp macro="">
      <xdr:nvCxnSpPr>
        <xdr:cNvPr id="108" name="直線コネクタ 107"/>
        <xdr:cNvCxnSpPr/>
      </xdr:nvCxnSpPr>
      <xdr:spPr bwMode="auto">
        <a:xfrm>
          <a:off x="5562600" y="63654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47127</xdr:rowOff>
    </xdr:from>
    <xdr:to>
      <xdr:col>29</xdr:col>
      <xdr:colOff>127000</xdr:colOff>
      <xdr:row>36</xdr:row>
      <xdr:rowOff>148900</xdr:rowOff>
    </xdr:to>
    <xdr:cxnSp macro="">
      <xdr:nvCxnSpPr>
        <xdr:cNvPr id="109" name="直線コネクタ 108"/>
        <xdr:cNvCxnSpPr/>
      </xdr:nvCxnSpPr>
      <xdr:spPr bwMode="auto">
        <a:xfrm>
          <a:off x="5003800" y="7000377"/>
          <a:ext cx="647700" cy="1017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276750</xdr:rowOff>
    </xdr:from>
    <xdr:ext cx="762000" cy="259045"/>
    <xdr:sp macro="" textlink="">
      <xdr:nvSpPr>
        <xdr:cNvPr id="110" name="人口1人当たり決算額の推移平均値テキスト445"/>
        <xdr:cNvSpPr txBox="1"/>
      </xdr:nvSpPr>
      <xdr:spPr>
        <a:xfrm>
          <a:off x="5740400" y="68871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88773</xdr:rowOff>
    </xdr:from>
    <xdr:to>
      <xdr:col>29</xdr:col>
      <xdr:colOff>177800</xdr:colOff>
      <xdr:row>37</xdr:row>
      <xdr:rowOff>18923</xdr:rowOff>
    </xdr:to>
    <xdr:sp macro="" textlink="">
      <xdr:nvSpPr>
        <xdr:cNvPr id="111" name="フローチャート: 判断 110"/>
        <xdr:cNvSpPr/>
      </xdr:nvSpPr>
      <xdr:spPr bwMode="auto">
        <a:xfrm>
          <a:off x="5600700" y="70420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298450</xdr:rowOff>
    </xdr:from>
    <xdr:to>
      <xdr:col>26</xdr:col>
      <xdr:colOff>50800</xdr:colOff>
      <xdr:row>36</xdr:row>
      <xdr:rowOff>47127</xdr:rowOff>
    </xdr:to>
    <xdr:cxnSp macro="">
      <xdr:nvCxnSpPr>
        <xdr:cNvPr id="112" name="直線コネクタ 111"/>
        <xdr:cNvCxnSpPr/>
      </xdr:nvCxnSpPr>
      <xdr:spPr bwMode="auto">
        <a:xfrm>
          <a:off x="4305300" y="6908800"/>
          <a:ext cx="698500" cy="915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54757</xdr:rowOff>
    </xdr:from>
    <xdr:to>
      <xdr:col>26</xdr:col>
      <xdr:colOff>101600</xdr:colOff>
      <xdr:row>36</xdr:row>
      <xdr:rowOff>156357</xdr:rowOff>
    </xdr:to>
    <xdr:sp macro="" textlink="">
      <xdr:nvSpPr>
        <xdr:cNvPr id="113" name="フローチャート: 判断 112"/>
        <xdr:cNvSpPr/>
      </xdr:nvSpPr>
      <xdr:spPr bwMode="auto">
        <a:xfrm>
          <a:off x="4953000" y="70080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141134</xdr:rowOff>
    </xdr:from>
    <xdr:ext cx="736600" cy="259045"/>
    <xdr:sp macro="" textlink="">
      <xdr:nvSpPr>
        <xdr:cNvPr id="114" name="テキスト ボックス 113"/>
        <xdr:cNvSpPr txBox="1"/>
      </xdr:nvSpPr>
      <xdr:spPr>
        <a:xfrm>
          <a:off x="4622800" y="70943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199786</xdr:rowOff>
    </xdr:from>
    <xdr:to>
      <xdr:col>22</xdr:col>
      <xdr:colOff>114300</xdr:colOff>
      <xdr:row>35</xdr:row>
      <xdr:rowOff>298450</xdr:rowOff>
    </xdr:to>
    <xdr:cxnSp macro="">
      <xdr:nvCxnSpPr>
        <xdr:cNvPr id="115" name="直線コネクタ 114"/>
        <xdr:cNvCxnSpPr/>
      </xdr:nvCxnSpPr>
      <xdr:spPr bwMode="auto">
        <a:xfrm>
          <a:off x="3606800" y="6810136"/>
          <a:ext cx="698500" cy="986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314950</xdr:rowOff>
    </xdr:from>
    <xdr:to>
      <xdr:col>22</xdr:col>
      <xdr:colOff>165100</xdr:colOff>
      <xdr:row>36</xdr:row>
      <xdr:rowOff>73650</xdr:rowOff>
    </xdr:to>
    <xdr:sp macro="" textlink="">
      <xdr:nvSpPr>
        <xdr:cNvPr id="116" name="フローチャート: 判断 115"/>
        <xdr:cNvSpPr/>
      </xdr:nvSpPr>
      <xdr:spPr bwMode="auto">
        <a:xfrm>
          <a:off x="4254500" y="69253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58427</xdr:rowOff>
    </xdr:from>
    <xdr:ext cx="762000" cy="259045"/>
    <xdr:sp macro="" textlink="">
      <xdr:nvSpPr>
        <xdr:cNvPr id="117" name="テキスト ボックス 116"/>
        <xdr:cNvSpPr txBox="1"/>
      </xdr:nvSpPr>
      <xdr:spPr>
        <a:xfrm>
          <a:off x="3924300" y="701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119456</xdr:rowOff>
    </xdr:from>
    <xdr:to>
      <xdr:col>18</xdr:col>
      <xdr:colOff>177800</xdr:colOff>
      <xdr:row>35</xdr:row>
      <xdr:rowOff>199786</xdr:rowOff>
    </xdr:to>
    <xdr:cxnSp macro="">
      <xdr:nvCxnSpPr>
        <xdr:cNvPr id="118" name="直線コネクタ 117"/>
        <xdr:cNvCxnSpPr/>
      </xdr:nvCxnSpPr>
      <xdr:spPr bwMode="auto">
        <a:xfrm>
          <a:off x="2908300" y="6729806"/>
          <a:ext cx="698500" cy="803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102901</xdr:rowOff>
    </xdr:from>
    <xdr:to>
      <xdr:col>19</xdr:col>
      <xdr:colOff>38100</xdr:colOff>
      <xdr:row>35</xdr:row>
      <xdr:rowOff>204501</xdr:rowOff>
    </xdr:to>
    <xdr:sp macro="" textlink="">
      <xdr:nvSpPr>
        <xdr:cNvPr id="119" name="フローチャート: 判断 118"/>
        <xdr:cNvSpPr/>
      </xdr:nvSpPr>
      <xdr:spPr bwMode="auto">
        <a:xfrm>
          <a:off x="3556000" y="67132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214678</xdr:rowOff>
    </xdr:from>
    <xdr:ext cx="762000" cy="259045"/>
    <xdr:sp macro="" textlink="">
      <xdr:nvSpPr>
        <xdr:cNvPr id="120" name="テキスト ボックス 119"/>
        <xdr:cNvSpPr txBox="1"/>
      </xdr:nvSpPr>
      <xdr:spPr>
        <a:xfrm>
          <a:off x="3225800" y="6482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67330</xdr:rowOff>
    </xdr:from>
    <xdr:to>
      <xdr:col>15</xdr:col>
      <xdr:colOff>101600</xdr:colOff>
      <xdr:row>35</xdr:row>
      <xdr:rowOff>168930</xdr:rowOff>
    </xdr:to>
    <xdr:sp macro="" textlink="">
      <xdr:nvSpPr>
        <xdr:cNvPr id="121" name="フローチャート: 判断 120"/>
        <xdr:cNvSpPr/>
      </xdr:nvSpPr>
      <xdr:spPr bwMode="auto">
        <a:xfrm>
          <a:off x="2857500" y="66776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179107</xdr:rowOff>
    </xdr:from>
    <xdr:ext cx="762000" cy="259045"/>
    <xdr:sp macro="" textlink="">
      <xdr:nvSpPr>
        <xdr:cNvPr id="122" name="テキスト ボックス 121"/>
        <xdr:cNvSpPr txBox="1"/>
      </xdr:nvSpPr>
      <xdr:spPr>
        <a:xfrm>
          <a:off x="2527300" y="644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98100</xdr:rowOff>
    </xdr:from>
    <xdr:to>
      <xdr:col>29</xdr:col>
      <xdr:colOff>177800</xdr:colOff>
      <xdr:row>37</xdr:row>
      <xdr:rowOff>28250</xdr:rowOff>
    </xdr:to>
    <xdr:sp macro="" textlink="">
      <xdr:nvSpPr>
        <xdr:cNvPr id="128" name="楕円 127"/>
        <xdr:cNvSpPr/>
      </xdr:nvSpPr>
      <xdr:spPr bwMode="auto">
        <a:xfrm>
          <a:off x="5600700" y="70513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70177</xdr:rowOff>
    </xdr:from>
    <xdr:ext cx="762000" cy="259045"/>
    <xdr:sp macro="" textlink="">
      <xdr:nvSpPr>
        <xdr:cNvPr id="129" name="人口1人当たり決算額の推移該当値テキスト445"/>
        <xdr:cNvSpPr txBox="1"/>
      </xdr:nvSpPr>
      <xdr:spPr>
        <a:xfrm>
          <a:off x="5740400" y="7023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339227</xdr:rowOff>
    </xdr:from>
    <xdr:to>
      <xdr:col>26</xdr:col>
      <xdr:colOff>101600</xdr:colOff>
      <xdr:row>36</xdr:row>
      <xdr:rowOff>97927</xdr:rowOff>
    </xdr:to>
    <xdr:sp macro="" textlink="">
      <xdr:nvSpPr>
        <xdr:cNvPr id="130" name="楕円 129"/>
        <xdr:cNvSpPr/>
      </xdr:nvSpPr>
      <xdr:spPr bwMode="auto">
        <a:xfrm>
          <a:off x="4953000" y="69495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108104</xdr:rowOff>
    </xdr:from>
    <xdr:ext cx="736600" cy="259045"/>
    <xdr:sp macro="" textlink="">
      <xdr:nvSpPr>
        <xdr:cNvPr id="131" name="テキスト ボックス 130"/>
        <xdr:cNvSpPr txBox="1"/>
      </xdr:nvSpPr>
      <xdr:spPr>
        <a:xfrm>
          <a:off x="4622800" y="67184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247650</xdr:rowOff>
    </xdr:from>
    <xdr:to>
      <xdr:col>22</xdr:col>
      <xdr:colOff>165100</xdr:colOff>
      <xdr:row>36</xdr:row>
      <xdr:rowOff>6350</xdr:rowOff>
    </xdr:to>
    <xdr:sp macro="" textlink="">
      <xdr:nvSpPr>
        <xdr:cNvPr id="132" name="楕円 131"/>
        <xdr:cNvSpPr/>
      </xdr:nvSpPr>
      <xdr:spPr bwMode="auto">
        <a:xfrm>
          <a:off x="4254500" y="6858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16527</xdr:rowOff>
    </xdr:from>
    <xdr:ext cx="762000" cy="259045"/>
    <xdr:sp macro="" textlink="">
      <xdr:nvSpPr>
        <xdr:cNvPr id="133" name="テキスト ボックス 132"/>
        <xdr:cNvSpPr txBox="1"/>
      </xdr:nvSpPr>
      <xdr:spPr>
        <a:xfrm>
          <a:off x="3924300" y="662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148986</xdr:rowOff>
    </xdr:from>
    <xdr:to>
      <xdr:col>19</xdr:col>
      <xdr:colOff>38100</xdr:colOff>
      <xdr:row>35</xdr:row>
      <xdr:rowOff>250586</xdr:rowOff>
    </xdr:to>
    <xdr:sp macro="" textlink="">
      <xdr:nvSpPr>
        <xdr:cNvPr id="134" name="楕円 133"/>
        <xdr:cNvSpPr/>
      </xdr:nvSpPr>
      <xdr:spPr bwMode="auto">
        <a:xfrm>
          <a:off x="3556000" y="67593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235363</xdr:rowOff>
    </xdr:from>
    <xdr:ext cx="762000" cy="259045"/>
    <xdr:sp macro="" textlink="">
      <xdr:nvSpPr>
        <xdr:cNvPr id="135" name="テキスト ボックス 134"/>
        <xdr:cNvSpPr txBox="1"/>
      </xdr:nvSpPr>
      <xdr:spPr>
        <a:xfrm>
          <a:off x="3225800" y="6845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68656</xdr:rowOff>
    </xdr:from>
    <xdr:to>
      <xdr:col>15</xdr:col>
      <xdr:colOff>101600</xdr:colOff>
      <xdr:row>35</xdr:row>
      <xdr:rowOff>170256</xdr:rowOff>
    </xdr:to>
    <xdr:sp macro="" textlink="">
      <xdr:nvSpPr>
        <xdr:cNvPr id="136" name="楕円 135"/>
        <xdr:cNvSpPr/>
      </xdr:nvSpPr>
      <xdr:spPr bwMode="auto">
        <a:xfrm>
          <a:off x="2857500" y="66790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155033</xdr:rowOff>
    </xdr:from>
    <xdr:ext cx="762000" cy="259045"/>
    <xdr:sp macro="" textlink="">
      <xdr:nvSpPr>
        <xdr:cNvPr id="137" name="テキスト ボックス 136"/>
        <xdr:cNvSpPr txBox="1"/>
      </xdr:nvSpPr>
      <xdr:spPr>
        <a:xfrm>
          <a:off x="2527300" y="6765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97282" name="Rectangle 2"/>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1,655,888
1,646,915
9,187.01
805,010,053
786,055,448
3,469,683
475,495,084
1,622,293,585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12.8
219.9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Ｅ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Ｄ</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15</xdr:row>
      <xdr:rowOff>158750</xdr:rowOff>
    </xdr:from>
    <xdr:ext cx="4609532" cy="259045"/>
    <xdr:sp macro="" textlink="">
      <xdr:nvSpPr>
        <xdr:cNvPr id="29" name="テキスト ボックス 28"/>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127000</xdr:colOff>
      <xdr:row>17</xdr:row>
      <xdr:rowOff>69850</xdr:rowOff>
    </xdr:from>
    <xdr:ext cx="8590942" cy="259045"/>
    <xdr:sp macro="" textlink="">
      <xdr:nvSpPr>
        <xdr:cNvPr id="30" name="テキスト ボックス 29"/>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171450</xdr:colOff>
      <xdr:row>17</xdr:row>
      <xdr:rowOff>114300</xdr:rowOff>
    </xdr:from>
    <xdr:to>
      <xdr:col>54</xdr:col>
      <xdr:colOff>44450</xdr:colOff>
      <xdr:row>18</xdr:row>
      <xdr:rowOff>133350</xdr:rowOff>
    </xdr:to>
    <xdr:sp macro="" textlink="">
      <xdr:nvSpPr>
        <xdr:cNvPr id="31" name="大かっこ 30"/>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19</xdr:row>
      <xdr:rowOff>44450</xdr:rowOff>
    </xdr:from>
    <xdr:ext cx="9703105" cy="259045"/>
    <xdr:sp macro="" textlink="">
      <xdr:nvSpPr>
        <xdr:cNvPr id="32" name="テキスト ボックス 31"/>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127000</xdr:rowOff>
    </xdr:from>
    <xdr:ext cx="8209427" cy="259045"/>
    <xdr:sp macro="" textlink="">
      <xdr:nvSpPr>
        <xdr:cNvPr id="33" name="テキスト ボックス 32"/>
        <xdr:cNvSpPr txBox="1"/>
      </xdr:nvSpPr>
      <xdr:spPr>
        <a:xfrm>
          <a:off x="698500" y="3556000"/>
          <a:ext cx="820942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4" name="正方形/長方形 33"/>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6</xdr:col>
      <xdr:colOff>127000</xdr:colOff>
      <xdr:row>25</xdr:row>
      <xdr:rowOff>57150</xdr:rowOff>
    </xdr:from>
    <xdr:to>
      <xdr:col>14</xdr:col>
      <xdr:colOff>127000</xdr:colOff>
      <xdr:row>26</xdr:row>
      <xdr:rowOff>139700</xdr:rowOff>
    </xdr:to>
    <xdr:sp macro="" textlink="">
      <xdr:nvSpPr>
        <xdr:cNvPr id="35" name="正方形/長方形 34"/>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26</xdr:row>
      <xdr:rowOff>88900</xdr:rowOff>
    </xdr:from>
    <xdr:to>
      <xdr:col>14</xdr:col>
      <xdr:colOff>127000</xdr:colOff>
      <xdr:row>28</xdr:row>
      <xdr:rowOff>0</xdr:rowOff>
    </xdr:to>
    <xdr:sp macro="" textlink="">
      <xdr:nvSpPr>
        <xdr:cNvPr id="36" name="正方形/長方形 35"/>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25</xdr:row>
      <xdr:rowOff>57150</xdr:rowOff>
    </xdr:from>
    <xdr:to>
      <xdr:col>23</xdr:col>
      <xdr:colOff>63500</xdr:colOff>
      <xdr:row>26</xdr:row>
      <xdr:rowOff>139700</xdr:rowOff>
    </xdr:to>
    <xdr:sp macro="" textlink="">
      <xdr:nvSpPr>
        <xdr:cNvPr id="37" name="正方形/長方形 36"/>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26</xdr:row>
      <xdr:rowOff>88900</xdr:rowOff>
    </xdr:from>
    <xdr:to>
      <xdr:col>23</xdr:col>
      <xdr:colOff>63500</xdr:colOff>
      <xdr:row>28</xdr:row>
      <xdr:rowOff>0</xdr:rowOff>
    </xdr:to>
    <xdr:sp macro="" textlink="">
      <xdr:nvSpPr>
        <xdr:cNvPr id="38" name="正方形/長方形 37"/>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40</xdr:row>
      <xdr:rowOff>111777</xdr:rowOff>
    </xdr:from>
    <xdr:ext cx="595419" cy="259045"/>
    <xdr:sp macro="" textlink="">
      <xdr:nvSpPr>
        <xdr:cNvPr id="42" name="テキスト ボックス 41"/>
        <xdr:cNvSpPr txBox="1"/>
      </xdr:nvSpPr>
      <xdr:spPr>
        <a:xfrm>
          <a:off x="166581" y="6969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168927</xdr:rowOff>
    </xdr:from>
    <xdr:ext cx="595419" cy="259045"/>
    <xdr:sp macro="" textlink="">
      <xdr:nvSpPr>
        <xdr:cNvPr id="44" name="テキスト ボックス 43"/>
        <xdr:cNvSpPr txBox="1"/>
      </xdr:nvSpPr>
      <xdr:spPr>
        <a:xfrm>
          <a:off x="166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6" name="テキスト ボックス 45"/>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136317</xdr:rowOff>
    </xdr:from>
    <xdr:to>
      <xdr:col>24</xdr:col>
      <xdr:colOff>62865</xdr:colOff>
      <xdr:row>37</xdr:row>
      <xdr:rowOff>70434</xdr:rowOff>
    </xdr:to>
    <xdr:cxnSp macro="">
      <xdr:nvCxnSpPr>
        <xdr:cNvPr id="54" name="直線コネクタ 53"/>
        <xdr:cNvCxnSpPr/>
      </xdr:nvCxnSpPr>
      <xdr:spPr>
        <a:xfrm flipV="1">
          <a:off x="4633595" y="5279817"/>
          <a:ext cx="1270" cy="1134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74261</xdr:rowOff>
    </xdr:from>
    <xdr:ext cx="599010" cy="259045"/>
    <xdr:sp macro="" textlink="">
      <xdr:nvSpPr>
        <xdr:cNvPr id="55" name="人件費最小値テキスト"/>
        <xdr:cNvSpPr txBox="1"/>
      </xdr:nvSpPr>
      <xdr:spPr>
        <a:xfrm>
          <a:off x="4686300" y="6417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70434</xdr:rowOff>
    </xdr:from>
    <xdr:to>
      <xdr:col>24</xdr:col>
      <xdr:colOff>152400</xdr:colOff>
      <xdr:row>37</xdr:row>
      <xdr:rowOff>70434</xdr:rowOff>
    </xdr:to>
    <xdr:cxnSp macro="">
      <xdr:nvCxnSpPr>
        <xdr:cNvPr id="56" name="直線コネクタ 55"/>
        <xdr:cNvCxnSpPr/>
      </xdr:nvCxnSpPr>
      <xdr:spPr>
        <a:xfrm>
          <a:off x="4546600" y="6414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82994</xdr:rowOff>
    </xdr:from>
    <xdr:ext cx="599010" cy="259045"/>
    <xdr:sp macro="" textlink="">
      <xdr:nvSpPr>
        <xdr:cNvPr id="57" name="人件費最大値テキスト"/>
        <xdr:cNvSpPr txBox="1"/>
      </xdr:nvSpPr>
      <xdr:spPr>
        <a:xfrm>
          <a:off x="4686300" y="5055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136317</xdr:rowOff>
    </xdr:from>
    <xdr:to>
      <xdr:col>24</xdr:col>
      <xdr:colOff>152400</xdr:colOff>
      <xdr:row>30</xdr:row>
      <xdr:rowOff>136317</xdr:rowOff>
    </xdr:to>
    <xdr:cxnSp macro="">
      <xdr:nvCxnSpPr>
        <xdr:cNvPr id="58" name="直線コネクタ 57"/>
        <xdr:cNvCxnSpPr/>
      </xdr:nvCxnSpPr>
      <xdr:spPr>
        <a:xfrm>
          <a:off x="4546600" y="5279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98278</xdr:rowOff>
    </xdr:from>
    <xdr:to>
      <xdr:col>24</xdr:col>
      <xdr:colOff>63500</xdr:colOff>
      <xdr:row>35</xdr:row>
      <xdr:rowOff>14016</xdr:rowOff>
    </xdr:to>
    <xdr:cxnSp macro="">
      <xdr:nvCxnSpPr>
        <xdr:cNvPr id="59" name="直線コネクタ 58"/>
        <xdr:cNvCxnSpPr/>
      </xdr:nvCxnSpPr>
      <xdr:spPr>
        <a:xfrm flipV="1">
          <a:off x="3797300" y="5927578"/>
          <a:ext cx="838200" cy="87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48820</xdr:rowOff>
    </xdr:from>
    <xdr:ext cx="599010" cy="259045"/>
    <xdr:sp macro="" textlink="">
      <xdr:nvSpPr>
        <xdr:cNvPr id="60" name="人件費平均値テキスト"/>
        <xdr:cNvSpPr txBox="1"/>
      </xdr:nvSpPr>
      <xdr:spPr>
        <a:xfrm>
          <a:off x="4686300" y="570667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25943</xdr:rowOff>
    </xdr:from>
    <xdr:to>
      <xdr:col>24</xdr:col>
      <xdr:colOff>114300</xdr:colOff>
      <xdr:row>34</xdr:row>
      <xdr:rowOff>127543</xdr:rowOff>
    </xdr:to>
    <xdr:sp macro="" textlink="">
      <xdr:nvSpPr>
        <xdr:cNvPr id="61" name="フローチャート: 判断 60"/>
        <xdr:cNvSpPr/>
      </xdr:nvSpPr>
      <xdr:spPr>
        <a:xfrm>
          <a:off x="4584700" y="585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14016</xdr:rowOff>
    </xdr:from>
    <xdr:to>
      <xdr:col>19</xdr:col>
      <xdr:colOff>177800</xdr:colOff>
      <xdr:row>35</xdr:row>
      <xdr:rowOff>137048</xdr:rowOff>
    </xdr:to>
    <xdr:cxnSp macro="">
      <xdr:nvCxnSpPr>
        <xdr:cNvPr id="62" name="直線コネクタ 61"/>
        <xdr:cNvCxnSpPr/>
      </xdr:nvCxnSpPr>
      <xdr:spPr>
        <a:xfrm flipV="1">
          <a:off x="2908300" y="6014766"/>
          <a:ext cx="889000" cy="123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151993</xdr:rowOff>
    </xdr:from>
    <xdr:to>
      <xdr:col>20</xdr:col>
      <xdr:colOff>38100</xdr:colOff>
      <xdr:row>35</xdr:row>
      <xdr:rowOff>82143</xdr:rowOff>
    </xdr:to>
    <xdr:sp macro="" textlink="">
      <xdr:nvSpPr>
        <xdr:cNvPr id="63" name="フローチャート: 判断 62"/>
        <xdr:cNvSpPr/>
      </xdr:nvSpPr>
      <xdr:spPr>
        <a:xfrm>
          <a:off x="3746500" y="5981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56095</xdr:colOff>
      <xdr:row>35</xdr:row>
      <xdr:rowOff>73270</xdr:rowOff>
    </xdr:from>
    <xdr:ext cx="599010" cy="259045"/>
    <xdr:sp macro="" textlink="">
      <xdr:nvSpPr>
        <xdr:cNvPr id="64" name="テキスト ボックス 63"/>
        <xdr:cNvSpPr txBox="1"/>
      </xdr:nvSpPr>
      <xdr:spPr>
        <a:xfrm>
          <a:off x="3485095" y="6074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137048</xdr:rowOff>
    </xdr:from>
    <xdr:to>
      <xdr:col>15</xdr:col>
      <xdr:colOff>50800</xdr:colOff>
      <xdr:row>35</xdr:row>
      <xdr:rowOff>144272</xdr:rowOff>
    </xdr:to>
    <xdr:cxnSp macro="">
      <xdr:nvCxnSpPr>
        <xdr:cNvPr id="65" name="直線コネクタ 64"/>
        <xdr:cNvCxnSpPr/>
      </xdr:nvCxnSpPr>
      <xdr:spPr>
        <a:xfrm flipV="1">
          <a:off x="2019300" y="6137798"/>
          <a:ext cx="889000" cy="7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170556</xdr:rowOff>
    </xdr:from>
    <xdr:to>
      <xdr:col>15</xdr:col>
      <xdr:colOff>101600</xdr:colOff>
      <xdr:row>35</xdr:row>
      <xdr:rowOff>100706</xdr:rowOff>
    </xdr:to>
    <xdr:sp macro="" textlink="">
      <xdr:nvSpPr>
        <xdr:cNvPr id="66" name="フローチャート: 判断 65"/>
        <xdr:cNvSpPr/>
      </xdr:nvSpPr>
      <xdr:spPr>
        <a:xfrm>
          <a:off x="2857500" y="5999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117233</xdr:rowOff>
    </xdr:from>
    <xdr:ext cx="599010" cy="259045"/>
    <xdr:sp macro="" textlink="">
      <xdr:nvSpPr>
        <xdr:cNvPr id="67" name="テキスト ボックス 66"/>
        <xdr:cNvSpPr txBox="1"/>
      </xdr:nvSpPr>
      <xdr:spPr>
        <a:xfrm>
          <a:off x="2608795" y="5775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144272</xdr:rowOff>
    </xdr:from>
    <xdr:to>
      <xdr:col>10</xdr:col>
      <xdr:colOff>114300</xdr:colOff>
      <xdr:row>37</xdr:row>
      <xdr:rowOff>33767</xdr:rowOff>
    </xdr:to>
    <xdr:cxnSp macro="">
      <xdr:nvCxnSpPr>
        <xdr:cNvPr id="68" name="直線コネクタ 67"/>
        <xdr:cNvCxnSpPr/>
      </xdr:nvCxnSpPr>
      <xdr:spPr>
        <a:xfrm flipV="1">
          <a:off x="1130300" y="6145022"/>
          <a:ext cx="889000" cy="232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110800</xdr:rowOff>
    </xdr:from>
    <xdr:to>
      <xdr:col>10</xdr:col>
      <xdr:colOff>165100</xdr:colOff>
      <xdr:row>37</xdr:row>
      <xdr:rowOff>40950</xdr:rowOff>
    </xdr:to>
    <xdr:sp macro="" textlink="">
      <xdr:nvSpPr>
        <xdr:cNvPr id="69" name="フローチャート: 判断 68"/>
        <xdr:cNvSpPr/>
      </xdr:nvSpPr>
      <xdr:spPr>
        <a:xfrm>
          <a:off x="1968500" y="628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32077</xdr:rowOff>
    </xdr:from>
    <xdr:ext cx="599010" cy="259045"/>
    <xdr:sp macro="" textlink="">
      <xdr:nvSpPr>
        <xdr:cNvPr id="70" name="テキスト ボックス 69"/>
        <xdr:cNvSpPr txBox="1"/>
      </xdr:nvSpPr>
      <xdr:spPr>
        <a:xfrm>
          <a:off x="1719795" y="6375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134757</xdr:rowOff>
    </xdr:from>
    <xdr:to>
      <xdr:col>6</xdr:col>
      <xdr:colOff>38100</xdr:colOff>
      <xdr:row>35</xdr:row>
      <xdr:rowOff>64907</xdr:rowOff>
    </xdr:to>
    <xdr:sp macro="" textlink="">
      <xdr:nvSpPr>
        <xdr:cNvPr id="71" name="フローチャート: 判断 70"/>
        <xdr:cNvSpPr/>
      </xdr:nvSpPr>
      <xdr:spPr>
        <a:xfrm>
          <a:off x="1079500" y="5964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81434</xdr:rowOff>
    </xdr:from>
    <xdr:ext cx="599010" cy="259045"/>
    <xdr:sp macro="" textlink="">
      <xdr:nvSpPr>
        <xdr:cNvPr id="72" name="テキスト ボックス 71"/>
        <xdr:cNvSpPr txBox="1"/>
      </xdr:nvSpPr>
      <xdr:spPr>
        <a:xfrm>
          <a:off x="830795" y="5739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47478</xdr:rowOff>
    </xdr:from>
    <xdr:to>
      <xdr:col>24</xdr:col>
      <xdr:colOff>114300</xdr:colOff>
      <xdr:row>34</xdr:row>
      <xdr:rowOff>149078</xdr:rowOff>
    </xdr:to>
    <xdr:sp macro="" textlink="">
      <xdr:nvSpPr>
        <xdr:cNvPr id="78" name="楕円 77"/>
        <xdr:cNvSpPr/>
      </xdr:nvSpPr>
      <xdr:spPr>
        <a:xfrm>
          <a:off x="4584700" y="5876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25905</xdr:rowOff>
    </xdr:from>
    <xdr:ext cx="599010" cy="259045"/>
    <xdr:sp macro="" textlink="">
      <xdr:nvSpPr>
        <xdr:cNvPr id="79" name="人件費該当値テキスト"/>
        <xdr:cNvSpPr txBox="1"/>
      </xdr:nvSpPr>
      <xdr:spPr>
        <a:xfrm>
          <a:off x="4686300" y="58552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134666</xdr:rowOff>
    </xdr:from>
    <xdr:to>
      <xdr:col>20</xdr:col>
      <xdr:colOff>38100</xdr:colOff>
      <xdr:row>35</xdr:row>
      <xdr:rowOff>64816</xdr:rowOff>
    </xdr:to>
    <xdr:sp macro="" textlink="">
      <xdr:nvSpPr>
        <xdr:cNvPr id="80" name="楕円 79"/>
        <xdr:cNvSpPr/>
      </xdr:nvSpPr>
      <xdr:spPr>
        <a:xfrm>
          <a:off x="3746500" y="5963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56095</xdr:colOff>
      <xdr:row>33</xdr:row>
      <xdr:rowOff>81343</xdr:rowOff>
    </xdr:from>
    <xdr:ext cx="599010" cy="259045"/>
    <xdr:sp macro="" textlink="">
      <xdr:nvSpPr>
        <xdr:cNvPr id="81" name="テキスト ボックス 80"/>
        <xdr:cNvSpPr txBox="1"/>
      </xdr:nvSpPr>
      <xdr:spPr>
        <a:xfrm>
          <a:off x="3485095" y="5739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86248</xdr:rowOff>
    </xdr:from>
    <xdr:to>
      <xdr:col>15</xdr:col>
      <xdr:colOff>101600</xdr:colOff>
      <xdr:row>36</xdr:row>
      <xdr:rowOff>16398</xdr:rowOff>
    </xdr:to>
    <xdr:sp macro="" textlink="">
      <xdr:nvSpPr>
        <xdr:cNvPr id="82" name="楕円 81"/>
        <xdr:cNvSpPr/>
      </xdr:nvSpPr>
      <xdr:spPr>
        <a:xfrm>
          <a:off x="2857500" y="6086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7525</xdr:rowOff>
    </xdr:from>
    <xdr:ext cx="599010" cy="259045"/>
    <xdr:sp macro="" textlink="">
      <xdr:nvSpPr>
        <xdr:cNvPr id="83" name="テキスト ボックス 82"/>
        <xdr:cNvSpPr txBox="1"/>
      </xdr:nvSpPr>
      <xdr:spPr>
        <a:xfrm>
          <a:off x="2608795" y="6179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93472</xdr:rowOff>
    </xdr:from>
    <xdr:to>
      <xdr:col>10</xdr:col>
      <xdr:colOff>165100</xdr:colOff>
      <xdr:row>36</xdr:row>
      <xdr:rowOff>23622</xdr:rowOff>
    </xdr:to>
    <xdr:sp macro="" textlink="">
      <xdr:nvSpPr>
        <xdr:cNvPr id="84" name="楕円 83"/>
        <xdr:cNvSpPr/>
      </xdr:nvSpPr>
      <xdr:spPr>
        <a:xfrm>
          <a:off x="1968500" y="6094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40149</xdr:rowOff>
    </xdr:from>
    <xdr:ext cx="599010" cy="259045"/>
    <xdr:sp macro="" textlink="">
      <xdr:nvSpPr>
        <xdr:cNvPr id="85" name="テキスト ボックス 84"/>
        <xdr:cNvSpPr txBox="1"/>
      </xdr:nvSpPr>
      <xdr:spPr>
        <a:xfrm>
          <a:off x="1719795" y="5869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154417</xdr:rowOff>
    </xdr:from>
    <xdr:to>
      <xdr:col>6</xdr:col>
      <xdr:colOff>38100</xdr:colOff>
      <xdr:row>37</xdr:row>
      <xdr:rowOff>84567</xdr:rowOff>
    </xdr:to>
    <xdr:sp macro="" textlink="">
      <xdr:nvSpPr>
        <xdr:cNvPr id="86" name="楕円 85"/>
        <xdr:cNvSpPr/>
      </xdr:nvSpPr>
      <xdr:spPr>
        <a:xfrm>
          <a:off x="1079500" y="6326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75694</xdr:rowOff>
    </xdr:from>
    <xdr:ext cx="599010" cy="259045"/>
    <xdr:sp macro="" textlink="">
      <xdr:nvSpPr>
        <xdr:cNvPr id="87" name="テキスト ボックス 86"/>
        <xdr:cNvSpPr txBox="1"/>
      </xdr:nvSpPr>
      <xdr:spPr>
        <a:xfrm>
          <a:off x="830795" y="6419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6</xdr:col>
      <xdr:colOff>127000</xdr:colOff>
      <xdr:row>45</xdr:row>
      <xdr:rowOff>57150</xdr:rowOff>
    </xdr:from>
    <xdr:to>
      <xdr:col>14</xdr:col>
      <xdr:colOff>127000</xdr:colOff>
      <xdr:row>46</xdr:row>
      <xdr:rowOff>139700</xdr:rowOff>
    </xdr:to>
    <xdr:sp macro="" textlink="">
      <xdr:nvSpPr>
        <xdr:cNvPr id="89" name="正方形/長方形 88"/>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46</xdr:row>
      <xdr:rowOff>88900</xdr:rowOff>
    </xdr:from>
    <xdr:to>
      <xdr:col>14</xdr:col>
      <xdr:colOff>127000</xdr:colOff>
      <xdr:row>48</xdr:row>
      <xdr:rowOff>0</xdr:rowOff>
    </xdr:to>
    <xdr:sp macro="" textlink="">
      <xdr:nvSpPr>
        <xdr:cNvPr id="90" name="正方形/長方形 89"/>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45</xdr:row>
      <xdr:rowOff>57150</xdr:rowOff>
    </xdr:from>
    <xdr:to>
      <xdr:col>23</xdr:col>
      <xdr:colOff>63500</xdr:colOff>
      <xdr:row>46</xdr:row>
      <xdr:rowOff>139700</xdr:rowOff>
    </xdr:to>
    <xdr:sp macro="" textlink="">
      <xdr:nvSpPr>
        <xdr:cNvPr id="91" name="正方形/長方形 90"/>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46</xdr:row>
      <xdr:rowOff>88900</xdr:rowOff>
    </xdr:from>
    <xdr:to>
      <xdr:col>23</xdr:col>
      <xdr:colOff>63500</xdr:colOff>
      <xdr:row>48</xdr:row>
      <xdr:rowOff>0</xdr:rowOff>
    </xdr:to>
    <xdr:sp macro="" textlink="">
      <xdr:nvSpPr>
        <xdr:cNvPr id="92" name="正方形/長方形 91"/>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4" name="テキスト ボックス 93"/>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60</xdr:row>
      <xdr:rowOff>111777</xdr:rowOff>
    </xdr:from>
    <xdr:ext cx="467179" cy="259045"/>
    <xdr:sp macro="" textlink="">
      <xdr:nvSpPr>
        <xdr:cNvPr id="96" name="テキスト ボックス 95"/>
        <xdr:cNvSpPr txBox="1"/>
      </xdr:nvSpPr>
      <xdr:spPr>
        <a:xfrm>
          <a:off x="294821" y="1039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7" name="直線コネクタ 96"/>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98" name="テキスト ボックス 97"/>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99" name="直線コネクタ 98"/>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0" name="テキスト ボックス 99"/>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1" name="直線コネクタ 100"/>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2" name="テキスト ボックス 101"/>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3" name="直線コネクタ 102"/>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4" name="テキスト ボックス 103"/>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5" name="直線コネクタ 104"/>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06" name="テキスト ボックス 105"/>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7" name="直線コネクタ 106"/>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08" name="テキスト ボックス 107"/>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0" name="テキスト ボックス 109"/>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59298</xdr:rowOff>
    </xdr:from>
    <xdr:to>
      <xdr:col>24</xdr:col>
      <xdr:colOff>62865</xdr:colOff>
      <xdr:row>58</xdr:row>
      <xdr:rowOff>60474</xdr:rowOff>
    </xdr:to>
    <xdr:cxnSp macro="">
      <xdr:nvCxnSpPr>
        <xdr:cNvPr id="112" name="直線コネクタ 111"/>
        <xdr:cNvCxnSpPr/>
      </xdr:nvCxnSpPr>
      <xdr:spPr>
        <a:xfrm flipV="1">
          <a:off x="4633595" y="8803248"/>
          <a:ext cx="1270" cy="1201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64301</xdr:rowOff>
    </xdr:from>
    <xdr:ext cx="534377" cy="259045"/>
    <xdr:sp macro="" textlink="">
      <xdr:nvSpPr>
        <xdr:cNvPr id="113" name="物件費最小値テキスト"/>
        <xdr:cNvSpPr txBox="1"/>
      </xdr:nvSpPr>
      <xdr:spPr>
        <a:xfrm>
          <a:off x="4686300" y="10008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60474</xdr:rowOff>
    </xdr:from>
    <xdr:to>
      <xdr:col>24</xdr:col>
      <xdr:colOff>152400</xdr:colOff>
      <xdr:row>58</xdr:row>
      <xdr:rowOff>60474</xdr:rowOff>
    </xdr:to>
    <xdr:cxnSp macro="">
      <xdr:nvCxnSpPr>
        <xdr:cNvPr id="114" name="直線コネクタ 113"/>
        <xdr:cNvCxnSpPr/>
      </xdr:nvCxnSpPr>
      <xdr:spPr>
        <a:xfrm>
          <a:off x="4546600" y="10004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5975</xdr:rowOff>
    </xdr:from>
    <xdr:ext cx="534377" cy="259045"/>
    <xdr:sp macro="" textlink="">
      <xdr:nvSpPr>
        <xdr:cNvPr id="115" name="物件費最大値テキスト"/>
        <xdr:cNvSpPr txBox="1"/>
      </xdr:nvSpPr>
      <xdr:spPr>
        <a:xfrm>
          <a:off x="4686300" y="8578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59298</xdr:rowOff>
    </xdr:from>
    <xdr:to>
      <xdr:col>24</xdr:col>
      <xdr:colOff>152400</xdr:colOff>
      <xdr:row>51</xdr:row>
      <xdr:rowOff>59298</xdr:rowOff>
    </xdr:to>
    <xdr:cxnSp macro="">
      <xdr:nvCxnSpPr>
        <xdr:cNvPr id="116" name="直線コネクタ 115"/>
        <xdr:cNvCxnSpPr/>
      </xdr:nvCxnSpPr>
      <xdr:spPr>
        <a:xfrm>
          <a:off x="4546600" y="8803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32062</xdr:rowOff>
    </xdr:from>
    <xdr:to>
      <xdr:col>24</xdr:col>
      <xdr:colOff>63500</xdr:colOff>
      <xdr:row>57</xdr:row>
      <xdr:rowOff>97376</xdr:rowOff>
    </xdr:to>
    <xdr:cxnSp macro="">
      <xdr:nvCxnSpPr>
        <xdr:cNvPr id="117" name="直線コネクタ 116"/>
        <xdr:cNvCxnSpPr/>
      </xdr:nvCxnSpPr>
      <xdr:spPr>
        <a:xfrm>
          <a:off x="3797300" y="9804712"/>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12434</xdr:rowOff>
    </xdr:from>
    <xdr:ext cx="534377" cy="259045"/>
    <xdr:sp macro="" textlink="">
      <xdr:nvSpPr>
        <xdr:cNvPr id="118" name="物件費平均値テキスト"/>
        <xdr:cNvSpPr txBox="1"/>
      </xdr:nvSpPr>
      <xdr:spPr>
        <a:xfrm>
          <a:off x="4686300" y="94421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161007</xdr:rowOff>
    </xdr:from>
    <xdr:to>
      <xdr:col>24</xdr:col>
      <xdr:colOff>114300</xdr:colOff>
      <xdr:row>56</xdr:row>
      <xdr:rowOff>91157</xdr:rowOff>
    </xdr:to>
    <xdr:sp macro="" textlink="">
      <xdr:nvSpPr>
        <xdr:cNvPr id="119" name="フローチャート: 判断 118"/>
        <xdr:cNvSpPr/>
      </xdr:nvSpPr>
      <xdr:spPr>
        <a:xfrm>
          <a:off x="4584700" y="9590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151130</xdr:rowOff>
    </xdr:from>
    <xdr:to>
      <xdr:col>19</xdr:col>
      <xdr:colOff>177800</xdr:colOff>
      <xdr:row>57</xdr:row>
      <xdr:rowOff>32062</xdr:rowOff>
    </xdr:to>
    <xdr:cxnSp macro="">
      <xdr:nvCxnSpPr>
        <xdr:cNvPr id="120" name="直線コネクタ 119"/>
        <xdr:cNvCxnSpPr/>
      </xdr:nvCxnSpPr>
      <xdr:spPr>
        <a:xfrm>
          <a:off x="2908300" y="9752330"/>
          <a:ext cx="889000" cy="52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63623</xdr:rowOff>
    </xdr:from>
    <xdr:to>
      <xdr:col>20</xdr:col>
      <xdr:colOff>38100</xdr:colOff>
      <xdr:row>55</xdr:row>
      <xdr:rowOff>165223</xdr:rowOff>
    </xdr:to>
    <xdr:sp macro="" textlink="">
      <xdr:nvSpPr>
        <xdr:cNvPr id="121" name="フローチャート: 判断 120"/>
        <xdr:cNvSpPr/>
      </xdr:nvSpPr>
      <xdr:spPr>
        <a:xfrm>
          <a:off x="3746500" y="9493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54</xdr:row>
      <xdr:rowOff>10300</xdr:rowOff>
    </xdr:from>
    <xdr:ext cx="534377" cy="259045"/>
    <xdr:sp macro="" textlink="">
      <xdr:nvSpPr>
        <xdr:cNvPr id="122" name="テキスト ボックス 121"/>
        <xdr:cNvSpPr txBox="1"/>
      </xdr:nvSpPr>
      <xdr:spPr>
        <a:xfrm>
          <a:off x="3517411" y="9268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151130</xdr:rowOff>
    </xdr:from>
    <xdr:to>
      <xdr:col>15</xdr:col>
      <xdr:colOff>50800</xdr:colOff>
      <xdr:row>57</xdr:row>
      <xdr:rowOff>36046</xdr:rowOff>
    </xdr:to>
    <xdr:cxnSp macro="">
      <xdr:nvCxnSpPr>
        <xdr:cNvPr id="123" name="直線コネクタ 122"/>
        <xdr:cNvCxnSpPr/>
      </xdr:nvCxnSpPr>
      <xdr:spPr>
        <a:xfrm flipV="1">
          <a:off x="2019300" y="9752330"/>
          <a:ext cx="889000" cy="56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9282</xdr:rowOff>
    </xdr:from>
    <xdr:to>
      <xdr:col>15</xdr:col>
      <xdr:colOff>101600</xdr:colOff>
      <xdr:row>56</xdr:row>
      <xdr:rowOff>110882</xdr:rowOff>
    </xdr:to>
    <xdr:sp macro="" textlink="">
      <xdr:nvSpPr>
        <xdr:cNvPr id="124" name="フローチャート: 判断 123"/>
        <xdr:cNvSpPr/>
      </xdr:nvSpPr>
      <xdr:spPr>
        <a:xfrm>
          <a:off x="2857500" y="961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127409</xdr:rowOff>
    </xdr:from>
    <xdr:ext cx="534377" cy="259045"/>
    <xdr:sp macro="" textlink="">
      <xdr:nvSpPr>
        <xdr:cNvPr id="125" name="テキスト ボックス 124"/>
        <xdr:cNvSpPr txBox="1"/>
      </xdr:nvSpPr>
      <xdr:spPr>
        <a:xfrm>
          <a:off x="2641111" y="9385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36046</xdr:rowOff>
    </xdr:from>
    <xdr:to>
      <xdr:col>10</xdr:col>
      <xdr:colOff>114300</xdr:colOff>
      <xdr:row>57</xdr:row>
      <xdr:rowOff>80199</xdr:rowOff>
    </xdr:to>
    <xdr:cxnSp macro="">
      <xdr:nvCxnSpPr>
        <xdr:cNvPr id="126" name="直線コネクタ 125"/>
        <xdr:cNvCxnSpPr/>
      </xdr:nvCxnSpPr>
      <xdr:spPr>
        <a:xfrm flipV="1">
          <a:off x="1130300" y="9808696"/>
          <a:ext cx="889000" cy="44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77927</xdr:rowOff>
    </xdr:from>
    <xdr:to>
      <xdr:col>10</xdr:col>
      <xdr:colOff>165100</xdr:colOff>
      <xdr:row>58</xdr:row>
      <xdr:rowOff>8077</xdr:rowOff>
    </xdr:to>
    <xdr:sp macro="" textlink="">
      <xdr:nvSpPr>
        <xdr:cNvPr id="127" name="フローチャート: 判断 126"/>
        <xdr:cNvSpPr/>
      </xdr:nvSpPr>
      <xdr:spPr>
        <a:xfrm>
          <a:off x="1968500" y="9850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170654</xdr:rowOff>
    </xdr:from>
    <xdr:ext cx="534377" cy="259045"/>
    <xdr:sp macro="" textlink="">
      <xdr:nvSpPr>
        <xdr:cNvPr id="128" name="テキスト ボックス 127"/>
        <xdr:cNvSpPr txBox="1"/>
      </xdr:nvSpPr>
      <xdr:spPr>
        <a:xfrm>
          <a:off x="1752111" y="9943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99677</xdr:rowOff>
    </xdr:from>
    <xdr:to>
      <xdr:col>6</xdr:col>
      <xdr:colOff>38100</xdr:colOff>
      <xdr:row>56</xdr:row>
      <xdr:rowOff>29827</xdr:rowOff>
    </xdr:to>
    <xdr:sp macro="" textlink="">
      <xdr:nvSpPr>
        <xdr:cNvPr id="129" name="フローチャート: 判断 128"/>
        <xdr:cNvSpPr/>
      </xdr:nvSpPr>
      <xdr:spPr>
        <a:xfrm>
          <a:off x="1079500" y="952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46354</xdr:rowOff>
    </xdr:from>
    <xdr:ext cx="534377" cy="259045"/>
    <xdr:sp macro="" textlink="">
      <xdr:nvSpPr>
        <xdr:cNvPr id="130" name="テキスト ボックス 129"/>
        <xdr:cNvSpPr txBox="1"/>
      </xdr:nvSpPr>
      <xdr:spPr>
        <a:xfrm>
          <a:off x="863111" y="9304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46576</xdr:rowOff>
    </xdr:from>
    <xdr:to>
      <xdr:col>24</xdr:col>
      <xdr:colOff>114300</xdr:colOff>
      <xdr:row>57</xdr:row>
      <xdr:rowOff>148176</xdr:rowOff>
    </xdr:to>
    <xdr:sp macro="" textlink="">
      <xdr:nvSpPr>
        <xdr:cNvPr id="136" name="楕円 135"/>
        <xdr:cNvSpPr/>
      </xdr:nvSpPr>
      <xdr:spPr>
        <a:xfrm>
          <a:off x="4584700" y="9819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25003</xdr:rowOff>
    </xdr:from>
    <xdr:ext cx="534377" cy="259045"/>
    <xdr:sp macro="" textlink="">
      <xdr:nvSpPr>
        <xdr:cNvPr id="137" name="物件費該当値テキスト"/>
        <xdr:cNvSpPr txBox="1"/>
      </xdr:nvSpPr>
      <xdr:spPr>
        <a:xfrm>
          <a:off x="4686300" y="9797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152712</xdr:rowOff>
    </xdr:from>
    <xdr:to>
      <xdr:col>20</xdr:col>
      <xdr:colOff>38100</xdr:colOff>
      <xdr:row>57</xdr:row>
      <xdr:rowOff>82862</xdr:rowOff>
    </xdr:to>
    <xdr:sp macro="" textlink="">
      <xdr:nvSpPr>
        <xdr:cNvPr id="138" name="楕円 137"/>
        <xdr:cNvSpPr/>
      </xdr:nvSpPr>
      <xdr:spPr>
        <a:xfrm>
          <a:off x="3746500" y="9753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57</xdr:row>
      <xdr:rowOff>73989</xdr:rowOff>
    </xdr:from>
    <xdr:ext cx="534377" cy="259045"/>
    <xdr:sp macro="" textlink="">
      <xdr:nvSpPr>
        <xdr:cNvPr id="139" name="テキスト ボックス 138"/>
        <xdr:cNvSpPr txBox="1"/>
      </xdr:nvSpPr>
      <xdr:spPr>
        <a:xfrm>
          <a:off x="3517411" y="9846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100330</xdr:rowOff>
    </xdr:from>
    <xdr:to>
      <xdr:col>15</xdr:col>
      <xdr:colOff>101600</xdr:colOff>
      <xdr:row>57</xdr:row>
      <xdr:rowOff>30480</xdr:rowOff>
    </xdr:to>
    <xdr:sp macro="" textlink="">
      <xdr:nvSpPr>
        <xdr:cNvPr id="140" name="楕円 139"/>
        <xdr:cNvSpPr/>
      </xdr:nvSpPr>
      <xdr:spPr>
        <a:xfrm>
          <a:off x="2857500" y="9701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21607</xdr:rowOff>
    </xdr:from>
    <xdr:ext cx="534377" cy="259045"/>
    <xdr:sp macro="" textlink="">
      <xdr:nvSpPr>
        <xdr:cNvPr id="141" name="テキスト ボックス 140"/>
        <xdr:cNvSpPr txBox="1"/>
      </xdr:nvSpPr>
      <xdr:spPr>
        <a:xfrm>
          <a:off x="2641111" y="9794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156696</xdr:rowOff>
    </xdr:from>
    <xdr:to>
      <xdr:col>10</xdr:col>
      <xdr:colOff>165100</xdr:colOff>
      <xdr:row>57</xdr:row>
      <xdr:rowOff>86846</xdr:rowOff>
    </xdr:to>
    <xdr:sp macro="" textlink="">
      <xdr:nvSpPr>
        <xdr:cNvPr id="142" name="楕円 141"/>
        <xdr:cNvSpPr/>
      </xdr:nvSpPr>
      <xdr:spPr>
        <a:xfrm>
          <a:off x="1968500" y="975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103373</xdr:rowOff>
    </xdr:from>
    <xdr:ext cx="534377" cy="259045"/>
    <xdr:sp macro="" textlink="">
      <xdr:nvSpPr>
        <xdr:cNvPr id="143" name="テキスト ボックス 142"/>
        <xdr:cNvSpPr txBox="1"/>
      </xdr:nvSpPr>
      <xdr:spPr>
        <a:xfrm>
          <a:off x="1752111" y="9533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29399</xdr:rowOff>
    </xdr:from>
    <xdr:to>
      <xdr:col>6</xdr:col>
      <xdr:colOff>38100</xdr:colOff>
      <xdr:row>57</xdr:row>
      <xdr:rowOff>130999</xdr:rowOff>
    </xdr:to>
    <xdr:sp macro="" textlink="">
      <xdr:nvSpPr>
        <xdr:cNvPr id="144" name="楕円 143"/>
        <xdr:cNvSpPr/>
      </xdr:nvSpPr>
      <xdr:spPr>
        <a:xfrm>
          <a:off x="1079500" y="9802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122126</xdr:rowOff>
    </xdr:from>
    <xdr:ext cx="534377" cy="259045"/>
    <xdr:sp macro="" textlink="">
      <xdr:nvSpPr>
        <xdr:cNvPr id="145" name="テキスト ボックス 144"/>
        <xdr:cNvSpPr txBox="1"/>
      </xdr:nvSpPr>
      <xdr:spPr>
        <a:xfrm>
          <a:off x="863111" y="9894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6</xdr:col>
      <xdr:colOff>127000</xdr:colOff>
      <xdr:row>65</xdr:row>
      <xdr:rowOff>57150</xdr:rowOff>
    </xdr:from>
    <xdr:to>
      <xdr:col>14</xdr:col>
      <xdr:colOff>127000</xdr:colOff>
      <xdr:row>66</xdr:row>
      <xdr:rowOff>139700</xdr:rowOff>
    </xdr:to>
    <xdr:sp macro="" textlink="">
      <xdr:nvSpPr>
        <xdr:cNvPr id="147" name="正方形/長方形 146"/>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66</xdr:row>
      <xdr:rowOff>88900</xdr:rowOff>
    </xdr:from>
    <xdr:to>
      <xdr:col>14</xdr:col>
      <xdr:colOff>127000</xdr:colOff>
      <xdr:row>68</xdr:row>
      <xdr:rowOff>0</xdr:rowOff>
    </xdr:to>
    <xdr:sp macro="" textlink="">
      <xdr:nvSpPr>
        <xdr:cNvPr id="148" name="正方形/長方形 147"/>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65</xdr:row>
      <xdr:rowOff>57150</xdr:rowOff>
    </xdr:from>
    <xdr:to>
      <xdr:col>23</xdr:col>
      <xdr:colOff>63500</xdr:colOff>
      <xdr:row>66</xdr:row>
      <xdr:rowOff>139700</xdr:rowOff>
    </xdr:to>
    <xdr:sp macro="" textlink="">
      <xdr:nvSpPr>
        <xdr:cNvPr id="149" name="正方形/長方形 148"/>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66</xdr:row>
      <xdr:rowOff>88900</xdr:rowOff>
    </xdr:from>
    <xdr:to>
      <xdr:col>23</xdr:col>
      <xdr:colOff>63500</xdr:colOff>
      <xdr:row>68</xdr:row>
      <xdr:rowOff>0</xdr:rowOff>
    </xdr:to>
    <xdr:sp macro="" textlink="">
      <xdr:nvSpPr>
        <xdr:cNvPr id="150" name="正方形/長方形 149"/>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4" name="直線コネクタ 153"/>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5" name="テキスト ボックス 154"/>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6" name="直線コネクタ 155"/>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57" name="テキスト ボックス 156"/>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8" name="直線コネクタ 157"/>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59" name="テキスト ボックス 158"/>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0" name="直線コネクタ 159"/>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5642</xdr:rowOff>
    </xdr:from>
    <xdr:ext cx="467179" cy="259045"/>
    <xdr:sp macro="" textlink="">
      <xdr:nvSpPr>
        <xdr:cNvPr id="161" name="テキスト ボックス 160"/>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2" name="直線コネクタ 161"/>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3" name="テキスト ボックス 162"/>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4" name="直線コネクタ 163"/>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5" name="テキスト ボックス 164"/>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49784</xdr:rowOff>
    </xdr:from>
    <xdr:to>
      <xdr:col>24</xdr:col>
      <xdr:colOff>62865</xdr:colOff>
      <xdr:row>78</xdr:row>
      <xdr:rowOff>29863</xdr:rowOff>
    </xdr:to>
    <xdr:cxnSp macro="">
      <xdr:nvCxnSpPr>
        <xdr:cNvPr id="169" name="直線コネクタ 168"/>
        <xdr:cNvCxnSpPr/>
      </xdr:nvCxnSpPr>
      <xdr:spPr>
        <a:xfrm flipV="1">
          <a:off x="4633595" y="12222734"/>
          <a:ext cx="1270" cy="1180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33690</xdr:rowOff>
    </xdr:from>
    <xdr:ext cx="469744" cy="259045"/>
    <xdr:sp macro="" textlink="">
      <xdr:nvSpPr>
        <xdr:cNvPr id="170" name="維持補修費最小値テキスト"/>
        <xdr:cNvSpPr txBox="1"/>
      </xdr:nvSpPr>
      <xdr:spPr>
        <a:xfrm>
          <a:off x="4686300" y="13406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29863</xdr:rowOff>
    </xdr:from>
    <xdr:to>
      <xdr:col>24</xdr:col>
      <xdr:colOff>152400</xdr:colOff>
      <xdr:row>78</xdr:row>
      <xdr:rowOff>29863</xdr:rowOff>
    </xdr:to>
    <xdr:cxnSp macro="">
      <xdr:nvCxnSpPr>
        <xdr:cNvPr id="171" name="直線コネクタ 170"/>
        <xdr:cNvCxnSpPr/>
      </xdr:nvCxnSpPr>
      <xdr:spPr>
        <a:xfrm>
          <a:off x="4546600" y="13402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167911</xdr:rowOff>
    </xdr:from>
    <xdr:ext cx="534377" cy="259045"/>
    <xdr:sp macro="" textlink="">
      <xdr:nvSpPr>
        <xdr:cNvPr id="172" name="維持補修費最大値テキスト"/>
        <xdr:cNvSpPr txBox="1"/>
      </xdr:nvSpPr>
      <xdr:spPr>
        <a:xfrm>
          <a:off x="4686300" y="11997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49784</xdr:rowOff>
    </xdr:from>
    <xdr:to>
      <xdr:col>24</xdr:col>
      <xdr:colOff>152400</xdr:colOff>
      <xdr:row>71</xdr:row>
      <xdr:rowOff>49784</xdr:rowOff>
    </xdr:to>
    <xdr:cxnSp macro="">
      <xdr:nvCxnSpPr>
        <xdr:cNvPr id="173" name="直線コネクタ 172"/>
        <xdr:cNvCxnSpPr/>
      </xdr:nvCxnSpPr>
      <xdr:spPr>
        <a:xfrm>
          <a:off x="4546600" y="12222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149062</xdr:rowOff>
    </xdr:from>
    <xdr:to>
      <xdr:col>24</xdr:col>
      <xdr:colOff>63500</xdr:colOff>
      <xdr:row>77</xdr:row>
      <xdr:rowOff>161037</xdr:rowOff>
    </xdr:to>
    <xdr:cxnSp macro="">
      <xdr:nvCxnSpPr>
        <xdr:cNvPr id="174" name="直線コネクタ 173"/>
        <xdr:cNvCxnSpPr/>
      </xdr:nvCxnSpPr>
      <xdr:spPr>
        <a:xfrm flipV="1">
          <a:off x="3797300" y="13350712"/>
          <a:ext cx="838200" cy="11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142474</xdr:rowOff>
    </xdr:from>
    <xdr:ext cx="469744" cy="259045"/>
    <xdr:sp macro="" textlink="">
      <xdr:nvSpPr>
        <xdr:cNvPr id="175" name="維持補修費平均値テキスト"/>
        <xdr:cNvSpPr txBox="1"/>
      </xdr:nvSpPr>
      <xdr:spPr>
        <a:xfrm>
          <a:off x="4686300" y="128297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119597</xdr:rowOff>
    </xdr:from>
    <xdr:to>
      <xdr:col>24</xdr:col>
      <xdr:colOff>114300</xdr:colOff>
      <xdr:row>76</xdr:row>
      <xdr:rowOff>49747</xdr:rowOff>
    </xdr:to>
    <xdr:sp macro="" textlink="">
      <xdr:nvSpPr>
        <xdr:cNvPr id="176" name="フローチャート: 判断 175"/>
        <xdr:cNvSpPr/>
      </xdr:nvSpPr>
      <xdr:spPr>
        <a:xfrm>
          <a:off x="4584700" y="12978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161037</xdr:rowOff>
    </xdr:from>
    <xdr:to>
      <xdr:col>19</xdr:col>
      <xdr:colOff>177800</xdr:colOff>
      <xdr:row>77</xdr:row>
      <xdr:rowOff>162561</xdr:rowOff>
    </xdr:to>
    <xdr:cxnSp macro="">
      <xdr:nvCxnSpPr>
        <xdr:cNvPr id="177" name="直線コネクタ 176"/>
        <xdr:cNvCxnSpPr/>
      </xdr:nvCxnSpPr>
      <xdr:spPr>
        <a:xfrm flipV="1">
          <a:off x="2908300" y="13362687"/>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15312</xdr:rowOff>
    </xdr:from>
    <xdr:to>
      <xdr:col>20</xdr:col>
      <xdr:colOff>38100</xdr:colOff>
      <xdr:row>76</xdr:row>
      <xdr:rowOff>116912</xdr:rowOff>
    </xdr:to>
    <xdr:sp macro="" textlink="">
      <xdr:nvSpPr>
        <xdr:cNvPr id="178" name="フローチャート: 判断 177"/>
        <xdr:cNvSpPr/>
      </xdr:nvSpPr>
      <xdr:spPr>
        <a:xfrm>
          <a:off x="3746500" y="13045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74</xdr:row>
      <xdr:rowOff>133439</xdr:rowOff>
    </xdr:from>
    <xdr:ext cx="469744" cy="259045"/>
    <xdr:sp macro="" textlink="">
      <xdr:nvSpPr>
        <xdr:cNvPr id="179" name="テキスト ボックス 178"/>
        <xdr:cNvSpPr txBox="1"/>
      </xdr:nvSpPr>
      <xdr:spPr>
        <a:xfrm>
          <a:off x="3549728" y="12820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162561</xdr:rowOff>
    </xdr:from>
    <xdr:to>
      <xdr:col>15</xdr:col>
      <xdr:colOff>50800</xdr:colOff>
      <xdr:row>78</xdr:row>
      <xdr:rowOff>8527</xdr:rowOff>
    </xdr:to>
    <xdr:cxnSp macro="">
      <xdr:nvCxnSpPr>
        <xdr:cNvPr id="180" name="直線コネクタ 179"/>
        <xdr:cNvCxnSpPr/>
      </xdr:nvCxnSpPr>
      <xdr:spPr>
        <a:xfrm flipV="1">
          <a:off x="2019300" y="13364211"/>
          <a:ext cx="889000" cy="17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40024</xdr:rowOff>
    </xdr:from>
    <xdr:to>
      <xdr:col>15</xdr:col>
      <xdr:colOff>101600</xdr:colOff>
      <xdr:row>76</xdr:row>
      <xdr:rowOff>141624</xdr:rowOff>
    </xdr:to>
    <xdr:sp macro="" textlink="">
      <xdr:nvSpPr>
        <xdr:cNvPr id="181" name="フローチャート: 判断 180"/>
        <xdr:cNvSpPr/>
      </xdr:nvSpPr>
      <xdr:spPr>
        <a:xfrm>
          <a:off x="2857500" y="13070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158150</xdr:rowOff>
    </xdr:from>
    <xdr:ext cx="469744" cy="259045"/>
    <xdr:sp macro="" textlink="">
      <xdr:nvSpPr>
        <xdr:cNvPr id="182" name="テキスト ボックス 181"/>
        <xdr:cNvSpPr txBox="1"/>
      </xdr:nvSpPr>
      <xdr:spPr>
        <a:xfrm>
          <a:off x="2673428" y="12845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8527</xdr:rowOff>
    </xdr:from>
    <xdr:to>
      <xdr:col>10</xdr:col>
      <xdr:colOff>114300</xdr:colOff>
      <xdr:row>78</xdr:row>
      <xdr:rowOff>35851</xdr:rowOff>
    </xdr:to>
    <xdr:cxnSp macro="">
      <xdr:nvCxnSpPr>
        <xdr:cNvPr id="183" name="直線コネクタ 182"/>
        <xdr:cNvCxnSpPr/>
      </xdr:nvCxnSpPr>
      <xdr:spPr>
        <a:xfrm flipV="1">
          <a:off x="1130300" y="13381627"/>
          <a:ext cx="889000" cy="27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71918</xdr:rowOff>
    </xdr:from>
    <xdr:to>
      <xdr:col>10</xdr:col>
      <xdr:colOff>165100</xdr:colOff>
      <xdr:row>77</xdr:row>
      <xdr:rowOff>2068</xdr:rowOff>
    </xdr:to>
    <xdr:sp macro="" textlink="">
      <xdr:nvSpPr>
        <xdr:cNvPr id="184" name="フローチャート: 判断 183"/>
        <xdr:cNvSpPr/>
      </xdr:nvSpPr>
      <xdr:spPr>
        <a:xfrm>
          <a:off x="1968500" y="13102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18595</xdr:rowOff>
    </xdr:from>
    <xdr:ext cx="469744" cy="259045"/>
    <xdr:sp macro="" textlink="">
      <xdr:nvSpPr>
        <xdr:cNvPr id="185" name="テキスト ボックス 184"/>
        <xdr:cNvSpPr txBox="1"/>
      </xdr:nvSpPr>
      <xdr:spPr>
        <a:xfrm>
          <a:off x="1784428" y="12877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83130</xdr:rowOff>
    </xdr:from>
    <xdr:to>
      <xdr:col>6</xdr:col>
      <xdr:colOff>38100</xdr:colOff>
      <xdr:row>77</xdr:row>
      <xdr:rowOff>13280</xdr:rowOff>
    </xdr:to>
    <xdr:sp macro="" textlink="">
      <xdr:nvSpPr>
        <xdr:cNvPr id="186" name="フローチャート: 判断 185"/>
        <xdr:cNvSpPr/>
      </xdr:nvSpPr>
      <xdr:spPr>
        <a:xfrm>
          <a:off x="1079500" y="1311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29808</xdr:rowOff>
    </xdr:from>
    <xdr:ext cx="469744" cy="259045"/>
    <xdr:sp macro="" textlink="">
      <xdr:nvSpPr>
        <xdr:cNvPr id="187" name="テキスト ボックス 186"/>
        <xdr:cNvSpPr txBox="1"/>
      </xdr:nvSpPr>
      <xdr:spPr>
        <a:xfrm>
          <a:off x="895428" y="12888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98262</xdr:rowOff>
    </xdr:from>
    <xdr:to>
      <xdr:col>24</xdr:col>
      <xdr:colOff>114300</xdr:colOff>
      <xdr:row>78</xdr:row>
      <xdr:rowOff>28412</xdr:rowOff>
    </xdr:to>
    <xdr:sp macro="" textlink="">
      <xdr:nvSpPr>
        <xdr:cNvPr id="193" name="楕円 192"/>
        <xdr:cNvSpPr/>
      </xdr:nvSpPr>
      <xdr:spPr>
        <a:xfrm>
          <a:off x="4584700" y="1329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13189</xdr:rowOff>
    </xdr:from>
    <xdr:ext cx="469744" cy="259045"/>
    <xdr:sp macro="" textlink="">
      <xdr:nvSpPr>
        <xdr:cNvPr id="194" name="維持補修費該当値テキスト"/>
        <xdr:cNvSpPr txBox="1"/>
      </xdr:nvSpPr>
      <xdr:spPr>
        <a:xfrm>
          <a:off x="4686300" y="13214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110237</xdr:rowOff>
    </xdr:from>
    <xdr:to>
      <xdr:col>20</xdr:col>
      <xdr:colOff>38100</xdr:colOff>
      <xdr:row>78</xdr:row>
      <xdr:rowOff>40387</xdr:rowOff>
    </xdr:to>
    <xdr:sp macro="" textlink="">
      <xdr:nvSpPr>
        <xdr:cNvPr id="195" name="楕円 194"/>
        <xdr:cNvSpPr/>
      </xdr:nvSpPr>
      <xdr:spPr>
        <a:xfrm>
          <a:off x="3746500" y="13311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78</xdr:row>
      <xdr:rowOff>31514</xdr:rowOff>
    </xdr:from>
    <xdr:ext cx="469744" cy="259045"/>
    <xdr:sp macro="" textlink="">
      <xdr:nvSpPr>
        <xdr:cNvPr id="196" name="テキスト ボックス 195"/>
        <xdr:cNvSpPr txBox="1"/>
      </xdr:nvSpPr>
      <xdr:spPr>
        <a:xfrm>
          <a:off x="3549728" y="13404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111761</xdr:rowOff>
    </xdr:from>
    <xdr:to>
      <xdr:col>15</xdr:col>
      <xdr:colOff>101600</xdr:colOff>
      <xdr:row>78</xdr:row>
      <xdr:rowOff>41911</xdr:rowOff>
    </xdr:to>
    <xdr:sp macro="" textlink="">
      <xdr:nvSpPr>
        <xdr:cNvPr id="197" name="楕円 196"/>
        <xdr:cNvSpPr/>
      </xdr:nvSpPr>
      <xdr:spPr>
        <a:xfrm>
          <a:off x="2857500" y="1331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33038</xdr:rowOff>
    </xdr:from>
    <xdr:ext cx="469744" cy="259045"/>
    <xdr:sp macro="" textlink="">
      <xdr:nvSpPr>
        <xdr:cNvPr id="198" name="テキスト ボックス 197"/>
        <xdr:cNvSpPr txBox="1"/>
      </xdr:nvSpPr>
      <xdr:spPr>
        <a:xfrm>
          <a:off x="2673428" y="13406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129177</xdr:rowOff>
    </xdr:from>
    <xdr:to>
      <xdr:col>10</xdr:col>
      <xdr:colOff>165100</xdr:colOff>
      <xdr:row>78</xdr:row>
      <xdr:rowOff>59327</xdr:rowOff>
    </xdr:to>
    <xdr:sp macro="" textlink="">
      <xdr:nvSpPr>
        <xdr:cNvPr id="199" name="楕円 198"/>
        <xdr:cNvSpPr/>
      </xdr:nvSpPr>
      <xdr:spPr>
        <a:xfrm>
          <a:off x="1968500" y="13330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50454</xdr:rowOff>
    </xdr:from>
    <xdr:ext cx="469744" cy="259045"/>
    <xdr:sp macro="" textlink="">
      <xdr:nvSpPr>
        <xdr:cNvPr id="200" name="テキスト ボックス 199"/>
        <xdr:cNvSpPr txBox="1"/>
      </xdr:nvSpPr>
      <xdr:spPr>
        <a:xfrm>
          <a:off x="1784428" y="13423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156501</xdr:rowOff>
    </xdr:from>
    <xdr:to>
      <xdr:col>6</xdr:col>
      <xdr:colOff>38100</xdr:colOff>
      <xdr:row>78</xdr:row>
      <xdr:rowOff>86651</xdr:rowOff>
    </xdr:to>
    <xdr:sp macro="" textlink="">
      <xdr:nvSpPr>
        <xdr:cNvPr id="201" name="楕円 200"/>
        <xdr:cNvSpPr/>
      </xdr:nvSpPr>
      <xdr:spPr>
        <a:xfrm>
          <a:off x="1079500" y="13358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77778</xdr:rowOff>
    </xdr:from>
    <xdr:ext cx="469744" cy="259045"/>
    <xdr:sp macro="" textlink="">
      <xdr:nvSpPr>
        <xdr:cNvPr id="202" name="テキスト ボックス 201"/>
        <xdr:cNvSpPr txBox="1"/>
      </xdr:nvSpPr>
      <xdr:spPr>
        <a:xfrm>
          <a:off x="895428" y="13450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6</xdr:col>
      <xdr:colOff>127000</xdr:colOff>
      <xdr:row>85</xdr:row>
      <xdr:rowOff>57150</xdr:rowOff>
    </xdr:from>
    <xdr:to>
      <xdr:col>14</xdr:col>
      <xdr:colOff>127000</xdr:colOff>
      <xdr:row>86</xdr:row>
      <xdr:rowOff>139700</xdr:rowOff>
    </xdr:to>
    <xdr:sp macro="" textlink="">
      <xdr:nvSpPr>
        <xdr:cNvPr id="204" name="正方形/長方形 203"/>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86</xdr:row>
      <xdr:rowOff>88900</xdr:rowOff>
    </xdr:from>
    <xdr:to>
      <xdr:col>14</xdr:col>
      <xdr:colOff>127000</xdr:colOff>
      <xdr:row>88</xdr:row>
      <xdr:rowOff>0</xdr:rowOff>
    </xdr:to>
    <xdr:sp macro="" textlink="">
      <xdr:nvSpPr>
        <xdr:cNvPr id="205" name="正方形/長方形 204"/>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85</xdr:row>
      <xdr:rowOff>57150</xdr:rowOff>
    </xdr:from>
    <xdr:to>
      <xdr:col>23</xdr:col>
      <xdr:colOff>63500</xdr:colOff>
      <xdr:row>86</xdr:row>
      <xdr:rowOff>139700</xdr:rowOff>
    </xdr:to>
    <xdr:sp macro="" textlink="">
      <xdr:nvSpPr>
        <xdr:cNvPr id="206" name="正方形/長方形 205"/>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86</xdr:row>
      <xdr:rowOff>88900</xdr:rowOff>
    </xdr:from>
    <xdr:to>
      <xdr:col>23</xdr:col>
      <xdr:colOff>63500</xdr:colOff>
      <xdr:row>88</xdr:row>
      <xdr:rowOff>0</xdr:rowOff>
    </xdr:to>
    <xdr:sp macro="" textlink="">
      <xdr:nvSpPr>
        <xdr:cNvPr id="207" name="正方形/長方形 206"/>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100</xdr:row>
      <xdr:rowOff>111777</xdr:rowOff>
    </xdr:from>
    <xdr:ext cx="467179" cy="259045"/>
    <xdr:sp macro="" textlink="">
      <xdr:nvSpPr>
        <xdr:cNvPr id="211" name="テキスト ボックス 210"/>
        <xdr:cNvSpPr txBox="1"/>
      </xdr:nvSpPr>
      <xdr:spPr>
        <a:xfrm>
          <a:off x="294821" y="1725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73677</xdr:rowOff>
    </xdr:from>
    <xdr:ext cx="467179" cy="259045"/>
    <xdr:sp macro="" textlink="">
      <xdr:nvSpPr>
        <xdr:cNvPr id="213" name="テキスト ボックス 212"/>
        <xdr:cNvSpPr txBox="1"/>
      </xdr:nvSpPr>
      <xdr:spPr>
        <a:xfrm>
          <a:off x="294821" y="1687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35577</xdr:rowOff>
    </xdr:from>
    <xdr:ext cx="467179" cy="259045"/>
    <xdr:sp macro="" textlink="">
      <xdr:nvSpPr>
        <xdr:cNvPr id="215" name="テキスト ボックス 214"/>
        <xdr:cNvSpPr txBox="1"/>
      </xdr:nvSpPr>
      <xdr:spPr>
        <a:xfrm>
          <a:off x="294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7" name="テキスト ボックス 216"/>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19" name="テキスト ボックス 218"/>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21" name="テキスト ボックス 220"/>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3" name="テキスト ボックス 222"/>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153543</xdr:rowOff>
    </xdr:from>
    <xdr:to>
      <xdr:col>24</xdr:col>
      <xdr:colOff>62865</xdr:colOff>
      <xdr:row>98</xdr:row>
      <xdr:rowOff>139954</xdr:rowOff>
    </xdr:to>
    <xdr:cxnSp macro="">
      <xdr:nvCxnSpPr>
        <xdr:cNvPr id="225" name="直線コネクタ 224"/>
        <xdr:cNvCxnSpPr/>
      </xdr:nvCxnSpPr>
      <xdr:spPr>
        <a:xfrm flipV="1">
          <a:off x="4633595" y="15412593"/>
          <a:ext cx="1270" cy="1529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143781</xdr:rowOff>
    </xdr:from>
    <xdr:ext cx="469744" cy="259045"/>
    <xdr:sp macro="" textlink="">
      <xdr:nvSpPr>
        <xdr:cNvPr id="226" name="扶助費最小値テキスト"/>
        <xdr:cNvSpPr txBox="1"/>
      </xdr:nvSpPr>
      <xdr:spPr>
        <a:xfrm>
          <a:off x="4686300" y="16945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139954</xdr:rowOff>
    </xdr:from>
    <xdr:to>
      <xdr:col>24</xdr:col>
      <xdr:colOff>152400</xdr:colOff>
      <xdr:row>98</xdr:row>
      <xdr:rowOff>139954</xdr:rowOff>
    </xdr:to>
    <xdr:cxnSp macro="">
      <xdr:nvCxnSpPr>
        <xdr:cNvPr id="227" name="直線コネクタ 226"/>
        <xdr:cNvCxnSpPr/>
      </xdr:nvCxnSpPr>
      <xdr:spPr>
        <a:xfrm>
          <a:off x="4546600" y="16942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100220</xdr:rowOff>
    </xdr:from>
    <xdr:ext cx="534377" cy="259045"/>
    <xdr:sp macro="" textlink="">
      <xdr:nvSpPr>
        <xdr:cNvPr id="228" name="扶助費最大値テキスト"/>
        <xdr:cNvSpPr txBox="1"/>
      </xdr:nvSpPr>
      <xdr:spPr>
        <a:xfrm>
          <a:off x="4686300" y="15187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153543</xdr:rowOff>
    </xdr:from>
    <xdr:to>
      <xdr:col>24</xdr:col>
      <xdr:colOff>152400</xdr:colOff>
      <xdr:row>89</xdr:row>
      <xdr:rowOff>153543</xdr:rowOff>
    </xdr:to>
    <xdr:cxnSp macro="">
      <xdr:nvCxnSpPr>
        <xdr:cNvPr id="229" name="直線コネクタ 228"/>
        <xdr:cNvCxnSpPr/>
      </xdr:nvCxnSpPr>
      <xdr:spPr>
        <a:xfrm>
          <a:off x="4546600" y="15412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106426</xdr:rowOff>
    </xdr:from>
    <xdr:to>
      <xdr:col>24</xdr:col>
      <xdr:colOff>63500</xdr:colOff>
      <xdr:row>91</xdr:row>
      <xdr:rowOff>162052</xdr:rowOff>
    </xdr:to>
    <xdr:cxnSp macro="">
      <xdr:nvCxnSpPr>
        <xdr:cNvPr id="230" name="直線コネクタ 229"/>
        <xdr:cNvCxnSpPr/>
      </xdr:nvCxnSpPr>
      <xdr:spPr>
        <a:xfrm flipV="1">
          <a:off x="3797300" y="15708376"/>
          <a:ext cx="838200" cy="55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95014</xdr:rowOff>
    </xdr:from>
    <xdr:ext cx="534377" cy="259045"/>
    <xdr:sp macro="" textlink="">
      <xdr:nvSpPr>
        <xdr:cNvPr id="231" name="扶助費平均値テキスト"/>
        <xdr:cNvSpPr txBox="1"/>
      </xdr:nvSpPr>
      <xdr:spPr>
        <a:xfrm>
          <a:off x="4686300" y="160398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116587</xdr:rowOff>
    </xdr:from>
    <xdr:to>
      <xdr:col>24</xdr:col>
      <xdr:colOff>114300</xdr:colOff>
      <xdr:row>94</xdr:row>
      <xdr:rowOff>46737</xdr:rowOff>
    </xdr:to>
    <xdr:sp macro="" textlink="">
      <xdr:nvSpPr>
        <xdr:cNvPr id="232" name="フローチャート: 判断 231"/>
        <xdr:cNvSpPr/>
      </xdr:nvSpPr>
      <xdr:spPr>
        <a:xfrm>
          <a:off x="4584700" y="16061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162052</xdr:rowOff>
    </xdr:from>
    <xdr:to>
      <xdr:col>19</xdr:col>
      <xdr:colOff>177800</xdr:colOff>
      <xdr:row>92</xdr:row>
      <xdr:rowOff>56769</xdr:rowOff>
    </xdr:to>
    <xdr:cxnSp macro="">
      <xdr:nvCxnSpPr>
        <xdr:cNvPr id="233" name="直線コネクタ 232"/>
        <xdr:cNvCxnSpPr/>
      </xdr:nvCxnSpPr>
      <xdr:spPr>
        <a:xfrm flipV="1">
          <a:off x="2908300" y="15764002"/>
          <a:ext cx="889000" cy="66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93</xdr:row>
      <xdr:rowOff>164973</xdr:rowOff>
    </xdr:from>
    <xdr:to>
      <xdr:col>20</xdr:col>
      <xdr:colOff>38100</xdr:colOff>
      <xdr:row>94</xdr:row>
      <xdr:rowOff>95123</xdr:rowOff>
    </xdr:to>
    <xdr:sp macro="" textlink="">
      <xdr:nvSpPr>
        <xdr:cNvPr id="234" name="フローチャート: 判断 233"/>
        <xdr:cNvSpPr/>
      </xdr:nvSpPr>
      <xdr:spPr>
        <a:xfrm>
          <a:off x="3746500" y="16109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94</xdr:row>
      <xdr:rowOff>86250</xdr:rowOff>
    </xdr:from>
    <xdr:ext cx="534377" cy="259045"/>
    <xdr:sp macro="" textlink="">
      <xdr:nvSpPr>
        <xdr:cNvPr id="235" name="テキスト ボックス 234"/>
        <xdr:cNvSpPr txBox="1"/>
      </xdr:nvSpPr>
      <xdr:spPr>
        <a:xfrm>
          <a:off x="3517411" y="16202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56769</xdr:rowOff>
    </xdr:from>
    <xdr:to>
      <xdr:col>15</xdr:col>
      <xdr:colOff>50800</xdr:colOff>
      <xdr:row>92</xdr:row>
      <xdr:rowOff>75564</xdr:rowOff>
    </xdr:to>
    <xdr:cxnSp macro="">
      <xdr:nvCxnSpPr>
        <xdr:cNvPr id="236" name="直線コネクタ 235"/>
        <xdr:cNvCxnSpPr/>
      </xdr:nvCxnSpPr>
      <xdr:spPr>
        <a:xfrm flipV="1">
          <a:off x="2019300" y="15830169"/>
          <a:ext cx="889000" cy="18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93</xdr:row>
      <xdr:rowOff>155829</xdr:rowOff>
    </xdr:from>
    <xdr:to>
      <xdr:col>15</xdr:col>
      <xdr:colOff>101600</xdr:colOff>
      <xdr:row>94</xdr:row>
      <xdr:rowOff>85979</xdr:rowOff>
    </xdr:to>
    <xdr:sp macro="" textlink="">
      <xdr:nvSpPr>
        <xdr:cNvPr id="237" name="フローチャート: 判断 236"/>
        <xdr:cNvSpPr/>
      </xdr:nvSpPr>
      <xdr:spPr>
        <a:xfrm>
          <a:off x="2857500" y="16100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77106</xdr:rowOff>
    </xdr:from>
    <xdr:ext cx="534377" cy="259045"/>
    <xdr:sp macro="" textlink="">
      <xdr:nvSpPr>
        <xdr:cNvPr id="238" name="テキスト ボックス 237"/>
        <xdr:cNvSpPr txBox="1"/>
      </xdr:nvSpPr>
      <xdr:spPr>
        <a:xfrm>
          <a:off x="2641111" y="16193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75564</xdr:rowOff>
    </xdr:from>
    <xdr:to>
      <xdr:col>10</xdr:col>
      <xdr:colOff>114300</xdr:colOff>
      <xdr:row>92</xdr:row>
      <xdr:rowOff>110237</xdr:rowOff>
    </xdr:to>
    <xdr:cxnSp macro="">
      <xdr:nvCxnSpPr>
        <xdr:cNvPr id="239" name="直線コネクタ 238"/>
        <xdr:cNvCxnSpPr/>
      </xdr:nvCxnSpPr>
      <xdr:spPr>
        <a:xfrm flipV="1">
          <a:off x="1130300" y="15848964"/>
          <a:ext cx="889000" cy="34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67690</xdr:rowOff>
    </xdr:from>
    <xdr:to>
      <xdr:col>10</xdr:col>
      <xdr:colOff>165100</xdr:colOff>
      <xdr:row>94</xdr:row>
      <xdr:rowOff>169290</xdr:rowOff>
    </xdr:to>
    <xdr:sp macro="" textlink="">
      <xdr:nvSpPr>
        <xdr:cNvPr id="240" name="フローチャート: 判断 239"/>
        <xdr:cNvSpPr/>
      </xdr:nvSpPr>
      <xdr:spPr>
        <a:xfrm>
          <a:off x="1968500" y="1618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160417</xdr:rowOff>
    </xdr:from>
    <xdr:ext cx="534377" cy="259045"/>
    <xdr:sp macro="" textlink="">
      <xdr:nvSpPr>
        <xdr:cNvPr id="241" name="テキスト ボックス 240"/>
        <xdr:cNvSpPr txBox="1"/>
      </xdr:nvSpPr>
      <xdr:spPr>
        <a:xfrm>
          <a:off x="1752111" y="16276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106045</xdr:rowOff>
    </xdr:from>
    <xdr:to>
      <xdr:col>6</xdr:col>
      <xdr:colOff>38100</xdr:colOff>
      <xdr:row>94</xdr:row>
      <xdr:rowOff>36195</xdr:rowOff>
    </xdr:to>
    <xdr:sp macro="" textlink="">
      <xdr:nvSpPr>
        <xdr:cNvPr id="242" name="フローチャート: 判断 241"/>
        <xdr:cNvSpPr/>
      </xdr:nvSpPr>
      <xdr:spPr>
        <a:xfrm>
          <a:off x="1079500" y="1605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27322</xdr:rowOff>
    </xdr:from>
    <xdr:ext cx="534377" cy="259045"/>
    <xdr:sp macro="" textlink="">
      <xdr:nvSpPr>
        <xdr:cNvPr id="243" name="テキスト ボックス 242"/>
        <xdr:cNvSpPr txBox="1"/>
      </xdr:nvSpPr>
      <xdr:spPr>
        <a:xfrm>
          <a:off x="863111" y="16143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55626</xdr:rowOff>
    </xdr:from>
    <xdr:to>
      <xdr:col>24</xdr:col>
      <xdr:colOff>114300</xdr:colOff>
      <xdr:row>91</xdr:row>
      <xdr:rowOff>157226</xdr:rowOff>
    </xdr:to>
    <xdr:sp macro="" textlink="">
      <xdr:nvSpPr>
        <xdr:cNvPr id="249" name="楕円 248"/>
        <xdr:cNvSpPr/>
      </xdr:nvSpPr>
      <xdr:spPr>
        <a:xfrm>
          <a:off x="4584700" y="15657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78503</xdr:rowOff>
    </xdr:from>
    <xdr:ext cx="534377" cy="259045"/>
    <xdr:sp macro="" textlink="">
      <xdr:nvSpPr>
        <xdr:cNvPr id="250" name="扶助費該当値テキスト"/>
        <xdr:cNvSpPr txBox="1"/>
      </xdr:nvSpPr>
      <xdr:spPr>
        <a:xfrm>
          <a:off x="4686300" y="15509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111252</xdr:rowOff>
    </xdr:from>
    <xdr:to>
      <xdr:col>20</xdr:col>
      <xdr:colOff>38100</xdr:colOff>
      <xdr:row>92</xdr:row>
      <xdr:rowOff>41402</xdr:rowOff>
    </xdr:to>
    <xdr:sp macro="" textlink="">
      <xdr:nvSpPr>
        <xdr:cNvPr id="251" name="楕円 250"/>
        <xdr:cNvSpPr/>
      </xdr:nvSpPr>
      <xdr:spPr>
        <a:xfrm>
          <a:off x="3746500" y="15713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90</xdr:row>
      <xdr:rowOff>57929</xdr:rowOff>
    </xdr:from>
    <xdr:ext cx="534377" cy="259045"/>
    <xdr:sp macro="" textlink="">
      <xdr:nvSpPr>
        <xdr:cNvPr id="252" name="テキスト ボックス 251"/>
        <xdr:cNvSpPr txBox="1"/>
      </xdr:nvSpPr>
      <xdr:spPr>
        <a:xfrm>
          <a:off x="3517411" y="15488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5969</xdr:rowOff>
    </xdr:from>
    <xdr:to>
      <xdr:col>15</xdr:col>
      <xdr:colOff>101600</xdr:colOff>
      <xdr:row>92</xdr:row>
      <xdr:rowOff>107569</xdr:rowOff>
    </xdr:to>
    <xdr:sp macro="" textlink="">
      <xdr:nvSpPr>
        <xdr:cNvPr id="253" name="楕円 252"/>
        <xdr:cNvSpPr/>
      </xdr:nvSpPr>
      <xdr:spPr>
        <a:xfrm>
          <a:off x="2857500" y="15779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90</xdr:row>
      <xdr:rowOff>124096</xdr:rowOff>
    </xdr:from>
    <xdr:ext cx="534377" cy="259045"/>
    <xdr:sp macro="" textlink="">
      <xdr:nvSpPr>
        <xdr:cNvPr id="254" name="テキスト ボックス 253"/>
        <xdr:cNvSpPr txBox="1"/>
      </xdr:nvSpPr>
      <xdr:spPr>
        <a:xfrm>
          <a:off x="2641111" y="15554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24764</xdr:rowOff>
    </xdr:from>
    <xdr:to>
      <xdr:col>10</xdr:col>
      <xdr:colOff>165100</xdr:colOff>
      <xdr:row>92</xdr:row>
      <xdr:rowOff>126364</xdr:rowOff>
    </xdr:to>
    <xdr:sp macro="" textlink="">
      <xdr:nvSpPr>
        <xdr:cNvPr id="255" name="楕円 254"/>
        <xdr:cNvSpPr/>
      </xdr:nvSpPr>
      <xdr:spPr>
        <a:xfrm>
          <a:off x="1968500" y="15798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90</xdr:row>
      <xdr:rowOff>142891</xdr:rowOff>
    </xdr:from>
    <xdr:ext cx="534377" cy="259045"/>
    <xdr:sp macro="" textlink="">
      <xdr:nvSpPr>
        <xdr:cNvPr id="256" name="テキスト ボックス 255"/>
        <xdr:cNvSpPr txBox="1"/>
      </xdr:nvSpPr>
      <xdr:spPr>
        <a:xfrm>
          <a:off x="1752111" y="15573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92</xdr:row>
      <xdr:rowOff>59437</xdr:rowOff>
    </xdr:from>
    <xdr:to>
      <xdr:col>6</xdr:col>
      <xdr:colOff>38100</xdr:colOff>
      <xdr:row>92</xdr:row>
      <xdr:rowOff>161037</xdr:rowOff>
    </xdr:to>
    <xdr:sp macro="" textlink="">
      <xdr:nvSpPr>
        <xdr:cNvPr id="257" name="楕円 256"/>
        <xdr:cNvSpPr/>
      </xdr:nvSpPr>
      <xdr:spPr>
        <a:xfrm>
          <a:off x="1079500" y="15832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91</xdr:row>
      <xdr:rowOff>6114</xdr:rowOff>
    </xdr:from>
    <xdr:ext cx="534377" cy="259045"/>
    <xdr:sp macro="" textlink="">
      <xdr:nvSpPr>
        <xdr:cNvPr id="258" name="テキスト ボックス 257"/>
        <xdr:cNvSpPr txBox="1"/>
      </xdr:nvSpPr>
      <xdr:spPr>
        <a:xfrm>
          <a:off x="863111" y="15608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37</xdr:col>
      <xdr:colOff>63500</xdr:colOff>
      <xdr:row>25</xdr:row>
      <xdr:rowOff>57150</xdr:rowOff>
    </xdr:from>
    <xdr:to>
      <xdr:col>45</xdr:col>
      <xdr:colOff>63500</xdr:colOff>
      <xdr:row>26</xdr:row>
      <xdr:rowOff>139700</xdr:rowOff>
    </xdr:to>
    <xdr:sp macro="" textlink="">
      <xdr:nvSpPr>
        <xdr:cNvPr id="260" name="正方形/長方形 259"/>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26</xdr:row>
      <xdr:rowOff>88900</xdr:rowOff>
    </xdr:from>
    <xdr:to>
      <xdr:col>45</xdr:col>
      <xdr:colOff>63500</xdr:colOff>
      <xdr:row>28</xdr:row>
      <xdr:rowOff>0</xdr:rowOff>
    </xdr:to>
    <xdr:sp macro="" textlink="">
      <xdr:nvSpPr>
        <xdr:cNvPr id="261" name="正方形/長方形 260"/>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25</xdr:row>
      <xdr:rowOff>57150</xdr:rowOff>
    </xdr:from>
    <xdr:to>
      <xdr:col>54</xdr:col>
      <xdr:colOff>0</xdr:colOff>
      <xdr:row>26</xdr:row>
      <xdr:rowOff>139700</xdr:rowOff>
    </xdr:to>
    <xdr:sp macro="" textlink="">
      <xdr:nvSpPr>
        <xdr:cNvPr id="262" name="正方形/長方形 261"/>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26</xdr:row>
      <xdr:rowOff>88900</xdr:rowOff>
    </xdr:from>
    <xdr:to>
      <xdr:col>54</xdr:col>
      <xdr:colOff>0</xdr:colOff>
      <xdr:row>28</xdr:row>
      <xdr:rowOff>0</xdr:rowOff>
    </xdr:to>
    <xdr:sp macro="" textlink="">
      <xdr:nvSpPr>
        <xdr:cNvPr id="263" name="正方形/長方形 262"/>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5" name="テキスト ボックス 26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40</xdr:row>
      <xdr:rowOff>111777</xdr:rowOff>
    </xdr:from>
    <xdr:ext cx="531299" cy="259045"/>
    <xdr:sp macro="" textlink="">
      <xdr:nvSpPr>
        <xdr:cNvPr id="267" name="テキスト ボックス 266"/>
        <xdr:cNvSpPr txBox="1"/>
      </xdr:nvSpPr>
      <xdr:spPr>
        <a:xfrm>
          <a:off x="6072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69" name="テキスト ボックス 268"/>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1" name="テキスト ボックス 270"/>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3" name="テキスト ボックス 272"/>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5" name="テキスト ボックス 274"/>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7" name="テキスト ボックス 276"/>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9" name="テキスト ボックス 27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1892</xdr:rowOff>
    </xdr:from>
    <xdr:to>
      <xdr:col>54</xdr:col>
      <xdr:colOff>189865</xdr:colOff>
      <xdr:row>36</xdr:row>
      <xdr:rowOff>27724</xdr:rowOff>
    </xdr:to>
    <xdr:cxnSp macro="">
      <xdr:nvCxnSpPr>
        <xdr:cNvPr id="281" name="直線コネクタ 280"/>
        <xdr:cNvCxnSpPr/>
      </xdr:nvCxnSpPr>
      <xdr:spPr>
        <a:xfrm flipV="1">
          <a:off x="10475595" y="5145392"/>
          <a:ext cx="1270" cy="10545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31551</xdr:rowOff>
    </xdr:from>
    <xdr:ext cx="599010" cy="259045"/>
    <xdr:sp macro="" textlink="">
      <xdr:nvSpPr>
        <xdr:cNvPr id="282" name="補助費等最小値テキスト"/>
        <xdr:cNvSpPr txBox="1"/>
      </xdr:nvSpPr>
      <xdr:spPr>
        <a:xfrm>
          <a:off x="10528300" y="6203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36</xdr:row>
      <xdr:rowOff>27724</xdr:rowOff>
    </xdr:from>
    <xdr:to>
      <xdr:col>55</xdr:col>
      <xdr:colOff>88900</xdr:colOff>
      <xdr:row>36</xdr:row>
      <xdr:rowOff>27724</xdr:rowOff>
    </xdr:to>
    <xdr:cxnSp macro="">
      <xdr:nvCxnSpPr>
        <xdr:cNvPr id="283" name="直線コネクタ 282"/>
        <xdr:cNvCxnSpPr/>
      </xdr:nvCxnSpPr>
      <xdr:spPr>
        <a:xfrm>
          <a:off x="10388600" y="6199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120019</xdr:rowOff>
    </xdr:from>
    <xdr:ext cx="599010" cy="259045"/>
    <xdr:sp macro="" textlink="">
      <xdr:nvSpPr>
        <xdr:cNvPr id="284" name="補助費等最大値テキスト"/>
        <xdr:cNvSpPr txBox="1"/>
      </xdr:nvSpPr>
      <xdr:spPr>
        <a:xfrm>
          <a:off x="10528300" y="4920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1892</xdr:rowOff>
    </xdr:from>
    <xdr:to>
      <xdr:col>55</xdr:col>
      <xdr:colOff>88900</xdr:colOff>
      <xdr:row>30</xdr:row>
      <xdr:rowOff>1892</xdr:rowOff>
    </xdr:to>
    <xdr:cxnSp macro="">
      <xdr:nvCxnSpPr>
        <xdr:cNvPr id="285" name="直線コネクタ 284"/>
        <xdr:cNvCxnSpPr/>
      </xdr:nvCxnSpPr>
      <xdr:spPr>
        <a:xfrm>
          <a:off x="10388600" y="5145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161227</xdr:rowOff>
    </xdr:from>
    <xdr:to>
      <xdr:col>55</xdr:col>
      <xdr:colOff>0</xdr:colOff>
      <xdr:row>34</xdr:row>
      <xdr:rowOff>83083</xdr:rowOff>
    </xdr:to>
    <xdr:cxnSp macro="">
      <xdr:nvCxnSpPr>
        <xdr:cNvPr id="286" name="直線コネクタ 285"/>
        <xdr:cNvCxnSpPr/>
      </xdr:nvCxnSpPr>
      <xdr:spPr>
        <a:xfrm flipV="1">
          <a:off x="9639300" y="5819077"/>
          <a:ext cx="838200" cy="93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120959</xdr:rowOff>
    </xdr:from>
    <xdr:ext cx="599010" cy="259045"/>
    <xdr:sp macro="" textlink="">
      <xdr:nvSpPr>
        <xdr:cNvPr id="287" name="補助費等平均値テキスト"/>
        <xdr:cNvSpPr txBox="1"/>
      </xdr:nvSpPr>
      <xdr:spPr>
        <a:xfrm>
          <a:off x="10528300" y="560735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98082</xdr:rowOff>
    </xdr:from>
    <xdr:to>
      <xdr:col>55</xdr:col>
      <xdr:colOff>50800</xdr:colOff>
      <xdr:row>34</xdr:row>
      <xdr:rowOff>28232</xdr:rowOff>
    </xdr:to>
    <xdr:sp macro="" textlink="">
      <xdr:nvSpPr>
        <xdr:cNvPr id="288" name="フローチャート: 判断 287"/>
        <xdr:cNvSpPr/>
      </xdr:nvSpPr>
      <xdr:spPr>
        <a:xfrm>
          <a:off x="10426700" y="5755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143663</xdr:rowOff>
    </xdr:from>
    <xdr:to>
      <xdr:col>50</xdr:col>
      <xdr:colOff>114300</xdr:colOff>
      <xdr:row>34</xdr:row>
      <xdr:rowOff>83083</xdr:rowOff>
    </xdr:to>
    <xdr:cxnSp macro="">
      <xdr:nvCxnSpPr>
        <xdr:cNvPr id="289" name="直線コネクタ 288"/>
        <xdr:cNvCxnSpPr/>
      </xdr:nvCxnSpPr>
      <xdr:spPr>
        <a:xfrm>
          <a:off x="8750300" y="5801513"/>
          <a:ext cx="889000" cy="110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33</xdr:row>
      <xdr:rowOff>81661</xdr:rowOff>
    </xdr:from>
    <xdr:to>
      <xdr:col>50</xdr:col>
      <xdr:colOff>165100</xdr:colOff>
      <xdr:row>34</xdr:row>
      <xdr:rowOff>11811</xdr:rowOff>
    </xdr:to>
    <xdr:sp macro="" textlink="">
      <xdr:nvSpPr>
        <xdr:cNvPr id="290" name="フローチャート: 判断 289"/>
        <xdr:cNvSpPr/>
      </xdr:nvSpPr>
      <xdr:spPr>
        <a:xfrm>
          <a:off x="9588500" y="5739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32</xdr:row>
      <xdr:rowOff>28338</xdr:rowOff>
    </xdr:from>
    <xdr:ext cx="599010" cy="259045"/>
    <xdr:sp macro="" textlink="">
      <xdr:nvSpPr>
        <xdr:cNvPr id="291" name="テキスト ボックス 290"/>
        <xdr:cNvSpPr txBox="1"/>
      </xdr:nvSpPr>
      <xdr:spPr>
        <a:xfrm>
          <a:off x="9327095" y="5514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143663</xdr:rowOff>
    </xdr:from>
    <xdr:to>
      <xdr:col>45</xdr:col>
      <xdr:colOff>177800</xdr:colOff>
      <xdr:row>37</xdr:row>
      <xdr:rowOff>20828</xdr:rowOff>
    </xdr:to>
    <xdr:cxnSp macro="">
      <xdr:nvCxnSpPr>
        <xdr:cNvPr id="292" name="直線コネクタ 291"/>
        <xdr:cNvCxnSpPr/>
      </xdr:nvCxnSpPr>
      <xdr:spPr>
        <a:xfrm flipV="1">
          <a:off x="7861300" y="5801513"/>
          <a:ext cx="889000" cy="562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33</xdr:row>
      <xdr:rowOff>167462</xdr:rowOff>
    </xdr:from>
    <xdr:to>
      <xdr:col>46</xdr:col>
      <xdr:colOff>38100</xdr:colOff>
      <xdr:row>34</xdr:row>
      <xdr:rowOff>97612</xdr:rowOff>
    </xdr:to>
    <xdr:sp macro="" textlink="">
      <xdr:nvSpPr>
        <xdr:cNvPr id="293" name="フローチャート: 判断 292"/>
        <xdr:cNvSpPr/>
      </xdr:nvSpPr>
      <xdr:spPr>
        <a:xfrm>
          <a:off x="8699500" y="5825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88739</xdr:rowOff>
    </xdr:from>
    <xdr:ext cx="599010" cy="259045"/>
    <xdr:sp macro="" textlink="">
      <xdr:nvSpPr>
        <xdr:cNvPr id="294" name="テキスト ボックス 293"/>
        <xdr:cNvSpPr txBox="1"/>
      </xdr:nvSpPr>
      <xdr:spPr>
        <a:xfrm>
          <a:off x="8450795" y="5918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20828</xdr:rowOff>
    </xdr:from>
    <xdr:to>
      <xdr:col>41</xdr:col>
      <xdr:colOff>50800</xdr:colOff>
      <xdr:row>38</xdr:row>
      <xdr:rowOff>37554</xdr:rowOff>
    </xdr:to>
    <xdr:cxnSp macro="">
      <xdr:nvCxnSpPr>
        <xdr:cNvPr id="295" name="直線コネクタ 294"/>
        <xdr:cNvCxnSpPr/>
      </xdr:nvCxnSpPr>
      <xdr:spPr>
        <a:xfrm flipV="1">
          <a:off x="6972300" y="6364478"/>
          <a:ext cx="889000" cy="188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145783</xdr:rowOff>
    </xdr:from>
    <xdr:to>
      <xdr:col>41</xdr:col>
      <xdr:colOff>101600</xdr:colOff>
      <xdr:row>38</xdr:row>
      <xdr:rowOff>75933</xdr:rowOff>
    </xdr:to>
    <xdr:sp macro="" textlink="">
      <xdr:nvSpPr>
        <xdr:cNvPr id="296" name="フローチャート: 判断 295"/>
        <xdr:cNvSpPr/>
      </xdr:nvSpPr>
      <xdr:spPr>
        <a:xfrm>
          <a:off x="7810500" y="6489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67060</xdr:rowOff>
    </xdr:from>
    <xdr:ext cx="534377" cy="259045"/>
    <xdr:sp macro="" textlink="">
      <xdr:nvSpPr>
        <xdr:cNvPr id="297" name="テキスト ボックス 296"/>
        <xdr:cNvSpPr txBox="1"/>
      </xdr:nvSpPr>
      <xdr:spPr>
        <a:xfrm>
          <a:off x="7594111" y="6582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56477</xdr:rowOff>
    </xdr:from>
    <xdr:to>
      <xdr:col>36</xdr:col>
      <xdr:colOff>165100</xdr:colOff>
      <xdr:row>36</xdr:row>
      <xdr:rowOff>158077</xdr:rowOff>
    </xdr:to>
    <xdr:sp macro="" textlink="">
      <xdr:nvSpPr>
        <xdr:cNvPr id="298" name="フローチャート: 判断 297"/>
        <xdr:cNvSpPr/>
      </xdr:nvSpPr>
      <xdr:spPr>
        <a:xfrm>
          <a:off x="6921500" y="6228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3154</xdr:rowOff>
    </xdr:from>
    <xdr:ext cx="599010" cy="259045"/>
    <xdr:sp macro="" textlink="">
      <xdr:nvSpPr>
        <xdr:cNvPr id="299" name="テキスト ボックス 298"/>
        <xdr:cNvSpPr txBox="1"/>
      </xdr:nvSpPr>
      <xdr:spPr>
        <a:xfrm>
          <a:off x="6672795" y="6003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110427</xdr:rowOff>
    </xdr:from>
    <xdr:to>
      <xdr:col>55</xdr:col>
      <xdr:colOff>50800</xdr:colOff>
      <xdr:row>34</xdr:row>
      <xdr:rowOff>40577</xdr:rowOff>
    </xdr:to>
    <xdr:sp macro="" textlink="">
      <xdr:nvSpPr>
        <xdr:cNvPr id="305" name="楕円 304"/>
        <xdr:cNvSpPr/>
      </xdr:nvSpPr>
      <xdr:spPr>
        <a:xfrm>
          <a:off x="10426700" y="5768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88854</xdr:rowOff>
    </xdr:from>
    <xdr:ext cx="599010" cy="259045"/>
    <xdr:sp macro="" textlink="">
      <xdr:nvSpPr>
        <xdr:cNvPr id="306" name="補助費等該当値テキスト"/>
        <xdr:cNvSpPr txBox="1"/>
      </xdr:nvSpPr>
      <xdr:spPr>
        <a:xfrm>
          <a:off x="10528300" y="5746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32283</xdr:rowOff>
    </xdr:from>
    <xdr:to>
      <xdr:col>50</xdr:col>
      <xdr:colOff>165100</xdr:colOff>
      <xdr:row>34</xdr:row>
      <xdr:rowOff>133883</xdr:rowOff>
    </xdr:to>
    <xdr:sp macro="" textlink="">
      <xdr:nvSpPr>
        <xdr:cNvPr id="307" name="楕円 306"/>
        <xdr:cNvSpPr/>
      </xdr:nvSpPr>
      <xdr:spPr>
        <a:xfrm>
          <a:off x="9588500" y="5861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34</xdr:row>
      <xdr:rowOff>125010</xdr:rowOff>
    </xdr:from>
    <xdr:ext cx="599010" cy="259045"/>
    <xdr:sp macro="" textlink="">
      <xdr:nvSpPr>
        <xdr:cNvPr id="308" name="テキスト ボックス 307"/>
        <xdr:cNvSpPr txBox="1"/>
      </xdr:nvSpPr>
      <xdr:spPr>
        <a:xfrm>
          <a:off x="9327095" y="5954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92863</xdr:rowOff>
    </xdr:from>
    <xdr:to>
      <xdr:col>46</xdr:col>
      <xdr:colOff>38100</xdr:colOff>
      <xdr:row>34</xdr:row>
      <xdr:rowOff>23013</xdr:rowOff>
    </xdr:to>
    <xdr:sp macro="" textlink="">
      <xdr:nvSpPr>
        <xdr:cNvPr id="309" name="楕円 308"/>
        <xdr:cNvSpPr/>
      </xdr:nvSpPr>
      <xdr:spPr>
        <a:xfrm>
          <a:off x="8699500" y="575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39540</xdr:rowOff>
    </xdr:from>
    <xdr:ext cx="599010" cy="259045"/>
    <xdr:sp macro="" textlink="">
      <xdr:nvSpPr>
        <xdr:cNvPr id="310" name="テキスト ボックス 309"/>
        <xdr:cNvSpPr txBox="1"/>
      </xdr:nvSpPr>
      <xdr:spPr>
        <a:xfrm>
          <a:off x="8450795" y="5525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141478</xdr:rowOff>
    </xdr:from>
    <xdr:to>
      <xdr:col>41</xdr:col>
      <xdr:colOff>101600</xdr:colOff>
      <xdr:row>37</xdr:row>
      <xdr:rowOff>71628</xdr:rowOff>
    </xdr:to>
    <xdr:sp macro="" textlink="">
      <xdr:nvSpPr>
        <xdr:cNvPr id="311" name="楕円 310"/>
        <xdr:cNvSpPr/>
      </xdr:nvSpPr>
      <xdr:spPr>
        <a:xfrm>
          <a:off x="7810500" y="6313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88155</xdr:rowOff>
    </xdr:from>
    <xdr:ext cx="534377" cy="259045"/>
    <xdr:sp macro="" textlink="">
      <xdr:nvSpPr>
        <xdr:cNvPr id="312" name="テキスト ボックス 311"/>
        <xdr:cNvSpPr txBox="1"/>
      </xdr:nvSpPr>
      <xdr:spPr>
        <a:xfrm>
          <a:off x="7594111" y="6088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158204</xdr:rowOff>
    </xdr:from>
    <xdr:to>
      <xdr:col>36</xdr:col>
      <xdr:colOff>165100</xdr:colOff>
      <xdr:row>38</xdr:row>
      <xdr:rowOff>88354</xdr:rowOff>
    </xdr:to>
    <xdr:sp macro="" textlink="">
      <xdr:nvSpPr>
        <xdr:cNvPr id="313" name="楕円 312"/>
        <xdr:cNvSpPr/>
      </xdr:nvSpPr>
      <xdr:spPr>
        <a:xfrm>
          <a:off x="6921500" y="6501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79481</xdr:rowOff>
    </xdr:from>
    <xdr:ext cx="534377" cy="259045"/>
    <xdr:sp macro="" textlink="">
      <xdr:nvSpPr>
        <xdr:cNvPr id="314" name="テキスト ボックス 313"/>
        <xdr:cNvSpPr txBox="1"/>
      </xdr:nvSpPr>
      <xdr:spPr>
        <a:xfrm>
          <a:off x="6705111" y="6594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37</xdr:col>
      <xdr:colOff>63500</xdr:colOff>
      <xdr:row>45</xdr:row>
      <xdr:rowOff>57150</xdr:rowOff>
    </xdr:from>
    <xdr:to>
      <xdr:col>45</xdr:col>
      <xdr:colOff>63500</xdr:colOff>
      <xdr:row>46</xdr:row>
      <xdr:rowOff>139700</xdr:rowOff>
    </xdr:to>
    <xdr:sp macro="" textlink="">
      <xdr:nvSpPr>
        <xdr:cNvPr id="316" name="正方形/長方形 315"/>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46</xdr:row>
      <xdr:rowOff>88900</xdr:rowOff>
    </xdr:from>
    <xdr:to>
      <xdr:col>45</xdr:col>
      <xdr:colOff>63500</xdr:colOff>
      <xdr:row>48</xdr:row>
      <xdr:rowOff>0</xdr:rowOff>
    </xdr:to>
    <xdr:sp macro="" textlink="">
      <xdr:nvSpPr>
        <xdr:cNvPr id="317" name="正方形/長方形 316"/>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45</xdr:row>
      <xdr:rowOff>57150</xdr:rowOff>
    </xdr:from>
    <xdr:to>
      <xdr:col>54</xdr:col>
      <xdr:colOff>0</xdr:colOff>
      <xdr:row>46</xdr:row>
      <xdr:rowOff>139700</xdr:rowOff>
    </xdr:to>
    <xdr:sp macro="" textlink="">
      <xdr:nvSpPr>
        <xdr:cNvPr id="318" name="正方形/長方形 317"/>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46</xdr:row>
      <xdr:rowOff>88900</xdr:rowOff>
    </xdr:from>
    <xdr:to>
      <xdr:col>54</xdr:col>
      <xdr:colOff>0</xdr:colOff>
      <xdr:row>48</xdr:row>
      <xdr:rowOff>0</xdr:rowOff>
    </xdr:to>
    <xdr:sp macro="" textlink="">
      <xdr:nvSpPr>
        <xdr:cNvPr id="319" name="正方形/長方形 318"/>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0" name="正方形/長方形 31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1" name="テキスト ボックス 32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2" name="直線コネクタ 32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60</xdr:row>
      <xdr:rowOff>111777</xdr:rowOff>
    </xdr:from>
    <xdr:ext cx="531299" cy="259045"/>
    <xdr:sp macro="" textlink="">
      <xdr:nvSpPr>
        <xdr:cNvPr id="323" name="テキスト ボックス 322"/>
        <xdr:cNvSpPr txBox="1"/>
      </xdr:nvSpPr>
      <xdr:spPr>
        <a:xfrm>
          <a:off x="6072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24" name="直線コネクタ 323"/>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25" name="テキスト ボックス 324"/>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6" name="直線コネクタ 325"/>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7" name="テキスト ボックス 326"/>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8" name="直線コネクタ 327"/>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29" name="テキスト ボックス 328"/>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0" name="直線コネクタ 329"/>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1" name="テキスト ボックス 330"/>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2" name="直線コネクタ 331"/>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3" name="テキスト ボックス 332"/>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4" name="直線コネクタ 333"/>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5" name="テキスト ボックス 334"/>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45435</xdr:rowOff>
    </xdr:from>
    <xdr:to>
      <xdr:col>54</xdr:col>
      <xdr:colOff>189865</xdr:colOff>
      <xdr:row>59</xdr:row>
      <xdr:rowOff>69275</xdr:rowOff>
    </xdr:to>
    <xdr:cxnSp macro="">
      <xdr:nvCxnSpPr>
        <xdr:cNvPr id="339" name="直線コネクタ 338"/>
        <xdr:cNvCxnSpPr/>
      </xdr:nvCxnSpPr>
      <xdr:spPr>
        <a:xfrm flipV="1">
          <a:off x="10475595" y="8617935"/>
          <a:ext cx="1270" cy="1566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73102</xdr:rowOff>
    </xdr:from>
    <xdr:ext cx="534377" cy="259045"/>
    <xdr:sp macro="" textlink="">
      <xdr:nvSpPr>
        <xdr:cNvPr id="340" name="普通建設事業費最小値テキスト"/>
        <xdr:cNvSpPr txBox="1"/>
      </xdr:nvSpPr>
      <xdr:spPr>
        <a:xfrm>
          <a:off x="10528300" y="10188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69275</xdr:rowOff>
    </xdr:from>
    <xdr:to>
      <xdr:col>55</xdr:col>
      <xdr:colOff>88900</xdr:colOff>
      <xdr:row>59</xdr:row>
      <xdr:rowOff>69275</xdr:rowOff>
    </xdr:to>
    <xdr:cxnSp macro="">
      <xdr:nvCxnSpPr>
        <xdr:cNvPr id="341" name="直線コネクタ 340"/>
        <xdr:cNvCxnSpPr/>
      </xdr:nvCxnSpPr>
      <xdr:spPr>
        <a:xfrm>
          <a:off x="10388600" y="101848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163562</xdr:rowOff>
    </xdr:from>
    <xdr:ext cx="599010" cy="259045"/>
    <xdr:sp macro="" textlink="">
      <xdr:nvSpPr>
        <xdr:cNvPr id="342" name="普通建設事業費最大値テキスト"/>
        <xdr:cNvSpPr txBox="1"/>
      </xdr:nvSpPr>
      <xdr:spPr>
        <a:xfrm>
          <a:off x="10528300" y="8393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45435</xdr:rowOff>
    </xdr:from>
    <xdr:to>
      <xdr:col>55</xdr:col>
      <xdr:colOff>88900</xdr:colOff>
      <xdr:row>50</xdr:row>
      <xdr:rowOff>45435</xdr:rowOff>
    </xdr:to>
    <xdr:cxnSp macro="">
      <xdr:nvCxnSpPr>
        <xdr:cNvPr id="343" name="直線コネクタ 342"/>
        <xdr:cNvCxnSpPr/>
      </xdr:nvCxnSpPr>
      <xdr:spPr>
        <a:xfrm>
          <a:off x="10388600" y="8617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31686</xdr:rowOff>
    </xdr:from>
    <xdr:to>
      <xdr:col>55</xdr:col>
      <xdr:colOff>0</xdr:colOff>
      <xdr:row>59</xdr:row>
      <xdr:rowOff>25629</xdr:rowOff>
    </xdr:to>
    <xdr:cxnSp macro="">
      <xdr:nvCxnSpPr>
        <xdr:cNvPr id="344" name="直線コネクタ 343"/>
        <xdr:cNvCxnSpPr/>
      </xdr:nvCxnSpPr>
      <xdr:spPr>
        <a:xfrm flipV="1">
          <a:off x="9639300" y="9975786"/>
          <a:ext cx="838200" cy="165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124448</xdr:rowOff>
    </xdr:from>
    <xdr:ext cx="599010" cy="259045"/>
    <xdr:sp macro="" textlink="">
      <xdr:nvSpPr>
        <xdr:cNvPr id="345" name="普通建設事業費平均値テキスト"/>
        <xdr:cNvSpPr txBox="1"/>
      </xdr:nvSpPr>
      <xdr:spPr>
        <a:xfrm>
          <a:off x="10528300" y="95541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101571</xdr:rowOff>
    </xdr:from>
    <xdr:to>
      <xdr:col>55</xdr:col>
      <xdr:colOff>50800</xdr:colOff>
      <xdr:row>57</xdr:row>
      <xdr:rowOff>31721</xdr:rowOff>
    </xdr:to>
    <xdr:sp macro="" textlink="">
      <xdr:nvSpPr>
        <xdr:cNvPr id="346" name="フローチャート: 判断 345"/>
        <xdr:cNvSpPr/>
      </xdr:nvSpPr>
      <xdr:spPr>
        <a:xfrm>
          <a:off x="10426700" y="970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25629</xdr:rowOff>
    </xdr:from>
    <xdr:to>
      <xdr:col>50</xdr:col>
      <xdr:colOff>114300</xdr:colOff>
      <xdr:row>59</xdr:row>
      <xdr:rowOff>60033</xdr:rowOff>
    </xdr:to>
    <xdr:cxnSp macro="">
      <xdr:nvCxnSpPr>
        <xdr:cNvPr id="347" name="直線コネクタ 346"/>
        <xdr:cNvCxnSpPr/>
      </xdr:nvCxnSpPr>
      <xdr:spPr>
        <a:xfrm flipV="1">
          <a:off x="8750300" y="10141179"/>
          <a:ext cx="889000" cy="34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36143</xdr:rowOff>
    </xdr:from>
    <xdr:to>
      <xdr:col>50</xdr:col>
      <xdr:colOff>165100</xdr:colOff>
      <xdr:row>57</xdr:row>
      <xdr:rowOff>137743</xdr:rowOff>
    </xdr:to>
    <xdr:sp macro="" textlink="">
      <xdr:nvSpPr>
        <xdr:cNvPr id="348" name="フローチャート: 判断 347"/>
        <xdr:cNvSpPr/>
      </xdr:nvSpPr>
      <xdr:spPr>
        <a:xfrm>
          <a:off x="9588500" y="9808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55</xdr:row>
      <xdr:rowOff>154270</xdr:rowOff>
    </xdr:from>
    <xdr:ext cx="599010" cy="259045"/>
    <xdr:sp macro="" textlink="">
      <xdr:nvSpPr>
        <xdr:cNvPr id="349" name="テキスト ボックス 348"/>
        <xdr:cNvSpPr txBox="1"/>
      </xdr:nvSpPr>
      <xdr:spPr>
        <a:xfrm>
          <a:off x="9327095" y="9584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130752</xdr:rowOff>
    </xdr:from>
    <xdr:to>
      <xdr:col>45</xdr:col>
      <xdr:colOff>177800</xdr:colOff>
      <xdr:row>59</xdr:row>
      <xdr:rowOff>60033</xdr:rowOff>
    </xdr:to>
    <xdr:cxnSp macro="">
      <xdr:nvCxnSpPr>
        <xdr:cNvPr id="350" name="直線コネクタ 349"/>
        <xdr:cNvCxnSpPr/>
      </xdr:nvCxnSpPr>
      <xdr:spPr>
        <a:xfrm>
          <a:off x="7861300" y="10074852"/>
          <a:ext cx="889000" cy="100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110764</xdr:rowOff>
    </xdr:from>
    <xdr:to>
      <xdr:col>46</xdr:col>
      <xdr:colOff>38100</xdr:colOff>
      <xdr:row>58</xdr:row>
      <xdr:rowOff>40914</xdr:rowOff>
    </xdr:to>
    <xdr:sp macro="" textlink="">
      <xdr:nvSpPr>
        <xdr:cNvPr id="351" name="フローチャート: 判断 350"/>
        <xdr:cNvSpPr/>
      </xdr:nvSpPr>
      <xdr:spPr>
        <a:xfrm>
          <a:off x="8699500" y="9883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57441</xdr:rowOff>
    </xdr:from>
    <xdr:ext cx="534377" cy="259045"/>
    <xdr:sp macro="" textlink="">
      <xdr:nvSpPr>
        <xdr:cNvPr id="352" name="テキスト ボックス 351"/>
        <xdr:cNvSpPr txBox="1"/>
      </xdr:nvSpPr>
      <xdr:spPr>
        <a:xfrm>
          <a:off x="8483111" y="9658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89800</xdr:rowOff>
    </xdr:from>
    <xdr:to>
      <xdr:col>41</xdr:col>
      <xdr:colOff>50800</xdr:colOff>
      <xdr:row>58</xdr:row>
      <xdr:rowOff>130752</xdr:rowOff>
    </xdr:to>
    <xdr:cxnSp macro="">
      <xdr:nvCxnSpPr>
        <xdr:cNvPr id="353" name="直線コネクタ 352"/>
        <xdr:cNvCxnSpPr/>
      </xdr:nvCxnSpPr>
      <xdr:spPr>
        <a:xfrm>
          <a:off x="6972300" y="9862450"/>
          <a:ext cx="889000" cy="212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150704</xdr:rowOff>
    </xdr:from>
    <xdr:to>
      <xdr:col>41</xdr:col>
      <xdr:colOff>101600</xdr:colOff>
      <xdr:row>58</xdr:row>
      <xdr:rowOff>80854</xdr:rowOff>
    </xdr:to>
    <xdr:sp macro="" textlink="">
      <xdr:nvSpPr>
        <xdr:cNvPr id="354" name="フローチャート: 判断 353"/>
        <xdr:cNvSpPr/>
      </xdr:nvSpPr>
      <xdr:spPr>
        <a:xfrm>
          <a:off x="7810500" y="9923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97381</xdr:rowOff>
    </xdr:from>
    <xdr:ext cx="534377" cy="259045"/>
    <xdr:sp macro="" textlink="">
      <xdr:nvSpPr>
        <xdr:cNvPr id="355" name="テキスト ボックス 354"/>
        <xdr:cNvSpPr txBox="1"/>
      </xdr:nvSpPr>
      <xdr:spPr>
        <a:xfrm>
          <a:off x="7594111" y="9698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6767</xdr:rowOff>
    </xdr:from>
    <xdr:to>
      <xdr:col>36</xdr:col>
      <xdr:colOff>165100</xdr:colOff>
      <xdr:row>56</xdr:row>
      <xdr:rowOff>108367</xdr:rowOff>
    </xdr:to>
    <xdr:sp macro="" textlink="">
      <xdr:nvSpPr>
        <xdr:cNvPr id="356" name="フローチャート: 判断 355"/>
        <xdr:cNvSpPr/>
      </xdr:nvSpPr>
      <xdr:spPr>
        <a:xfrm>
          <a:off x="6921500" y="9607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124894</xdr:rowOff>
    </xdr:from>
    <xdr:ext cx="599010" cy="259045"/>
    <xdr:sp macro="" textlink="">
      <xdr:nvSpPr>
        <xdr:cNvPr id="357" name="テキスト ボックス 356"/>
        <xdr:cNvSpPr txBox="1"/>
      </xdr:nvSpPr>
      <xdr:spPr>
        <a:xfrm>
          <a:off x="6672795" y="9383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152336</xdr:rowOff>
    </xdr:from>
    <xdr:to>
      <xdr:col>55</xdr:col>
      <xdr:colOff>50800</xdr:colOff>
      <xdr:row>58</xdr:row>
      <xdr:rowOff>82486</xdr:rowOff>
    </xdr:to>
    <xdr:sp macro="" textlink="">
      <xdr:nvSpPr>
        <xdr:cNvPr id="363" name="楕円 362"/>
        <xdr:cNvSpPr/>
      </xdr:nvSpPr>
      <xdr:spPr>
        <a:xfrm>
          <a:off x="10426700" y="9924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130763</xdr:rowOff>
    </xdr:from>
    <xdr:ext cx="534377" cy="259045"/>
    <xdr:sp macro="" textlink="">
      <xdr:nvSpPr>
        <xdr:cNvPr id="364" name="普通建設事業費該当値テキスト"/>
        <xdr:cNvSpPr txBox="1"/>
      </xdr:nvSpPr>
      <xdr:spPr>
        <a:xfrm>
          <a:off x="10528300" y="9903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146279</xdr:rowOff>
    </xdr:from>
    <xdr:to>
      <xdr:col>50</xdr:col>
      <xdr:colOff>165100</xdr:colOff>
      <xdr:row>59</xdr:row>
      <xdr:rowOff>76429</xdr:rowOff>
    </xdr:to>
    <xdr:sp macro="" textlink="">
      <xdr:nvSpPr>
        <xdr:cNvPr id="365" name="楕円 364"/>
        <xdr:cNvSpPr/>
      </xdr:nvSpPr>
      <xdr:spPr>
        <a:xfrm>
          <a:off x="9588500" y="10090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59</xdr:row>
      <xdr:rowOff>67556</xdr:rowOff>
    </xdr:from>
    <xdr:ext cx="534377" cy="259045"/>
    <xdr:sp macro="" textlink="">
      <xdr:nvSpPr>
        <xdr:cNvPr id="366" name="テキスト ボックス 365"/>
        <xdr:cNvSpPr txBox="1"/>
      </xdr:nvSpPr>
      <xdr:spPr>
        <a:xfrm>
          <a:off x="9359411" y="10183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59</xdr:row>
      <xdr:rowOff>9233</xdr:rowOff>
    </xdr:from>
    <xdr:to>
      <xdr:col>46</xdr:col>
      <xdr:colOff>38100</xdr:colOff>
      <xdr:row>59</xdr:row>
      <xdr:rowOff>110833</xdr:rowOff>
    </xdr:to>
    <xdr:sp macro="" textlink="">
      <xdr:nvSpPr>
        <xdr:cNvPr id="367" name="楕円 366"/>
        <xdr:cNvSpPr/>
      </xdr:nvSpPr>
      <xdr:spPr>
        <a:xfrm>
          <a:off x="8699500" y="10124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101960</xdr:rowOff>
    </xdr:from>
    <xdr:ext cx="534377" cy="259045"/>
    <xdr:sp macro="" textlink="">
      <xdr:nvSpPr>
        <xdr:cNvPr id="368" name="テキスト ボックス 367"/>
        <xdr:cNvSpPr txBox="1"/>
      </xdr:nvSpPr>
      <xdr:spPr>
        <a:xfrm>
          <a:off x="8483111" y="10217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79952</xdr:rowOff>
    </xdr:from>
    <xdr:to>
      <xdr:col>41</xdr:col>
      <xdr:colOff>101600</xdr:colOff>
      <xdr:row>59</xdr:row>
      <xdr:rowOff>10102</xdr:rowOff>
    </xdr:to>
    <xdr:sp macro="" textlink="">
      <xdr:nvSpPr>
        <xdr:cNvPr id="369" name="楕円 368"/>
        <xdr:cNvSpPr/>
      </xdr:nvSpPr>
      <xdr:spPr>
        <a:xfrm>
          <a:off x="7810500" y="10024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1229</xdr:rowOff>
    </xdr:from>
    <xdr:ext cx="534377" cy="259045"/>
    <xdr:sp macro="" textlink="">
      <xdr:nvSpPr>
        <xdr:cNvPr id="370" name="テキスト ボックス 369"/>
        <xdr:cNvSpPr txBox="1"/>
      </xdr:nvSpPr>
      <xdr:spPr>
        <a:xfrm>
          <a:off x="7594111" y="10116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39000</xdr:rowOff>
    </xdr:from>
    <xdr:to>
      <xdr:col>36</xdr:col>
      <xdr:colOff>165100</xdr:colOff>
      <xdr:row>57</xdr:row>
      <xdr:rowOff>140600</xdr:rowOff>
    </xdr:to>
    <xdr:sp macro="" textlink="">
      <xdr:nvSpPr>
        <xdr:cNvPr id="371" name="楕円 370"/>
        <xdr:cNvSpPr/>
      </xdr:nvSpPr>
      <xdr:spPr>
        <a:xfrm>
          <a:off x="6921500" y="981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131727</xdr:rowOff>
    </xdr:from>
    <xdr:ext cx="599010" cy="259045"/>
    <xdr:sp macro="" textlink="">
      <xdr:nvSpPr>
        <xdr:cNvPr id="372" name="テキスト ボックス 371"/>
        <xdr:cNvSpPr txBox="1"/>
      </xdr:nvSpPr>
      <xdr:spPr>
        <a:xfrm>
          <a:off x="6672795" y="9904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37</xdr:col>
      <xdr:colOff>63500</xdr:colOff>
      <xdr:row>65</xdr:row>
      <xdr:rowOff>57150</xdr:rowOff>
    </xdr:from>
    <xdr:to>
      <xdr:col>45</xdr:col>
      <xdr:colOff>63500</xdr:colOff>
      <xdr:row>66</xdr:row>
      <xdr:rowOff>139700</xdr:rowOff>
    </xdr:to>
    <xdr:sp macro="" textlink="">
      <xdr:nvSpPr>
        <xdr:cNvPr id="374" name="正方形/長方形 373"/>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66</xdr:row>
      <xdr:rowOff>88900</xdr:rowOff>
    </xdr:from>
    <xdr:to>
      <xdr:col>45</xdr:col>
      <xdr:colOff>63500</xdr:colOff>
      <xdr:row>68</xdr:row>
      <xdr:rowOff>0</xdr:rowOff>
    </xdr:to>
    <xdr:sp macro="" textlink="">
      <xdr:nvSpPr>
        <xdr:cNvPr id="375" name="正方形/長方形 374"/>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65</xdr:row>
      <xdr:rowOff>57150</xdr:rowOff>
    </xdr:from>
    <xdr:to>
      <xdr:col>54</xdr:col>
      <xdr:colOff>0</xdr:colOff>
      <xdr:row>66</xdr:row>
      <xdr:rowOff>139700</xdr:rowOff>
    </xdr:to>
    <xdr:sp macro="" textlink="">
      <xdr:nvSpPr>
        <xdr:cNvPr id="376" name="正方形/長方形 375"/>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66</xdr:row>
      <xdr:rowOff>88900</xdr:rowOff>
    </xdr:from>
    <xdr:to>
      <xdr:col>54</xdr:col>
      <xdr:colOff>0</xdr:colOff>
      <xdr:row>68</xdr:row>
      <xdr:rowOff>0</xdr:rowOff>
    </xdr:to>
    <xdr:sp macro="" textlink="">
      <xdr:nvSpPr>
        <xdr:cNvPr id="377" name="正方形/長方形 376"/>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80</xdr:row>
      <xdr:rowOff>111777</xdr:rowOff>
    </xdr:from>
    <xdr:ext cx="248786" cy="259045"/>
    <xdr:sp macro="" textlink="">
      <xdr:nvSpPr>
        <xdr:cNvPr id="381" name="テキスト ボックス 380"/>
        <xdr:cNvSpPr txBox="1"/>
      </xdr:nvSpPr>
      <xdr:spPr>
        <a:xfrm>
          <a:off x="6355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98879</xdr:rowOff>
    </xdr:from>
    <xdr:to>
      <xdr:col>59</xdr:col>
      <xdr:colOff>50800</xdr:colOff>
      <xdr:row>79</xdr:row>
      <xdr:rowOff>98879</xdr:rowOff>
    </xdr:to>
    <xdr:cxnSp macro="">
      <xdr:nvCxnSpPr>
        <xdr:cNvPr id="382" name="直線コネクタ 381"/>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128106</xdr:rowOff>
    </xdr:from>
    <xdr:ext cx="531299" cy="259045"/>
    <xdr:sp macro="" textlink="">
      <xdr:nvSpPr>
        <xdr:cNvPr id="383" name="テキスト ボックス 382"/>
        <xdr:cNvSpPr txBox="1"/>
      </xdr:nvSpPr>
      <xdr:spPr>
        <a:xfrm>
          <a:off x="6072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4" name="直線コネクタ 383"/>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5" name="テキスト ボックス 384"/>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6" name="直線コネクタ 385"/>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7" name="テキスト ボックス 386"/>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8" name="直線コネクタ 387"/>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9" name="テキスト ボックス 388"/>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0" name="直線コネクタ 389"/>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1" name="テキスト ボックス 390"/>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2" name="直線コネクタ 391"/>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3" name="テキスト ボックス 392"/>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5" name="テキスト ボックス 394"/>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110700</xdr:rowOff>
    </xdr:from>
    <xdr:to>
      <xdr:col>54</xdr:col>
      <xdr:colOff>189865</xdr:colOff>
      <xdr:row>79</xdr:row>
      <xdr:rowOff>109493</xdr:rowOff>
    </xdr:to>
    <xdr:cxnSp macro="">
      <xdr:nvCxnSpPr>
        <xdr:cNvPr id="397" name="直線コネクタ 396"/>
        <xdr:cNvCxnSpPr/>
      </xdr:nvCxnSpPr>
      <xdr:spPr>
        <a:xfrm flipV="1">
          <a:off x="10475595" y="12112200"/>
          <a:ext cx="1270" cy="15418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113320</xdr:rowOff>
    </xdr:from>
    <xdr:ext cx="469744" cy="259045"/>
    <xdr:sp macro="" textlink="">
      <xdr:nvSpPr>
        <xdr:cNvPr id="398" name="普通建設事業費 （ うち新規整備　）最小値テキスト"/>
        <xdr:cNvSpPr txBox="1"/>
      </xdr:nvSpPr>
      <xdr:spPr>
        <a:xfrm>
          <a:off x="10528300" y="13657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109493</xdr:rowOff>
    </xdr:from>
    <xdr:to>
      <xdr:col>55</xdr:col>
      <xdr:colOff>88900</xdr:colOff>
      <xdr:row>79</xdr:row>
      <xdr:rowOff>109493</xdr:rowOff>
    </xdr:to>
    <xdr:cxnSp macro="">
      <xdr:nvCxnSpPr>
        <xdr:cNvPr id="399" name="直線コネクタ 398"/>
        <xdr:cNvCxnSpPr/>
      </xdr:nvCxnSpPr>
      <xdr:spPr>
        <a:xfrm>
          <a:off x="10388600" y="13654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57377</xdr:rowOff>
    </xdr:from>
    <xdr:ext cx="534377" cy="259045"/>
    <xdr:sp macro="" textlink="">
      <xdr:nvSpPr>
        <xdr:cNvPr id="400" name="普通建設事業費 （ うち新規整備　）最大値テキスト"/>
        <xdr:cNvSpPr txBox="1"/>
      </xdr:nvSpPr>
      <xdr:spPr>
        <a:xfrm>
          <a:off x="10528300" y="11887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110700</xdr:rowOff>
    </xdr:from>
    <xdr:to>
      <xdr:col>55</xdr:col>
      <xdr:colOff>88900</xdr:colOff>
      <xdr:row>70</xdr:row>
      <xdr:rowOff>110700</xdr:rowOff>
    </xdr:to>
    <xdr:cxnSp macro="">
      <xdr:nvCxnSpPr>
        <xdr:cNvPr id="401" name="直線コネクタ 400"/>
        <xdr:cNvCxnSpPr/>
      </xdr:nvCxnSpPr>
      <xdr:spPr>
        <a:xfrm>
          <a:off x="10388600" y="12112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139080</xdr:rowOff>
    </xdr:from>
    <xdr:to>
      <xdr:col>55</xdr:col>
      <xdr:colOff>0</xdr:colOff>
      <xdr:row>76</xdr:row>
      <xdr:rowOff>21513</xdr:rowOff>
    </xdr:to>
    <xdr:cxnSp macro="">
      <xdr:nvCxnSpPr>
        <xdr:cNvPr id="402" name="直線コネクタ 401"/>
        <xdr:cNvCxnSpPr/>
      </xdr:nvCxnSpPr>
      <xdr:spPr>
        <a:xfrm flipV="1">
          <a:off x="9639300" y="12997830"/>
          <a:ext cx="838200" cy="53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1657</xdr:rowOff>
    </xdr:from>
    <xdr:ext cx="534377" cy="259045"/>
    <xdr:sp macro="" textlink="">
      <xdr:nvSpPr>
        <xdr:cNvPr id="403" name="普通建設事業費 （ うち新規整備　）平均値テキスト"/>
        <xdr:cNvSpPr txBox="1"/>
      </xdr:nvSpPr>
      <xdr:spPr>
        <a:xfrm>
          <a:off x="10528300" y="126889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150230</xdr:rowOff>
    </xdr:from>
    <xdr:to>
      <xdr:col>55</xdr:col>
      <xdr:colOff>50800</xdr:colOff>
      <xdr:row>75</xdr:row>
      <xdr:rowOff>80380</xdr:rowOff>
    </xdr:to>
    <xdr:sp macro="" textlink="">
      <xdr:nvSpPr>
        <xdr:cNvPr id="404" name="フローチャート: 判断 403"/>
        <xdr:cNvSpPr/>
      </xdr:nvSpPr>
      <xdr:spPr>
        <a:xfrm>
          <a:off x="10426700" y="12837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72</xdr:row>
      <xdr:rowOff>102373</xdr:rowOff>
    </xdr:from>
    <xdr:to>
      <xdr:col>50</xdr:col>
      <xdr:colOff>114300</xdr:colOff>
      <xdr:row>76</xdr:row>
      <xdr:rowOff>21513</xdr:rowOff>
    </xdr:to>
    <xdr:cxnSp macro="">
      <xdr:nvCxnSpPr>
        <xdr:cNvPr id="405" name="直線コネクタ 404"/>
        <xdr:cNvCxnSpPr/>
      </xdr:nvCxnSpPr>
      <xdr:spPr>
        <a:xfrm>
          <a:off x="8750300" y="12446773"/>
          <a:ext cx="889000" cy="604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73</xdr:row>
      <xdr:rowOff>165415</xdr:rowOff>
    </xdr:from>
    <xdr:to>
      <xdr:col>50</xdr:col>
      <xdr:colOff>165100</xdr:colOff>
      <xdr:row>74</xdr:row>
      <xdr:rowOff>95565</xdr:rowOff>
    </xdr:to>
    <xdr:sp macro="" textlink="">
      <xdr:nvSpPr>
        <xdr:cNvPr id="406" name="フローチャート: 判断 405"/>
        <xdr:cNvSpPr/>
      </xdr:nvSpPr>
      <xdr:spPr>
        <a:xfrm>
          <a:off x="9588500" y="12681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72</xdr:row>
      <xdr:rowOff>112092</xdr:rowOff>
    </xdr:from>
    <xdr:ext cx="534377" cy="259045"/>
    <xdr:sp macro="" textlink="">
      <xdr:nvSpPr>
        <xdr:cNvPr id="407" name="テキスト ボックス 406"/>
        <xdr:cNvSpPr txBox="1"/>
      </xdr:nvSpPr>
      <xdr:spPr>
        <a:xfrm>
          <a:off x="9359411" y="12456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71</xdr:row>
      <xdr:rowOff>62531</xdr:rowOff>
    </xdr:from>
    <xdr:to>
      <xdr:col>45</xdr:col>
      <xdr:colOff>177800</xdr:colOff>
      <xdr:row>72</xdr:row>
      <xdr:rowOff>102373</xdr:rowOff>
    </xdr:to>
    <xdr:cxnSp macro="">
      <xdr:nvCxnSpPr>
        <xdr:cNvPr id="408" name="直線コネクタ 407"/>
        <xdr:cNvCxnSpPr/>
      </xdr:nvCxnSpPr>
      <xdr:spPr>
        <a:xfrm>
          <a:off x="7861300" y="12235481"/>
          <a:ext cx="889000" cy="211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73</xdr:row>
      <xdr:rowOff>151177</xdr:rowOff>
    </xdr:from>
    <xdr:to>
      <xdr:col>46</xdr:col>
      <xdr:colOff>38100</xdr:colOff>
      <xdr:row>74</xdr:row>
      <xdr:rowOff>81327</xdr:rowOff>
    </xdr:to>
    <xdr:sp macro="" textlink="">
      <xdr:nvSpPr>
        <xdr:cNvPr id="409" name="フローチャート: 判断 408"/>
        <xdr:cNvSpPr/>
      </xdr:nvSpPr>
      <xdr:spPr>
        <a:xfrm>
          <a:off x="8699500" y="12667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72454</xdr:rowOff>
    </xdr:from>
    <xdr:ext cx="534377" cy="259045"/>
    <xdr:sp macro="" textlink="">
      <xdr:nvSpPr>
        <xdr:cNvPr id="410" name="テキスト ボックス 409"/>
        <xdr:cNvSpPr txBox="1"/>
      </xdr:nvSpPr>
      <xdr:spPr>
        <a:xfrm>
          <a:off x="8483111" y="12759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72</xdr:row>
      <xdr:rowOff>165285</xdr:rowOff>
    </xdr:from>
    <xdr:to>
      <xdr:col>41</xdr:col>
      <xdr:colOff>101600</xdr:colOff>
      <xdr:row>73</xdr:row>
      <xdr:rowOff>95435</xdr:rowOff>
    </xdr:to>
    <xdr:sp macro="" textlink="">
      <xdr:nvSpPr>
        <xdr:cNvPr id="411" name="フローチャート: 判断 410"/>
        <xdr:cNvSpPr/>
      </xdr:nvSpPr>
      <xdr:spPr>
        <a:xfrm>
          <a:off x="7810500" y="12509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86562</xdr:rowOff>
    </xdr:from>
    <xdr:ext cx="534377" cy="259045"/>
    <xdr:sp macro="" textlink="">
      <xdr:nvSpPr>
        <xdr:cNvPr id="412" name="テキスト ボックス 411"/>
        <xdr:cNvSpPr txBox="1"/>
      </xdr:nvSpPr>
      <xdr:spPr>
        <a:xfrm>
          <a:off x="7594111" y="12602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88280</xdr:rowOff>
    </xdr:from>
    <xdr:to>
      <xdr:col>55</xdr:col>
      <xdr:colOff>50800</xdr:colOff>
      <xdr:row>76</xdr:row>
      <xdr:rowOff>18430</xdr:rowOff>
    </xdr:to>
    <xdr:sp macro="" textlink="">
      <xdr:nvSpPr>
        <xdr:cNvPr id="418" name="楕円 417"/>
        <xdr:cNvSpPr/>
      </xdr:nvSpPr>
      <xdr:spPr>
        <a:xfrm>
          <a:off x="10426700" y="1294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66707</xdr:rowOff>
    </xdr:from>
    <xdr:ext cx="534377" cy="259045"/>
    <xdr:sp macro="" textlink="">
      <xdr:nvSpPr>
        <xdr:cNvPr id="419" name="普通建設事業費 （ うち新規整備　）該当値テキスト"/>
        <xdr:cNvSpPr txBox="1"/>
      </xdr:nvSpPr>
      <xdr:spPr>
        <a:xfrm>
          <a:off x="10528300" y="12925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142163</xdr:rowOff>
    </xdr:from>
    <xdr:to>
      <xdr:col>50</xdr:col>
      <xdr:colOff>165100</xdr:colOff>
      <xdr:row>76</xdr:row>
      <xdr:rowOff>72313</xdr:rowOff>
    </xdr:to>
    <xdr:sp macro="" textlink="">
      <xdr:nvSpPr>
        <xdr:cNvPr id="420" name="楕円 419"/>
        <xdr:cNvSpPr/>
      </xdr:nvSpPr>
      <xdr:spPr>
        <a:xfrm>
          <a:off x="9588500" y="13000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76</xdr:row>
      <xdr:rowOff>63440</xdr:rowOff>
    </xdr:from>
    <xdr:ext cx="534377" cy="259045"/>
    <xdr:sp macro="" textlink="">
      <xdr:nvSpPr>
        <xdr:cNvPr id="421" name="テキスト ボックス 420"/>
        <xdr:cNvSpPr txBox="1"/>
      </xdr:nvSpPr>
      <xdr:spPr>
        <a:xfrm>
          <a:off x="9359411" y="13093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72</xdr:row>
      <xdr:rowOff>51573</xdr:rowOff>
    </xdr:from>
    <xdr:to>
      <xdr:col>46</xdr:col>
      <xdr:colOff>38100</xdr:colOff>
      <xdr:row>72</xdr:row>
      <xdr:rowOff>153173</xdr:rowOff>
    </xdr:to>
    <xdr:sp macro="" textlink="">
      <xdr:nvSpPr>
        <xdr:cNvPr id="422" name="楕円 421"/>
        <xdr:cNvSpPr/>
      </xdr:nvSpPr>
      <xdr:spPr>
        <a:xfrm>
          <a:off x="8699500" y="12395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70</xdr:row>
      <xdr:rowOff>169700</xdr:rowOff>
    </xdr:from>
    <xdr:ext cx="534377" cy="259045"/>
    <xdr:sp macro="" textlink="">
      <xdr:nvSpPr>
        <xdr:cNvPr id="423" name="テキスト ボックス 422"/>
        <xdr:cNvSpPr txBox="1"/>
      </xdr:nvSpPr>
      <xdr:spPr>
        <a:xfrm>
          <a:off x="8483111" y="12171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71</xdr:row>
      <xdr:rowOff>11731</xdr:rowOff>
    </xdr:from>
    <xdr:to>
      <xdr:col>41</xdr:col>
      <xdr:colOff>101600</xdr:colOff>
      <xdr:row>71</xdr:row>
      <xdr:rowOff>113331</xdr:rowOff>
    </xdr:to>
    <xdr:sp macro="" textlink="">
      <xdr:nvSpPr>
        <xdr:cNvPr id="424" name="楕円 423"/>
        <xdr:cNvSpPr/>
      </xdr:nvSpPr>
      <xdr:spPr>
        <a:xfrm>
          <a:off x="7810500" y="12184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69</xdr:row>
      <xdr:rowOff>129858</xdr:rowOff>
    </xdr:from>
    <xdr:ext cx="534377" cy="259045"/>
    <xdr:sp macro="" textlink="">
      <xdr:nvSpPr>
        <xdr:cNvPr id="425" name="テキスト ボックス 424"/>
        <xdr:cNvSpPr txBox="1"/>
      </xdr:nvSpPr>
      <xdr:spPr>
        <a:xfrm>
          <a:off x="7594111" y="11959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37</xdr:col>
      <xdr:colOff>63500</xdr:colOff>
      <xdr:row>85</xdr:row>
      <xdr:rowOff>57150</xdr:rowOff>
    </xdr:from>
    <xdr:to>
      <xdr:col>45</xdr:col>
      <xdr:colOff>63500</xdr:colOff>
      <xdr:row>86</xdr:row>
      <xdr:rowOff>139700</xdr:rowOff>
    </xdr:to>
    <xdr:sp macro="" textlink="">
      <xdr:nvSpPr>
        <xdr:cNvPr id="427" name="正方形/長方形 426"/>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86</xdr:row>
      <xdr:rowOff>88900</xdr:rowOff>
    </xdr:from>
    <xdr:to>
      <xdr:col>45</xdr:col>
      <xdr:colOff>63500</xdr:colOff>
      <xdr:row>88</xdr:row>
      <xdr:rowOff>0</xdr:rowOff>
    </xdr:to>
    <xdr:sp macro="" textlink="">
      <xdr:nvSpPr>
        <xdr:cNvPr id="428" name="正方形/長方形 427"/>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85</xdr:row>
      <xdr:rowOff>57150</xdr:rowOff>
    </xdr:from>
    <xdr:to>
      <xdr:col>54</xdr:col>
      <xdr:colOff>0</xdr:colOff>
      <xdr:row>86</xdr:row>
      <xdr:rowOff>139700</xdr:rowOff>
    </xdr:to>
    <xdr:sp macro="" textlink="">
      <xdr:nvSpPr>
        <xdr:cNvPr id="429" name="正方形/長方形 428"/>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86</xdr:row>
      <xdr:rowOff>88900</xdr:rowOff>
    </xdr:from>
    <xdr:to>
      <xdr:col>54</xdr:col>
      <xdr:colOff>0</xdr:colOff>
      <xdr:row>88</xdr:row>
      <xdr:rowOff>0</xdr:rowOff>
    </xdr:to>
    <xdr:sp macro="" textlink="">
      <xdr:nvSpPr>
        <xdr:cNvPr id="430" name="正方形/長方形 429"/>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1" name="正方形/長方形 43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2" name="テキスト ボックス 43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3" name="直線コネクタ 43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34" name="テキスト ボックス 433"/>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35" name="直線コネクタ 434"/>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36" name="テキスト ボックス 435"/>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7" name="直線コネクタ 436"/>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38" name="テキスト ボックス 437"/>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9" name="直線コネクタ 43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0" name="テキスト ボックス 439"/>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1" name="直線コネクタ 440"/>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2" name="テキスト ボックス 441"/>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3" name="直線コネクタ 442"/>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4" name="テキスト ボックス 443"/>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5" name="直線コネクタ 44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6" name="テキスト ボックス 44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7"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76854</xdr:rowOff>
    </xdr:from>
    <xdr:to>
      <xdr:col>54</xdr:col>
      <xdr:colOff>189865</xdr:colOff>
      <xdr:row>98</xdr:row>
      <xdr:rowOff>134995</xdr:rowOff>
    </xdr:to>
    <xdr:cxnSp macro="">
      <xdr:nvCxnSpPr>
        <xdr:cNvPr id="448" name="直線コネクタ 447"/>
        <xdr:cNvCxnSpPr/>
      </xdr:nvCxnSpPr>
      <xdr:spPr>
        <a:xfrm flipV="1">
          <a:off x="10475595" y="15507354"/>
          <a:ext cx="1270" cy="1429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138822</xdr:rowOff>
    </xdr:from>
    <xdr:ext cx="534377" cy="259045"/>
    <xdr:sp macro="" textlink="">
      <xdr:nvSpPr>
        <xdr:cNvPr id="449" name="普通建設事業費 （ うち更新整備　）最小値テキスト"/>
        <xdr:cNvSpPr txBox="1"/>
      </xdr:nvSpPr>
      <xdr:spPr>
        <a:xfrm>
          <a:off x="10528300" y="16940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134995</xdr:rowOff>
    </xdr:from>
    <xdr:to>
      <xdr:col>55</xdr:col>
      <xdr:colOff>88900</xdr:colOff>
      <xdr:row>98</xdr:row>
      <xdr:rowOff>134995</xdr:rowOff>
    </xdr:to>
    <xdr:cxnSp macro="">
      <xdr:nvCxnSpPr>
        <xdr:cNvPr id="450" name="直線コネクタ 449"/>
        <xdr:cNvCxnSpPr/>
      </xdr:nvCxnSpPr>
      <xdr:spPr>
        <a:xfrm>
          <a:off x="10388600" y="16937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23531</xdr:rowOff>
    </xdr:from>
    <xdr:ext cx="534377" cy="259045"/>
    <xdr:sp macro="" textlink="">
      <xdr:nvSpPr>
        <xdr:cNvPr id="451" name="普通建設事業費 （ うち更新整備　）最大値テキスト"/>
        <xdr:cNvSpPr txBox="1"/>
      </xdr:nvSpPr>
      <xdr:spPr>
        <a:xfrm>
          <a:off x="10528300" y="15282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76854</xdr:rowOff>
    </xdr:from>
    <xdr:to>
      <xdr:col>55</xdr:col>
      <xdr:colOff>88900</xdr:colOff>
      <xdr:row>90</xdr:row>
      <xdr:rowOff>76854</xdr:rowOff>
    </xdr:to>
    <xdr:cxnSp macro="">
      <xdr:nvCxnSpPr>
        <xdr:cNvPr id="452" name="直線コネクタ 451"/>
        <xdr:cNvCxnSpPr/>
      </xdr:nvCxnSpPr>
      <xdr:spPr>
        <a:xfrm>
          <a:off x="10388600" y="15507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19399</xdr:rowOff>
    </xdr:from>
    <xdr:to>
      <xdr:col>55</xdr:col>
      <xdr:colOff>0</xdr:colOff>
      <xdr:row>97</xdr:row>
      <xdr:rowOff>74530</xdr:rowOff>
    </xdr:to>
    <xdr:cxnSp macro="">
      <xdr:nvCxnSpPr>
        <xdr:cNvPr id="453" name="直線コネクタ 452"/>
        <xdr:cNvCxnSpPr/>
      </xdr:nvCxnSpPr>
      <xdr:spPr>
        <a:xfrm flipV="1">
          <a:off x="9639300" y="16650049"/>
          <a:ext cx="838200" cy="55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130960</xdr:rowOff>
    </xdr:from>
    <xdr:ext cx="534377" cy="259045"/>
    <xdr:sp macro="" textlink="">
      <xdr:nvSpPr>
        <xdr:cNvPr id="454" name="普通建設事業費 （ うち更新整備　）平均値テキスト"/>
        <xdr:cNvSpPr txBox="1"/>
      </xdr:nvSpPr>
      <xdr:spPr>
        <a:xfrm>
          <a:off x="10528300" y="164187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108083</xdr:rowOff>
    </xdr:from>
    <xdr:to>
      <xdr:col>55</xdr:col>
      <xdr:colOff>50800</xdr:colOff>
      <xdr:row>97</xdr:row>
      <xdr:rowOff>38233</xdr:rowOff>
    </xdr:to>
    <xdr:sp macro="" textlink="">
      <xdr:nvSpPr>
        <xdr:cNvPr id="455" name="フローチャート: 判断 454"/>
        <xdr:cNvSpPr/>
      </xdr:nvSpPr>
      <xdr:spPr>
        <a:xfrm>
          <a:off x="10426700" y="16567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74530</xdr:rowOff>
    </xdr:from>
    <xdr:to>
      <xdr:col>50</xdr:col>
      <xdr:colOff>114300</xdr:colOff>
      <xdr:row>99</xdr:row>
      <xdr:rowOff>103276</xdr:rowOff>
    </xdr:to>
    <xdr:cxnSp macro="">
      <xdr:nvCxnSpPr>
        <xdr:cNvPr id="456" name="直線コネクタ 455"/>
        <xdr:cNvCxnSpPr/>
      </xdr:nvCxnSpPr>
      <xdr:spPr>
        <a:xfrm flipV="1">
          <a:off x="8750300" y="16705180"/>
          <a:ext cx="889000" cy="371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125609</xdr:rowOff>
    </xdr:from>
    <xdr:to>
      <xdr:col>50</xdr:col>
      <xdr:colOff>165100</xdr:colOff>
      <xdr:row>98</xdr:row>
      <xdr:rowOff>55759</xdr:rowOff>
    </xdr:to>
    <xdr:sp macro="" textlink="">
      <xdr:nvSpPr>
        <xdr:cNvPr id="457" name="フローチャート: 判断 456"/>
        <xdr:cNvSpPr/>
      </xdr:nvSpPr>
      <xdr:spPr>
        <a:xfrm>
          <a:off x="9588500" y="1675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98</xdr:row>
      <xdr:rowOff>46886</xdr:rowOff>
    </xdr:from>
    <xdr:ext cx="534377" cy="259045"/>
    <xdr:sp macro="" textlink="">
      <xdr:nvSpPr>
        <xdr:cNvPr id="458" name="テキスト ボックス 457"/>
        <xdr:cNvSpPr txBox="1"/>
      </xdr:nvSpPr>
      <xdr:spPr>
        <a:xfrm>
          <a:off x="9359411" y="16848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99</xdr:row>
      <xdr:rowOff>103276</xdr:rowOff>
    </xdr:from>
    <xdr:to>
      <xdr:col>45</xdr:col>
      <xdr:colOff>177800</xdr:colOff>
      <xdr:row>99</xdr:row>
      <xdr:rowOff>139395</xdr:rowOff>
    </xdr:to>
    <xdr:cxnSp macro="">
      <xdr:nvCxnSpPr>
        <xdr:cNvPr id="459" name="直線コネクタ 458"/>
        <xdr:cNvCxnSpPr/>
      </xdr:nvCxnSpPr>
      <xdr:spPr>
        <a:xfrm flipV="1">
          <a:off x="7861300" y="17076826"/>
          <a:ext cx="889000" cy="36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35694</xdr:rowOff>
    </xdr:from>
    <xdr:to>
      <xdr:col>46</xdr:col>
      <xdr:colOff>38100</xdr:colOff>
      <xdr:row>98</xdr:row>
      <xdr:rowOff>137294</xdr:rowOff>
    </xdr:to>
    <xdr:sp macro="" textlink="">
      <xdr:nvSpPr>
        <xdr:cNvPr id="460" name="フローチャート: 判断 459"/>
        <xdr:cNvSpPr/>
      </xdr:nvSpPr>
      <xdr:spPr>
        <a:xfrm>
          <a:off x="8699500" y="16837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153821</xdr:rowOff>
    </xdr:from>
    <xdr:ext cx="534377" cy="259045"/>
    <xdr:sp macro="" textlink="">
      <xdr:nvSpPr>
        <xdr:cNvPr id="461" name="テキスト ボックス 460"/>
        <xdr:cNvSpPr txBox="1"/>
      </xdr:nvSpPr>
      <xdr:spPr>
        <a:xfrm>
          <a:off x="8483111" y="16613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124391</xdr:rowOff>
    </xdr:from>
    <xdr:to>
      <xdr:col>41</xdr:col>
      <xdr:colOff>101600</xdr:colOff>
      <xdr:row>99</xdr:row>
      <xdr:rowOff>54541</xdr:rowOff>
    </xdr:to>
    <xdr:sp macro="" textlink="">
      <xdr:nvSpPr>
        <xdr:cNvPr id="462" name="フローチャート: 判断 461"/>
        <xdr:cNvSpPr/>
      </xdr:nvSpPr>
      <xdr:spPr>
        <a:xfrm>
          <a:off x="7810500" y="16926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71068</xdr:rowOff>
    </xdr:from>
    <xdr:ext cx="534377" cy="259045"/>
    <xdr:sp macro="" textlink="">
      <xdr:nvSpPr>
        <xdr:cNvPr id="463" name="テキスト ボックス 462"/>
        <xdr:cNvSpPr txBox="1"/>
      </xdr:nvSpPr>
      <xdr:spPr>
        <a:xfrm>
          <a:off x="7594111" y="16701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4" name="テキスト ボックス 46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5" name="テキスト ボックス 46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6" name="テキスト ボックス 46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7" name="テキスト ボックス 46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8" name="テキスト ボックス 46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140049</xdr:rowOff>
    </xdr:from>
    <xdr:to>
      <xdr:col>55</xdr:col>
      <xdr:colOff>50800</xdr:colOff>
      <xdr:row>97</xdr:row>
      <xdr:rowOff>70199</xdr:rowOff>
    </xdr:to>
    <xdr:sp macro="" textlink="">
      <xdr:nvSpPr>
        <xdr:cNvPr id="469" name="楕円 468"/>
        <xdr:cNvSpPr/>
      </xdr:nvSpPr>
      <xdr:spPr>
        <a:xfrm>
          <a:off x="10426700" y="16599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118476</xdr:rowOff>
    </xdr:from>
    <xdr:ext cx="534377" cy="259045"/>
    <xdr:sp macro="" textlink="">
      <xdr:nvSpPr>
        <xdr:cNvPr id="470" name="普通建設事業費 （ うち更新整備　）該当値テキスト"/>
        <xdr:cNvSpPr txBox="1"/>
      </xdr:nvSpPr>
      <xdr:spPr>
        <a:xfrm>
          <a:off x="10528300" y="16577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23730</xdr:rowOff>
    </xdr:from>
    <xdr:to>
      <xdr:col>50</xdr:col>
      <xdr:colOff>165100</xdr:colOff>
      <xdr:row>97</xdr:row>
      <xdr:rowOff>125330</xdr:rowOff>
    </xdr:to>
    <xdr:sp macro="" textlink="">
      <xdr:nvSpPr>
        <xdr:cNvPr id="471" name="楕円 470"/>
        <xdr:cNvSpPr/>
      </xdr:nvSpPr>
      <xdr:spPr>
        <a:xfrm>
          <a:off x="9588500" y="1665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95</xdr:row>
      <xdr:rowOff>141857</xdr:rowOff>
    </xdr:from>
    <xdr:ext cx="534377" cy="259045"/>
    <xdr:sp macro="" textlink="">
      <xdr:nvSpPr>
        <xdr:cNvPr id="472" name="テキスト ボックス 471"/>
        <xdr:cNvSpPr txBox="1"/>
      </xdr:nvSpPr>
      <xdr:spPr>
        <a:xfrm>
          <a:off x="9359411" y="16429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99</xdr:row>
      <xdr:rowOff>52476</xdr:rowOff>
    </xdr:from>
    <xdr:to>
      <xdr:col>46</xdr:col>
      <xdr:colOff>38100</xdr:colOff>
      <xdr:row>99</xdr:row>
      <xdr:rowOff>154076</xdr:rowOff>
    </xdr:to>
    <xdr:sp macro="" textlink="">
      <xdr:nvSpPr>
        <xdr:cNvPr id="473" name="楕円 472"/>
        <xdr:cNvSpPr/>
      </xdr:nvSpPr>
      <xdr:spPr>
        <a:xfrm>
          <a:off x="8699500" y="17026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145203</xdr:rowOff>
    </xdr:from>
    <xdr:ext cx="534377" cy="259045"/>
    <xdr:sp macro="" textlink="">
      <xdr:nvSpPr>
        <xdr:cNvPr id="474" name="テキスト ボックス 473"/>
        <xdr:cNvSpPr txBox="1"/>
      </xdr:nvSpPr>
      <xdr:spPr>
        <a:xfrm>
          <a:off x="8483111" y="17118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99</xdr:row>
      <xdr:rowOff>88595</xdr:rowOff>
    </xdr:from>
    <xdr:to>
      <xdr:col>41</xdr:col>
      <xdr:colOff>101600</xdr:colOff>
      <xdr:row>100</xdr:row>
      <xdr:rowOff>18745</xdr:rowOff>
    </xdr:to>
    <xdr:sp macro="" textlink="">
      <xdr:nvSpPr>
        <xdr:cNvPr id="475" name="楕円 474"/>
        <xdr:cNvSpPr/>
      </xdr:nvSpPr>
      <xdr:spPr>
        <a:xfrm>
          <a:off x="7810500" y="17062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100</xdr:row>
      <xdr:rowOff>9872</xdr:rowOff>
    </xdr:from>
    <xdr:ext cx="534377" cy="259045"/>
    <xdr:sp macro="" textlink="">
      <xdr:nvSpPr>
        <xdr:cNvPr id="476" name="テキスト ボックス 475"/>
        <xdr:cNvSpPr txBox="1"/>
      </xdr:nvSpPr>
      <xdr:spPr>
        <a:xfrm>
          <a:off x="7594111" y="17154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7" name="正方形/長方形 47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68</xdr:col>
      <xdr:colOff>0</xdr:colOff>
      <xdr:row>25</xdr:row>
      <xdr:rowOff>57150</xdr:rowOff>
    </xdr:from>
    <xdr:to>
      <xdr:col>76</xdr:col>
      <xdr:colOff>0</xdr:colOff>
      <xdr:row>26</xdr:row>
      <xdr:rowOff>139700</xdr:rowOff>
    </xdr:to>
    <xdr:sp macro="" textlink="">
      <xdr:nvSpPr>
        <xdr:cNvPr id="478" name="正方形/長方形 477"/>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26</xdr:row>
      <xdr:rowOff>88900</xdr:rowOff>
    </xdr:from>
    <xdr:to>
      <xdr:col>76</xdr:col>
      <xdr:colOff>0</xdr:colOff>
      <xdr:row>28</xdr:row>
      <xdr:rowOff>0</xdr:rowOff>
    </xdr:to>
    <xdr:sp macro="" textlink="">
      <xdr:nvSpPr>
        <xdr:cNvPr id="479" name="正方形/長方形 478"/>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25</xdr:row>
      <xdr:rowOff>57150</xdr:rowOff>
    </xdr:from>
    <xdr:to>
      <xdr:col>84</xdr:col>
      <xdr:colOff>127000</xdr:colOff>
      <xdr:row>26</xdr:row>
      <xdr:rowOff>139700</xdr:rowOff>
    </xdr:to>
    <xdr:sp macro="" textlink="">
      <xdr:nvSpPr>
        <xdr:cNvPr id="480" name="正方形/長方形 479"/>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26</xdr:row>
      <xdr:rowOff>88900</xdr:rowOff>
    </xdr:from>
    <xdr:to>
      <xdr:col>84</xdr:col>
      <xdr:colOff>127000</xdr:colOff>
      <xdr:row>28</xdr:row>
      <xdr:rowOff>0</xdr:rowOff>
    </xdr:to>
    <xdr:sp macro="" textlink="">
      <xdr:nvSpPr>
        <xdr:cNvPr id="481" name="正方形/長方形 480"/>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2" name="正方形/長方形 48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3" name="テキスト ボックス 48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4" name="直線コネクタ 48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85" name="直線コネクタ 484"/>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86" name="テキスト ボックス 485"/>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87" name="直線コネクタ 486"/>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88" name="テキスト ボックス 487"/>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89" name="直線コネクタ 488"/>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0" name="テキスト ボックス 489"/>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1" name="直線コネクタ 490"/>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492" name="テキスト ボックス 491"/>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3" name="直線コネクタ 49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494" name="テキスト ボックス 49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23206</xdr:rowOff>
    </xdr:from>
    <xdr:to>
      <xdr:col>85</xdr:col>
      <xdr:colOff>126364</xdr:colOff>
      <xdr:row>38</xdr:row>
      <xdr:rowOff>126578</xdr:rowOff>
    </xdr:to>
    <xdr:cxnSp macro="">
      <xdr:nvCxnSpPr>
        <xdr:cNvPr id="496" name="直線コネクタ 495"/>
        <xdr:cNvCxnSpPr/>
      </xdr:nvCxnSpPr>
      <xdr:spPr>
        <a:xfrm flipV="1">
          <a:off x="16317595" y="5166706"/>
          <a:ext cx="1269" cy="1474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130405</xdr:rowOff>
    </xdr:from>
    <xdr:ext cx="378565" cy="259045"/>
    <xdr:sp macro="" textlink="">
      <xdr:nvSpPr>
        <xdr:cNvPr id="497" name="災害復旧事業費最小値テキスト"/>
        <xdr:cNvSpPr txBox="1"/>
      </xdr:nvSpPr>
      <xdr:spPr>
        <a:xfrm>
          <a:off x="16370300" y="66455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126578</xdr:rowOff>
    </xdr:from>
    <xdr:to>
      <xdr:col>86</xdr:col>
      <xdr:colOff>25400</xdr:colOff>
      <xdr:row>38</xdr:row>
      <xdr:rowOff>126578</xdr:rowOff>
    </xdr:to>
    <xdr:cxnSp macro="">
      <xdr:nvCxnSpPr>
        <xdr:cNvPr id="498" name="直線コネクタ 497"/>
        <xdr:cNvCxnSpPr/>
      </xdr:nvCxnSpPr>
      <xdr:spPr>
        <a:xfrm>
          <a:off x="16230600" y="6641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141333</xdr:rowOff>
    </xdr:from>
    <xdr:ext cx="534377" cy="259045"/>
    <xdr:sp macro="" textlink="">
      <xdr:nvSpPr>
        <xdr:cNvPr id="499" name="災害復旧事業費最大値テキスト"/>
        <xdr:cNvSpPr txBox="1"/>
      </xdr:nvSpPr>
      <xdr:spPr>
        <a:xfrm>
          <a:off x="16370300" y="4941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23206</xdr:rowOff>
    </xdr:from>
    <xdr:to>
      <xdr:col>86</xdr:col>
      <xdr:colOff>25400</xdr:colOff>
      <xdr:row>30</xdr:row>
      <xdr:rowOff>23206</xdr:rowOff>
    </xdr:to>
    <xdr:cxnSp macro="">
      <xdr:nvCxnSpPr>
        <xdr:cNvPr id="500" name="直線コネクタ 499"/>
        <xdr:cNvCxnSpPr/>
      </xdr:nvCxnSpPr>
      <xdr:spPr>
        <a:xfrm>
          <a:off x="16230600" y="5166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169738</xdr:rowOff>
    </xdr:from>
    <xdr:to>
      <xdr:col>85</xdr:col>
      <xdr:colOff>127000</xdr:colOff>
      <xdr:row>38</xdr:row>
      <xdr:rowOff>59850</xdr:rowOff>
    </xdr:to>
    <xdr:cxnSp macro="">
      <xdr:nvCxnSpPr>
        <xdr:cNvPr id="501" name="直線コネクタ 500"/>
        <xdr:cNvCxnSpPr/>
      </xdr:nvCxnSpPr>
      <xdr:spPr>
        <a:xfrm flipV="1">
          <a:off x="15481300" y="6513388"/>
          <a:ext cx="838200" cy="61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76390</xdr:rowOff>
    </xdr:from>
    <xdr:ext cx="469744" cy="259045"/>
    <xdr:sp macro="" textlink="">
      <xdr:nvSpPr>
        <xdr:cNvPr id="502" name="災害復旧事業費平均値テキスト"/>
        <xdr:cNvSpPr txBox="1"/>
      </xdr:nvSpPr>
      <xdr:spPr>
        <a:xfrm>
          <a:off x="16370300" y="62485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53513</xdr:rowOff>
    </xdr:from>
    <xdr:to>
      <xdr:col>85</xdr:col>
      <xdr:colOff>177800</xdr:colOff>
      <xdr:row>37</xdr:row>
      <xdr:rowOff>155113</xdr:rowOff>
    </xdr:to>
    <xdr:sp macro="" textlink="">
      <xdr:nvSpPr>
        <xdr:cNvPr id="503" name="フローチャート: 判断 502"/>
        <xdr:cNvSpPr/>
      </xdr:nvSpPr>
      <xdr:spPr>
        <a:xfrm>
          <a:off x="16268700" y="639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59850</xdr:rowOff>
    </xdr:from>
    <xdr:to>
      <xdr:col>81</xdr:col>
      <xdr:colOff>50800</xdr:colOff>
      <xdr:row>38</xdr:row>
      <xdr:rowOff>94163</xdr:rowOff>
    </xdr:to>
    <xdr:cxnSp macro="">
      <xdr:nvCxnSpPr>
        <xdr:cNvPr id="504" name="直線コネクタ 503"/>
        <xdr:cNvCxnSpPr/>
      </xdr:nvCxnSpPr>
      <xdr:spPr>
        <a:xfrm flipV="1">
          <a:off x="14592300" y="6574950"/>
          <a:ext cx="889000" cy="34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37968</xdr:rowOff>
    </xdr:from>
    <xdr:to>
      <xdr:col>81</xdr:col>
      <xdr:colOff>101600</xdr:colOff>
      <xdr:row>37</xdr:row>
      <xdr:rowOff>139568</xdr:rowOff>
    </xdr:to>
    <xdr:sp macro="" textlink="">
      <xdr:nvSpPr>
        <xdr:cNvPr id="505" name="フローチャート: 判断 504"/>
        <xdr:cNvSpPr/>
      </xdr:nvSpPr>
      <xdr:spPr>
        <a:xfrm>
          <a:off x="15430500" y="638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35</xdr:row>
      <xdr:rowOff>156095</xdr:rowOff>
    </xdr:from>
    <xdr:ext cx="469744" cy="259045"/>
    <xdr:sp macro="" textlink="">
      <xdr:nvSpPr>
        <xdr:cNvPr id="506" name="テキスト ボックス 505"/>
        <xdr:cNvSpPr txBox="1"/>
      </xdr:nvSpPr>
      <xdr:spPr>
        <a:xfrm>
          <a:off x="15233728" y="6156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94163</xdr:rowOff>
    </xdr:from>
    <xdr:to>
      <xdr:col>76</xdr:col>
      <xdr:colOff>114300</xdr:colOff>
      <xdr:row>38</xdr:row>
      <xdr:rowOff>111422</xdr:rowOff>
    </xdr:to>
    <xdr:cxnSp macro="">
      <xdr:nvCxnSpPr>
        <xdr:cNvPr id="507" name="直線コネクタ 506"/>
        <xdr:cNvCxnSpPr/>
      </xdr:nvCxnSpPr>
      <xdr:spPr>
        <a:xfrm flipV="1">
          <a:off x="13703300" y="6609263"/>
          <a:ext cx="889000" cy="17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77264</xdr:rowOff>
    </xdr:from>
    <xdr:to>
      <xdr:col>76</xdr:col>
      <xdr:colOff>165100</xdr:colOff>
      <xdr:row>38</xdr:row>
      <xdr:rowOff>7414</xdr:rowOff>
    </xdr:to>
    <xdr:sp macro="" textlink="">
      <xdr:nvSpPr>
        <xdr:cNvPr id="508" name="フローチャート: 判断 507"/>
        <xdr:cNvSpPr/>
      </xdr:nvSpPr>
      <xdr:spPr>
        <a:xfrm>
          <a:off x="14541500" y="6420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23941</xdr:rowOff>
    </xdr:from>
    <xdr:ext cx="469744" cy="259045"/>
    <xdr:sp macro="" textlink="">
      <xdr:nvSpPr>
        <xdr:cNvPr id="509" name="テキスト ボックス 508"/>
        <xdr:cNvSpPr txBox="1"/>
      </xdr:nvSpPr>
      <xdr:spPr>
        <a:xfrm>
          <a:off x="14357428" y="6196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68720</xdr:rowOff>
    </xdr:from>
    <xdr:to>
      <xdr:col>71</xdr:col>
      <xdr:colOff>177800</xdr:colOff>
      <xdr:row>38</xdr:row>
      <xdr:rowOff>111422</xdr:rowOff>
    </xdr:to>
    <xdr:cxnSp macro="">
      <xdr:nvCxnSpPr>
        <xdr:cNvPr id="510" name="直線コネクタ 509"/>
        <xdr:cNvCxnSpPr/>
      </xdr:nvCxnSpPr>
      <xdr:spPr>
        <a:xfrm>
          <a:off x="12814300" y="6583820"/>
          <a:ext cx="889000" cy="42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86523</xdr:rowOff>
    </xdr:from>
    <xdr:to>
      <xdr:col>72</xdr:col>
      <xdr:colOff>38100</xdr:colOff>
      <xdr:row>38</xdr:row>
      <xdr:rowOff>16673</xdr:rowOff>
    </xdr:to>
    <xdr:sp macro="" textlink="">
      <xdr:nvSpPr>
        <xdr:cNvPr id="511" name="フローチャート: 判断 510"/>
        <xdr:cNvSpPr/>
      </xdr:nvSpPr>
      <xdr:spPr>
        <a:xfrm>
          <a:off x="13652500" y="6430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33200</xdr:rowOff>
    </xdr:from>
    <xdr:ext cx="469744" cy="259045"/>
    <xdr:sp macro="" textlink="">
      <xdr:nvSpPr>
        <xdr:cNvPr id="512" name="テキスト ボックス 511"/>
        <xdr:cNvSpPr txBox="1"/>
      </xdr:nvSpPr>
      <xdr:spPr>
        <a:xfrm>
          <a:off x="13468428" y="6205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14011</xdr:rowOff>
    </xdr:from>
    <xdr:to>
      <xdr:col>67</xdr:col>
      <xdr:colOff>101600</xdr:colOff>
      <xdr:row>38</xdr:row>
      <xdr:rowOff>115611</xdr:rowOff>
    </xdr:to>
    <xdr:sp macro="" textlink="">
      <xdr:nvSpPr>
        <xdr:cNvPr id="513" name="フローチャート: 判断 512"/>
        <xdr:cNvSpPr/>
      </xdr:nvSpPr>
      <xdr:spPr>
        <a:xfrm>
          <a:off x="12763500" y="6529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132138</xdr:rowOff>
    </xdr:from>
    <xdr:ext cx="469744" cy="259045"/>
    <xdr:sp macro="" textlink="">
      <xdr:nvSpPr>
        <xdr:cNvPr id="514" name="テキスト ボックス 513"/>
        <xdr:cNvSpPr txBox="1"/>
      </xdr:nvSpPr>
      <xdr:spPr>
        <a:xfrm>
          <a:off x="12579428" y="6304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5" name="テキスト ボックス 51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16" name="テキスト ボックス 51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17" name="テキスト ボックス 51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18" name="テキスト ボックス 51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19" name="テキスト ボックス 51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118938</xdr:rowOff>
    </xdr:from>
    <xdr:to>
      <xdr:col>85</xdr:col>
      <xdr:colOff>177800</xdr:colOff>
      <xdr:row>38</xdr:row>
      <xdr:rowOff>49088</xdr:rowOff>
    </xdr:to>
    <xdr:sp macro="" textlink="">
      <xdr:nvSpPr>
        <xdr:cNvPr id="520" name="楕円 519"/>
        <xdr:cNvSpPr/>
      </xdr:nvSpPr>
      <xdr:spPr>
        <a:xfrm>
          <a:off x="16268700" y="6462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97365</xdr:rowOff>
    </xdr:from>
    <xdr:ext cx="469744" cy="259045"/>
    <xdr:sp macro="" textlink="">
      <xdr:nvSpPr>
        <xdr:cNvPr id="521" name="災害復旧事業費該当値テキスト"/>
        <xdr:cNvSpPr txBox="1"/>
      </xdr:nvSpPr>
      <xdr:spPr>
        <a:xfrm>
          <a:off x="16370300" y="6441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9050</xdr:rowOff>
    </xdr:from>
    <xdr:to>
      <xdr:col>81</xdr:col>
      <xdr:colOff>101600</xdr:colOff>
      <xdr:row>38</xdr:row>
      <xdr:rowOff>110650</xdr:rowOff>
    </xdr:to>
    <xdr:sp macro="" textlink="">
      <xdr:nvSpPr>
        <xdr:cNvPr id="522" name="楕円 521"/>
        <xdr:cNvSpPr/>
      </xdr:nvSpPr>
      <xdr:spPr>
        <a:xfrm>
          <a:off x="15430500" y="652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38</xdr:row>
      <xdr:rowOff>101777</xdr:rowOff>
    </xdr:from>
    <xdr:ext cx="469744" cy="259045"/>
    <xdr:sp macro="" textlink="">
      <xdr:nvSpPr>
        <xdr:cNvPr id="523" name="テキスト ボックス 522"/>
        <xdr:cNvSpPr txBox="1"/>
      </xdr:nvSpPr>
      <xdr:spPr>
        <a:xfrm>
          <a:off x="15233728" y="6616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43363</xdr:rowOff>
    </xdr:from>
    <xdr:to>
      <xdr:col>76</xdr:col>
      <xdr:colOff>165100</xdr:colOff>
      <xdr:row>38</xdr:row>
      <xdr:rowOff>144963</xdr:rowOff>
    </xdr:to>
    <xdr:sp macro="" textlink="">
      <xdr:nvSpPr>
        <xdr:cNvPr id="524" name="楕円 523"/>
        <xdr:cNvSpPr/>
      </xdr:nvSpPr>
      <xdr:spPr>
        <a:xfrm>
          <a:off x="14541500" y="6558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136090</xdr:rowOff>
    </xdr:from>
    <xdr:ext cx="469744" cy="259045"/>
    <xdr:sp macro="" textlink="">
      <xdr:nvSpPr>
        <xdr:cNvPr id="525" name="テキスト ボックス 524"/>
        <xdr:cNvSpPr txBox="1"/>
      </xdr:nvSpPr>
      <xdr:spPr>
        <a:xfrm>
          <a:off x="14357428" y="6651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60622</xdr:rowOff>
    </xdr:from>
    <xdr:to>
      <xdr:col>72</xdr:col>
      <xdr:colOff>38100</xdr:colOff>
      <xdr:row>38</xdr:row>
      <xdr:rowOff>162222</xdr:rowOff>
    </xdr:to>
    <xdr:sp macro="" textlink="">
      <xdr:nvSpPr>
        <xdr:cNvPr id="526" name="楕円 525"/>
        <xdr:cNvSpPr/>
      </xdr:nvSpPr>
      <xdr:spPr>
        <a:xfrm>
          <a:off x="13652500" y="6575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153349</xdr:rowOff>
    </xdr:from>
    <xdr:ext cx="469744" cy="259045"/>
    <xdr:sp macro="" textlink="">
      <xdr:nvSpPr>
        <xdr:cNvPr id="527" name="テキスト ボックス 526"/>
        <xdr:cNvSpPr txBox="1"/>
      </xdr:nvSpPr>
      <xdr:spPr>
        <a:xfrm>
          <a:off x="13468428" y="6668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17920</xdr:rowOff>
    </xdr:from>
    <xdr:to>
      <xdr:col>67</xdr:col>
      <xdr:colOff>101600</xdr:colOff>
      <xdr:row>38</xdr:row>
      <xdr:rowOff>119520</xdr:rowOff>
    </xdr:to>
    <xdr:sp macro="" textlink="">
      <xdr:nvSpPr>
        <xdr:cNvPr id="528" name="楕円 527"/>
        <xdr:cNvSpPr/>
      </xdr:nvSpPr>
      <xdr:spPr>
        <a:xfrm>
          <a:off x="12763500" y="6533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110647</xdr:rowOff>
    </xdr:from>
    <xdr:ext cx="469744" cy="259045"/>
    <xdr:sp macro="" textlink="">
      <xdr:nvSpPr>
        <xdr:cNvPr id="529" name="テキスト ボックス 528"/>
        <xdr:cNvSpPr txBox="1"/>
      </xdr:nvSpPr>
      <xdr:spPr>
        <a:xfrm>
          <a:off x="12579428" y="662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0" name="正方形/長方形 52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68</xdr:col>
      <xdr:colOff>0</xdr:colOff>
      <xdr:row>45</xdr:row>
      <xdr:rowOff>57150</xdr:rowOff>
    </xdr:from>
    <xdr:to>
      <xdr:col>76</xdr:col>
      <xdr:colOff>0</xdr:colOff>
      <xdr:row>46</xdr:row>
      <xdr:rowOff>139700</xdr:rowOff>
    </xdr:to>
    <xdr:sp macro="" textlink="">
      <xdr:nvSpPr>
        <xdr:cNvPr id="531" name="正方形/長方形 530"/>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46</xdr:row>
      <xdr:rowOff>88900</xdr:rowOff>
    </xdr:from>
    <xdr:to>
      <xdr:col>76</xdr:col>
      <xdr:colOff>0</xdr:colOff>
      <xdr:row>48</xdr:row>
      <xdr:rowOff>0</xdr:rowOff>
    </xdr:to>
    <xdr:sp macro="" textlink="">
      <xdr:nvSpPr>
        <xdr:cNvPr id="532" name="正方形/長方形 531"/>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45</xdr:row>
      <xdr:rowOff>57150</xdr:rowOff>
    </xdr:from>
    <xdr:to>
      <xdr:col>84</xdr:col>
      <xdr:colOff>127000</xdr:colOff>
      <xdr:row>46</xdr:row>
      <xdr:rowOff>139700</xdr:rowOff>
    </xdr:to>
    <xdr:sp macro="" textlink="">
      <xdr:nvSpPr>
        <xdr:cNvPr id="533" name="正方形/長方形 532"/>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46</xdr:row>
      <xdr:rowOff>88900</xdr:rowOff>
    </xdr:from>
    <xdr:to>
      <xdr:col>84</xdr:col>
      <xdr:colOff>127000</xdr:colOff>
      <xdr:row>48</xdr:row>
      <xdr:rowOff>0</xdr:rowOff>
    </xdr:to>
    <xdr:sp macro="" textlink="">
      <xdr:nvSpPr>
        <xdr:cNvPr id="534" name="正方形/長方形 533"/>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35" name="正方形/長方形 53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36" name="テキスト ボックス 53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37" name="直線コネクタ 53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38" name="直線コネクタ 53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39" name="テキスト ボックス 538"/>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0" name="直線コネクタ 53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1" name="テキスト ボックス 540"/>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2"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43" name="直線コネクタ 542"/>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44"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45" name="直線コネクタ 54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46"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47" name="直線コネクタ 54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48" name="直線コネクタ 547"/>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49"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0" name="フローチャート: 判断 549"/>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1" name="直線コネクタ 550"/>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2" name="フローチャート: 判断 551"/>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103950</xdr:colOff>
      <xdr:row>55</xdr:row>
      <xdr:rowOff>10177</xdr:rowOff>
    </xdr:from>
    <xdr:ext cx="249299" cy="259045"/>
    <xdr:sp macro="" textlink="">
      <xdr:nvSpPr>
        <xdr:cNvPr id="553" name="テキスト ボックス 552"/>
        <xdr:cNvSpPr txBox="1"/>
      </xdr:nvSpPr>
      <xdr:spPr>
        <a:xfrm>
          <a:off x="153439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54" name="直線コネクタ 553"/>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55" name="フローチャート: 判断 554"/>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56" name="テキスト ボックス 555"/>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57" name="直線コネクタ 556"/>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58" name="フローチャート: 判断 557"/>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59" name="テキスト ボックス 558"/>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0" name="フローチャート: 判断 559"/>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1" name="テキスト ボックス 560"/>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2" name="テキスト ボックス 56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63" name="テキスト ボックス 56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64" name="テキスト ボックス 56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65" name="テキスト ボックス 56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66" name="テキスト ボックス 56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楕円 566"/>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68"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69" name="楕円 568"/>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103950</xdr:colOff>
      <xdr:row>53</xdr:row>
      <xdr:rowOff>35577</xdr:rowOff>
    </xdr:from>
    <xdr:ext cx="249299" cy="259045"/>
    <xdr:sp macro="" textlink="">
      <xdr:nvSpPr>
        <xdr:cNvPr id="570" name="テキスト ボックス 569"/>
        <xdr:cNvSpPr txBox="1"/>
      </xdr:nvSpPr>
      <xdr:spPr>
        <a:xfrm>
          <a:off x="153439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1" name="楕円 570"/>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2" name="テキスト ボックス 571"/>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73" name="楕円 572"/>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74" name="テキスト ボックス 573"/>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楕円 574"/>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76" name="テキスト ボックス 575"/>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77" name="正方形/長方形 57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68</xdr:col>
      <xdr:colOff>0</xdr:colOff>
      <xdr:row>65</xdr:row>
      <xdr:rowOff>57150</xdr:rowOff>
    </xdr:from>
    <xdr:to>
      <xdr:col>76</xdr:col>
      <xdr:colOff>0</xdr:colOff>
      <xdr:row>66</xdr:row>
      <xdr:rowOff>139700</xdr:rowOff>
    </xdr:to>
    <xdr:sp macro="" textlink="">
      <xdr:nvSpPr>
        <xdr:cNvPr id="578" name="正方形/長方形 577"/>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66</xdr:row>
      <xdr:rowOff>88900</xdr:rowOff>
    </xdr:from>
    <xdr:to>
      <xdr:col>76</xdr:col>
      <xdr:colOff>0</xdr:colOff>
      <xdr:row>68</xdr:row>
      <xdr:rowOff>0</xdr:rowOff>
    </xdr:to>
    <xdr:sp macro="" textlink="">
      <xdr:nvSpPr>
        <xdr:cNvPr id="579" name="正方形/長方形 578"/>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65</xdr:row>
      <xdr:rowOff>57150</xdr:rowOff>
    </xdr:from>
    <xdr:to>
      <xdr:col>84</xdr:col>
      <xdr:colOff>127000</xdr:colOff>
      <xdr:row>66</xdr:row>
      <xdr:rowOff>139700</xdr:rowOff>
    </xdr:to>
    <xdr:sp macro="" textlink="">
      <xdr:nvSpPr>
        <xdr:cNvPr id="580" name="正方形/長方形 579"/>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66</xdr:row>
      <xdr:rowOff>88900</xdr:rowOff>
    </xdr:from>
    <xdr:to>
      <xdr:col>84</xdr:col>
      <xdr:colOff>127000</xdr:colOff>
      <xdr:row>68</xdr:row>
      <xdr:rowOff>0</xdr:rowOff>
    </xdr:to>
    <xdr:sp macro="" textlink="">
      <xdr:nvSpPr>
        <xdr:cNvPr id="581" name="正方形/長方形 580"/>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82" name="正方形/長方形 58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83" name="テキスト ボックス 58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84" name="直線コネクタ 58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80</xdr:row>
      <xdr:rowOff>111777</xdr:rowOff>
    </xdr:from>
    <xdr:ext cx="531299" cy="259045"/>
    <xdr:sp macro="" textlink="">
      <xdr:nvSpPr>
        <xdr:cNvPr id="585" name="テキスト ボックス 584"/>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586" name="直線コネクタ 585"/>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587" name="テキスト ボックス 586"/>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588" name="直線コネクタ 587"/>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589" name="テキスト ボックス 588"/>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590" name="直線コネクタ 589"/>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591" name="テキスト ボックス 590"/>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592" name="直線コネクタ 591"/>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593" name="テキスト ボックス 592"/>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594" name="直線コネクタ 593"/>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595" name="テキスト ボックス 594"/>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596" name="直線コネクタ 595"/>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597" name="テキスト ボックス 596"/>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598" name="直線コネクタ 59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599" name="テキスト ボックス 59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0"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169483</xdr:rowOff>
    </xdr:from>
    <xdr:to>
      <xdr:col>85</xdr:col>
      <xdr:colOff>126364</xdr:colOff>
      <xdr:row>79</xdr:row>
      <xdr:rowOff>78925</xdr:rowOff>
    </xdr:to>
    <xdr:cxnSp macro="">
      <xdr:nvCxnSpPr>
        <xdr:cNvPr id="601" name="直線コネクタ 600"/>
        <xdr:cNvCxnSpPr/>
      </xdr:nvCxnSpPr>
      <xdr:spPr>
        <a:xfrm flipV="1">
          <a:off x="16317595" y="11999533"/>
          <a:ext cx="1269" cy="1623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82752</xdr:rowOff>
    </xdr:from>
    <xdr:ext cx="534377" cy="259045"/>
    <xdr:sp macro="" textlink="">
      <xdr:nvSpPr>
        <xdr:cNvPr id="602" name="公債費最小値テキスト"/>
        <xdr:cNvSpPr txBox="1"/>
      </xdr:nvSpPr>
      <xdr:spPr>
        <a:xfrm>
          <a:off x="16370300" y="13627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50,611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78925</xdr:rowOff>
    </xdr:from>
    <xdr:to>
      <xdr:col>86</xdr:col>
      <xdr:colOff>25400</xdr:colOff>
      <xdr:row>79</xdr:row>
      <xdr:rowOff>78925</xdr:rowOff>
    </xdr:to>
    <xdr:cxnSp macro="">
      <xdr:nvCxnSpPr>
        <xdr:cNvPr id="603" name="直線コネクタ 602"/>
        <xdr:cNvCxnSpPr/>
      </xdr:nvCxnSpPr>
      <xdr:spPr>
        <a:xfrm>
          <a:off x="16230600" y="13623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116160</xdr:rowOff>
    </xdr:from>
    <xdr:ext cx="599010" cy="259045"/>
    <xdr:sp macro="" textlink="">
      <xdr:nvSpPr>
        <xdr:cNvPr id="604" name="公債費最大値テキスト"/>
        <xdr:cNvSpPr txBox="1"/>
      </xdr:nvSpPr>
      <xdr:spPr>
        <a:xfrm>
          <a:off x="16370300" y="11774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169483</xdr:rowOff>
    </xdr:from>
    <xdr:to>
      <xdr:col>86</xdr:col>
      <xdr:colOff>25400</xdr:colOff>
      <xdr:row>69</xdr:row>
      <xdr:rowOff>169483</xdr:rowOff>
    </xdr:to>
    <xdr:cxnSp macro="">
      <xdr:nvCxnSpPr>
        <xdr:cNvPr id="605" name="直線コネクタ 604"/>
        <xdr:cNvCxnSpPr/>
      </xdr:nvCxnSpPr>
      <xdr:spPr>
        <a:xfrm>
          <a:off x="16230600" y="11999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11684</xdr:rowOff>
    </xdr:from>
    <xdr:to>
      <xdr:col>85</xdr:col>
      <xdr:colOff>127000</xdr:colOff>
      <xdr:row>74</xdr:row>
      <xdr:rowOff>75006</xdr:rowOff>
    </xdr:to>
    <xdr:cxnSp macro="">
      <xdr:nvCxnSpPr>
        <xdr:cNvPr id="606" name="直線コネクタ 605"/>
        <xdr:cNvCxnSpPr/>
      </xdr:nvCxnSpPr>
      <xdr:spPr>
        <a:xfrm>
          <a:off x="15481300" y="12698984"/>
          <a:ext cx="838200" cy="63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72</xdr:row>
      <xdr:rowOff>103972</xdr:rowOff>
    </xdr:from>
    <xdr:ext cx="534377" cy="259045"/>
    <xdr:sp macro="" textlink="">
      <xdr:nvSpPr>
        <xdr:cNvPr id="607" name="公債費平均値テキスト"/>
        <xdr:cNvSpPr txBox="1"/>
      </xdr:nvSpPr>
      <xdr:spPr>
        <a:xfrm>
          <a:off x="16370300" y="124483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81095</xdr:rowOff>
    </xdr:from>
    <xdr:to>
      <xdr:col>85</xdr:col>
      <xdr:colOff>177800</xdr:colOff>
      <xdr:row>74</xdr:row>
      <xdr:rowOff>11245</xdr:rowOff>
    </xdr:to>
    <xdr:sp macro="" textlink="">
      <xdr:nvSpPr>
        <xdr:cNvPr id="608" name="フローチャート: 判断 607"/>
        <xdr:cNvSpPr/>
      </xdr:nvSpPr>
      <xdr:spPr>
        <a:xfrm>
          <a:off x="16268700" y="12596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107272</xdr:rowOff>
    </xdr:from>
    <xdr:to>
      <xdr:col>81</xdr:col>
      <xdr:colOff>50800</xdr:colOff>
      <xdr:row>74</xdr:row>
      <xdr:rowOff>11684</xdr:rowOff>
    </xdr:to>
    <xdr:cxnSp macro="">
      <xdr:nvCxnSpPr>
        <xdr:cNvPr id="609" name="直線コネクタ 608"/>
        <xdr:cNvCxnSpPr/>
      </xdr:nvCxnSpPr>
      <xdr:spPr>
        <a:xfrm>
          <a:off x="14592300" y="12451672"/>
          <a:ext cx="889000" cy="247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73</xdr:row>
      <xdr:rowOff>76653</xdr:rowOff>
    </xdr:from>
    <xdr:to>
      <xdr:col>81</xdr:col>
      <xdr:colOff>101600</xdr:colOff>
      <xdr:row>74</xdr:row>
      <xdr:rowOff>6803</xdr:rowOff>
    </xdr:to>
    <xdr:sp macro="" textlink="">
      <xdr:nvSpPr>
        <xdr:cNvPr id="610" name="フローチャート: 判断 609"/>
        <xdr:cNvSpPr/>
      </xdr:nvSpPr>
      <xdr:spPr>
        <a:xfrm>
          <a:off x="15430500" y="12592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72</xdr:row>
      <xdr:rowOff>23330</xdr:rowOff>
    </xdr:from>
    <xdr:ext cx="534377" cy="259045"/>
    <xdr:sp macro="" textlink="">
      <xdr:nvSpPr>
        <xdr:cNvPr id="611" name="テキスト ボックス 610"/>
        <xdr:cNvSpPr txBox="1"/>
      </xdr:nvSpPr>
      <xdr:spPr>
        <a:xfrm>
          <a:off x="15201411" y="12367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72</xdr:row>
      <xdr:rowOff>107272</xdr:rowOff>
    </xdr:from>
    <xdr:to>
      <xdr:col>76</xdr:col>
      <xdr:colOff>114300</xdr:colOff>
      <xdr:row>73</xdr:row>
      <xdr:rowOff>103940</xdr:rowOff>
    </xdr:to>
    <xdr:cxnSp macro="">
      <xdr:nvCxnSpPr>
        <xdr:cNvPr id="612" name="直線コネクタ 611"/>
        <xdr:cNvCxnSpPr/>
      </xdr:nvCxnSpPr>
      <xdr:spPr>
        <a:xfrm flipV="1">
          <a:off x="13703300" y="12451672"/>
          <a:ext cx="889000" cy="168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71</xdr:row>
      <xdr:rowOff>135044</xdr:rowOff>
    </xdr:from>
    <xdr:to>
      <xdr:col>76</xdr:col>
      <xdr:colOff>165100</xdr:colOff>
      <xdr:row>72</xdr:row>
      <xdr:rowOff>65194</xdr:rowOff>
    </xdr:to>
    <xdr:sp macro="" textlink="">
      <xdr:nvSpPr>
        <xdr:cNvPr id="613" name="フローチャート: 判断 612"/>
        <xdr:cNvSpPr/>
      </xdr:nvSpPr>
      <xdr:spPr>
        <a:xfrm>
          <a:off x="14541500" y="12307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70</xdr:row>
      <xdr:rowOff>81721</xdr:rowOff>
    </xdr:from>
    <xdr:ext cx="534377" cy="259045"/>
    <xdr:sp macro="" textlink="">
      <xdr:nvSpPr>
        <xdr:cNvPr id="614" name="テキスト ボックス 613"/>
        <xdr:cNvSpPr txBox="1"/>
      </xdr:nvSpPr>
      <xdr:spPr>
        <a:xfrm>
          <a:off x="14325111" y="12083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103940</xdr:rowOff>
    </xdr:from>
    <xdr:to>
      <xdr:col>71</xdr:col>
      <xdr:colOff>177800</xdr:colOff>
      <xdr:row>73</xdr:row>
      <xdr:rowOff>111321</xdr:rowOff>
    </xdr:to>
    <xdr:cxnSp macro="">
      <xdr:nvCxnSpPr>
        <xdr:cNvPr id="615" name="直線コネクタ 614"/>
        <xdr:cNvCxnSpPr/>
      </xdr:nvCxnSpPr>
      <xdr:spPr>
        <a:xfrm flipV="1">
          <a:off x="12814300" y="12619790"/>
          <a:ext cx="889000" cy="7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73</xdr:row>
      <xdr:rowOff>51377</xdr:rowOff>
    </xdr:from>
    <xdr:to>
      <xdr:col>72</xdr:col>
      <xdr:colOff>38100</xdr:colOff>
      <xdr:row>73</xdr:row>
      <xdr:rowOff>152977</xdr:rowOff>
    </xdr:to>
    <xdr:sp macro="" textlink="">
      <xdr:nvSpPr>
        <xdr:cNvPr id="616" name="フローチャート: 判断 615"/>
        <xdr:cNvSpPr/>
      </xdr:nvSpPr>
      <xdr:spPr>
        <a:xfrm>
          <a:off x="13652500" y="12567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71</xdr:row>
      <xdr:rowOff>169504</xdr:rowOff>
    </xdr:from>
    <xdr:ext cx="534377" cy="259045"/>
    <xdr:sp macro="" textlink="">
      <xdr:nvSpPr>
        <xdr:cNvPr id="617" name="テキスト ボックス 616"/>
        <xdr:cNvSpPr txBox="1"/>
      </xdr:nvSpPr>
      <xdr:spPr>
        <a:xfrm>
          <a:off x="13436111" y="12342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58137</xdr:rowOff>
    </xdr:from>
    <xdr:to>
      <xdr:col>67</xdr:col>
      <xdr:colOff>101600</xdr:colOff>
      <xdr:row>72</xdr:row>
      <xdr:rowOff>159737</xdr:rowOff>
    </xdr:to>
    <xdr:sp macro="" textlink="">
      <xdr:nvSpPr>
        <xdr:cNvPr id="618" name="フローチャート: 判断 617"/>
        <xdr:cNvSpPr/>
      </xdr:nvSpPr>
      <xdr:spPr>
        <a:xfrm>
          <a:off x="12763500" y="12402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71</xdr:row>
      <xdr:rowOff>4814</xdr:rowOff>
    </xdr:from>
    <xdr:ext cx="534377" cy="259045"/>
    <xdr:sp macro="" textlink="">
      <xdr:nvSpPr>
        <xdr:cNvPr id="619" name="テキスト ボックス 618"/>
        <xdr:cNvSpPr txBox="1"/>
      </xdr:nvSpPr>
      <xdr:spPr>
        <a:xfrm>
          <a:off x="12547111" y="12177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0" name="テキスト ボックス 61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1" name="テキスト ボックス 62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2" name="テキスト ボックス 62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3" name="テキスト ボックス 62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24" name="テキスト ボックス 62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24206</xdr:rowOff>
    </xdr:from>
    <xdr:to>
      <xdr:col>85</xdr:col>
      <xdr:colOff>177800</xdr:colOff>
      <xdr:row>74</xdr:row>
      <xdr:rowOff>125806</xdr:rowOff>
    </xdr:to>
    <xdr:sp macro="" textlink="">
      <xdr:nvSpPr>
        <xdr:cNvPr id="625" name="楕円 624"/>
        <xdr:cNvSpPr/>
      </xdr:nvSpPr>
      <xdr:spPr>
        <a:xfrm>
          <a:off x="16268700" y="12711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2633</xdr:rowOff>
    </xdr:from>
    <xdr:ext cx="534377" cy="259045"/>
    <xdr:sp macro="" textlink="">
      <xdr:nvSpPr>
        <xdr:cNvPr id="626" name="公債費該当値テキスト"/>
        <xdr:cNvSpPr txBox="1"/>
      </xdr:nvSpPr>
      <xdr:spPr>
        <a:xfrm>
          <a:off x="16370300" y="12689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132334</xdr:rowOff>
    </xdr:from>
    <xdr:to>
      <xdr:col>81</xdr:col>
      <xdr:colOff>101600</xdr:colOff>
      <xdr:row>74</xdr:row>
      <xdr:rowOff>62484</xdr:rowOff>
    </xdr:to>
    <xdr:sp macro="" textlink="">
      <xdr:nvSpPr>
        <xdr:cNvPr id="627" name="楕円 626"/>
        <xdr:cNvSpPr/>
      </xdr:nvSpPr>
      <xdr:spPr>
        <a:xfrm>
          <a:off x="15430500" y="12648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74</xdr:row>
      <xdr:rowOff>53611</xdr:rowOff>
    </xdr:from>
    <xdr:ext cx="534377" cy="259045"/>
    <xdr:sp macro="" textlink="">
      <xdr:nvSpPr>
        <xdr:cNvPr id="628" name="テキスト ボックス 627"/>
        <xdr:cNvSpPr txBox="1"/>
      </xdr:nvSpPr>
      <xdr:spPr>
        <a:xfrm>
          <a:off x="15201411" y="12740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56472</xdr:rowOff>
    </xdr:from>
    <xdr:to>
      <xdr:col>76</xdr:col>
      <xdr:colOff>165100</xdr:colOff>
      <xdr:row>72</xdr:row>
      <xdr:rowOff>158072</xdr:rowOff>
    </xdr:to>
    <xdr:sp macro="" textlink="">
      <xdr:nvSpPr>
        <xdr:cNvPr id="629" name="楕円 628"/>
        <xdr:cNvSpPr/>
      </xdr:nvSpPr>
      <xdr:spPr>
        <a:xfrm>
          <a:off x="14541500" y="12400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149199</xdr:rowOff>
    </xdr:from>
    <xdr:ext cx="534377" cy="259045"/>
    <xdr:sp macro="" textlink="">
      <xdr:nvSpPr>
        <xdr:cNvPr id="630" name="テキスト ボックス 629"/>
        <xdr:cNvSpPr txBox="1"/>
      </xdr:nvSpPr>
      <xdr:spPr>
        <a:xfrm>
          <a:off x="14325111" y="12493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53140</xdr:rowOff>
    </xdr:from>
    <xdr:to>
      <xdr:col>72</xdr:col>
      <xdr:colOff>38100</xdr:colOff>
      <xdr:row>73</xdr:row>
      <xdr:rowOff>154740</xdr:rowOff>
    </xdr:to>
    <xdr:sp macro="" textlink="">
      <xdr:nvSpPr>
        <xdr:cNvPr id="631" name="楕円 630"/>
        <xdr:cNvSpPr/>
      </xdr:nvSpPr>
      <xdr:spPr>
        <a:xfrm>
          <a:off x="13652500" y="12568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145867</xdr:rowOff>
    </xdr:from>
    <xdr:ext cx="534377" cy="259045"/>
    <xdr:sp macro="" textlink="">
      <xdr:nvSpPr>
        <xdr:cNvPr id="632" name="テキスト ボックス 631"/>
        <xdr:cNvSpPr txBox="1"/>
      </xdr:nvSpPr>
      <xdr:spPr>
        <a:xfrm>
          <a:off x="13436111" y="12661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60521</xdr:rowOff>
    </xdr:from>
    <xdr:to>
      <xdr:col>67</xdr:col>
      <xdr:colOff>101600</xdr:colOff>
      <xdr:row>73</xdr:row>
      <xdr:rowOff>162121</xdr:rowOff>
    </xdr:to>
    <xdr:sp macro="" textlink="">
      <xdr:nvSpPr>
        <xdr:cNvPr id="633" name="楕円 632"/>
        <xdr:cNvSpPr/>
      </xdr:nvSpPr>
      <xdr:spPr>
        <a:xfrm>
          <a:off x="12763500" y="12576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153248</xdr:rowOff>
    </xdr:from>
    <xdr:ext cx="534377" cy="259045"/>
    <xdr:sp macro="" textlink="">
      <xdr:nvSpPr>
        <xdr:cNvPr id="634" name="テキスト ボックス 633"/>
        <xdr:cNvSpPr txBox="1"/>
      </xdr:nvSpPr>
      <xdr:spPr>
        <a:xfrm>
          <a:off x="12547111" y="12669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35" name="正方形/長方形 63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68</xdr:col>
      <xdr:colOff>0</xdr:colOff>
      <xdr:row>85</xdr:row>
      <xdr:rowOff>57150</xdr:rowOff>
    </xdr:from>
    <xdr:to>
      <xdr:col>76</xdr:col>
      <xdr:colOff>0</xdr:colOff>
      <xdr:row>86</xdr:row>
      <xdr:rowOff>139700</xdr:rowOff>
    </xdr:to>
    <xdr:sp macro="" textlink="">
      <xdr:nvSpPr>
        <xdr:cNvPr id="636" name="正方形/長方形 635"/>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86</xdr:row>
      <xdr:rowOff>88900</xdr:rowOff>
    </xdr:from>
    <xdr:to>
      <xdr:col>76</xdr:col>
      <xdr:colOff>0</xdr:colOff>
      <xdr:row>88</xdr:row>
      <xdr:rowOff>0</xdr:rowOff>
    </xdr:to>
    <xdr:sp macro="" textlink="">
      <xdr:nvSpPr>
        <xdr:cNvPr id="637" name="正方形/長方形 636"/>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85</xdr:row>
      <xdr:rowOff>57150</xdr:rowOff>
    </xdr:from>
    <xdr:to>
      <xdr:col>84</xdr:col>
      <xdr:colOff>127000</xdr:colOff>
      <xdr:row>86</xdr:row>
      <xdr:rowOff>139700</xdr:rowOff>
    </xdr:to>
    <xdr:sp macro="" textlink="">
      <xdr:nvSpPr>
        <xdr:cNvPr id="638" name="正方形/長方形 637"/>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86</xdr:row>
      <xdr:rowOff>88900</xdr:rowOff>
    </xdr:from>
    <xdr:to>
      <xdr:col>84</xdr:col>
      <xdr:colOff>127000</xdr:colOff>
      <xdr:row>88</xdr:row>
      <xdr:rowOff>0</xdr:rowOff>
    </xdr:to>
    <xdr:sp macro="" textlink="">
      <xdr:nvSpPr>
        <xdr:cNvPr id="639" name="正方形/長方形 638"/>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0" name="正方形/長方形 63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1" name="テキスト ボックス 64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42" name="直線コネクタ 64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43" name="直線コネクタ 642"/>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44" name="テキスト ボックス 643"/>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45" name="直線コネクタ 644"/>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46" name="テキスト ボックス 645"/>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47" name="直線コネクタ 646"/>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48" name="テキスト ボックス 647"/>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49" name="直線コネクタ 648"/>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50" name="テキスト ボックス 649"/>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51" name="直線コネクタ 65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52" name="テキスト ボックス 651"/>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5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54935</xdr:rowOff>
    </xdr:from>
    <xdr:to>
      <xdr:col>85</xdr:col>
      <xdr:colOff>126364</xdr:colOff>
      <xdr:row>97</xdr:row>
      <xdr:rowOff>71806</xdr:rowOff>
    </xdr:to>
    <xdr:cxnSp macro="">
      <xdr:nvCxnSpPr>
        <xdr:cNvPr id="654" name="直線コネクタ 653"/>
        <xdr:cNvCxnSpPr/>
      </xdr:nvCxnSpPr>
      <xdr:spPr>
        <a:xfrm flipV="1">
          <a:off x="16317595" y="15828335"/>
          <a:ext cx="1269" cy="874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75633</xdr:rowOff>
    </xdr:from>
    <xdr:ext cx="469744" cy="259045"/>
    <xdr:sp macro="" textlink="">
      <xdr:nvSpPr>
        <xdr:cNvPr id="655" name="積立金最小値テキスト"/>
        <xdr:cNvSpPr txBox="1"/>
      </xdr:nvSpPr>
      <xdr:spPr>
        <a:xfrm>
          <a:off x="16370300" y="16706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71806</xdr:rowOff>
    </xdr:from>
    <xdr:to>
      <xdr:col>86</xdr:col>
      <xdr:colOff>25400</xdr:colOff>
      <xdr:row>97</xdr:row>
      <xdr:rowOff>71806</xdr:rowOff>
    </xdr:to>
    <xdr:cxnSp macro="">
      <xdr:nvCxnSpPr>
        <xdr:cNvPr id="656" name="直線コネクタ 655"/>
        <xdr:cNvCxnSpPr/>
      </xdr:nvCxnSpPr>
      <xdr:spPr>
        <a:xfrm>
          <a:off x="16230600" y="16702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1612</xdr:rowOff>
    </xdr:from>
    <xdr:ext cx="534377" cy="259045"/>
    <xdr:sp macro="" textlink="">
      <xdr:nvSpPr>
        <xdr:cNvPr id="657" name="積立金最大値テキスト"/>
        <xdr:cNvSpPr txBox="1"/>
      </xdr:nvSpPr>
      <xdr:spPr>
        <a:xfrm>
          <a:off x="16370300" y="15603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54935</xdr:rowOff>
    </xdr:from>
    <xdr:to>
      <xdr:col>86</xdr:col>
      <xdr:colOff>25400</xdr:colOff>
      <xdr:row>92</xdr:row>
      <xdr:rowOff>54935</xdr:rowOff>
    </xdr:to>
    <xdr:cxnSp macro="">
      <xdr:nvCxnSpPr>
        <xdr:cNvPr id="658" name="直線コネクタ 657"/>
        <xdr:cNvCxnSpPr/>
      </xdr:nvCxnSpPr>
      <xdr:spPr>
        <a:xfrm>
          <a:off x="16230600" y="15828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14656</xdr:rowOff>
    </xdr:from>
    <xdr:to>
      <xdr:col>85</xdr:col>
      <xdr:colOff>127000</xdr:colOff>
      <xdr:row>97</xdr:row>
      <xdr:rowOff>18588</xdr:rowOff>
    </xdr:to>
    <xdr:cxnSp macro="">
      <xdr:nvCxnSpPr>
        <xdr:cNvPr id="659" name="直線コネクタ 658"/>
        <xdr:cNvCxnSpPr/>
      </xdr:nvCxnSpPr>
      <xdr:spPr>
        <a:xfrm flipV="1">
          <a:off x="15481300" y="16473856"/>
          <a:ext cx="838200" cy="175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71131</xdr:rowOff>
    </xdr:from>
    <xdr:ext cx="534377" cy="259045"/>
    <xdr:sp macro="" textlink="">
      <xdr:nvSpPr>
        <xdr:cNvPr id="660" name="積立金平均値テキスト"/>
        <xdr:cNvSpPr txBox="1"/>
      </xdr:nvSpPr>
      <xdr:spPr>
        <a:xfrm>
          <a:off x="16370300" y="161874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48254</xdr:rowOff>
    </xdr:from>
    <xdr:to>
      <xdr:col>85</xdr:col>
      <xdr:colOff>177800</xdr:colOff>
      <xdr:row>95</xdr:row>
      <xdr:rowOff>149854</xdr:rowOff>
    </xdr:to>
    <xdr:sp macro="" textlink="">
      <xdr:nvSpPr>
        <xdr:cNvPr id="661" name="フローチャート: 判断 660"/>
        <xdr:cNvSpPr/>
      </xdr:nvSpPr>
      <xdr:spPr>
        <a:xfrm>
          <a:off x="16268700" y="16336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99009</xdr:rowOff>
    </xdr:from>
    <xdr:to>
      <xdr:col>81</xdr:col>
      <xdr:colOff>50800</xdr:colOff>
      <xdr:row>97</xdr:row>
      <xdr:rowOff>18588</xdr:rowOff>
    </xdr:to>
    <xdr:cxnSp macro="">
      <xdr:nvCxnSpPr>
        <xdr:cNvPr id="662" name="直線コネクタ 661"/>
        <xdr:cNvCxnSpPr/>
      </xdr:nvCxnSpPr>
      <xdr:spPr>
        <a:xfrm>
          <a:off x="14592300" y="16558209"/>
          <a:ext cx="889000" cy="91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88398</xdr:rowOff>
    </xdr:from>
    <xdr:to>
      <xdr:col>81</xdr:col>
      <xdr:colOff>101600</xdr:colOff>
      <xdr:row>95</xdr:row>
      <xdr:rowOff>18548</xdr:rowOff>
    </xdr:to>
    <xdr:sp macro="" textlink="">
      <xdr:nvSpPr>
        <xdr:cNvPr id="663" name="フローチャート: 判断 662"/>
        <xdr:cNvSpPr/>
      </xdr:nvSpPr>
      <xdr:spPr>
        <a:xfrm>
          <a:off x="15430500" y="16204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93</xdr:row>
      <xdr:rowOff>35075</xdr:rowOff>
    </xdr:from>
    <xdr:ext cx="534377" cy="259045"/>
    <xdr:sp macro="" textlink="">
      <xdr:nvSpPr>
        <xdr:cNvPr id="664" name="テキスト ボックス 663"/>
        <xdr:cNvSpPr txBox="1"/>
      </xdr:nvSpPr>
      <xdr:spPr>
        <a:xfrm>
          <a:off x="15201411" y="15979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99009</xdr:rowOff>
    </xdr:from>
    <xdr:to>
      <xdr:col>76</xdr:col>
      <xdr:colOff>114300</xdr:colOff>
      <xdr:row>96</xdr:row>
      <xdr:rowOff>136271</xdr:rowOff>
    </xdr:to>
    <xdr:cxnSp macro="">
      <xdr:nvCxnSpPr>
        <xdr:cNvPr id="665" name="直線コネクタ 664"/>
        <xdr:cNvCxnSpPr/>
      </xdr:nvCxnSpPr>
      <xdr:spPr>
        <a:xfrm flipV="1">
          <a:off x="13703300" y="16558209"/>
          <a:ext cx="889000" cy="37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60280</xdr:rowOff>
    </xdr:from>
    <xdr:to>
      <xdr:col>76</xdr:col>
      <xdr:colOff>165100</xdr:colOff>
      <xdr:row>95</xdr:row>
      <xdr:rowOff>161880</xdr:rowOff>
    </xdr:to>
    <xdr:sp macro="" textlink="">
      <xdr:nvSpPr>
        <xdr:cNvPr id="666" name="フローチャート: 判断 665"/>
        <xdr:cNvSpPr/>
      </xdr:nvSpPr>
      <xdr:spPr>
        <a:xfrm>
          <a:off x="14541500" y="16348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6957</xdr:rowOff>
    </xdr:from>
    <xdr:ext cx="534377" cy="259045"/>
    <xdr:sp macro="" textlink="">
      <xdr:nvSpPr>
        <xdr:cNvPr id="667" name="テキスト ボックス 666"/>
        <xdr:cNvSpPr txBox="1"/>
      </xdr:nvSpPr>
      <xdr:spPr>
        <a:xfrm>
          <a:off x="14325111" y="16123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12781</xdr:rowOff>
    </xdr:from>
    <xdr:to>
      <xdr:col>71</xdr:col>
      <xdr:colOff>177800</xdr:colOff>
      <xdr:row>96</xdr:row>
      <xdr:rowOff>136271</xdr:rowOff>
    </xdr:to>
    <xdr:cxnSp macro="">
      <xdr:nvCxnSpPr>
        <xdr:cNvPr id="668" name="直線コネクタ 667"/>
        <xdr:cNvCxnSpPr/>
      </xdr:nvCxnSpPr>
      <xdr:spPr>
        <a:xfrm>
          <a:off x="12814300" y="15786181"/>
          <a:ext cx="889000" cy="809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166213</xdr:rowOff>
    </xdr:from>
    <xdr:to>
      <xdr:col>72</xdr:col>
      <xdr:colOff>38100</xdr:colOff>
      <xdr:row>96</xdr:row>
      <xdr:rowOff>96363</xdr:rowOff>
    </xdr:to>
    <xdr:sp macro="" textlink="">
      <xdr:nvSpPr>
        <xdr:cNvPr id="669" name="フローチャート: 判断 668"/>
        <xdr:cNvSpPr/>
      </xdr:nvSpPr>
      <xdr:spPr>
        <a:xfrm>
          <a:off x="13652500" y="16453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94</xdr:row>
      <xdr:rowOff>112890</xdr:rowOff>
    </xdr:from>
    <xdr:ext cx="469744" cy="259045"/>
    <xdr:sp macro="" textlink="">
      <xdr:nvSpPr>
        <xdr:cNvPr id="670" name="テキスト ボックス 669"/>
        <xdr:cNvSpPr txBox="1"/>
      </xdr:nvSpPr>
      <xdr:spPr>
        <a:xfrm>
          <a:off x="13468428" y="16229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91</xdr:row>
      <xdr:rowOff>89128</xdr:rowOff>
    </xdr:from>
    <xdr:to>
      <xdr:col>67</xdr:col>
      <xdr:colOff>101600</xdr:colOff>
      <xdr:row>92</xdr:row>
      <xdr:rowOff>19278</xdr:rowOff>
    </xdr:to>
    <xdr:sp macro="" textlink="">
      <xdr:nvSpPr>
        <xdr:cNvPr id="671" name="フローチャート: 判断 670"/>
        <xdr:cNvSpPr/>
      </xdr:nvSpPr>
      <xdr:spPr>
        <a:xfrm>
          <a:off x="12763500" y="15691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90</xdr:row>
      <xdr:rowOff>35805</xdr:rowOff>
    </xdr:from>
    <xdr:ext cx="534377" cy="259045"/>
    <xdr:sp macro="" textlink="">
      <xdr:nvSpPr>
        <xdr:cNvPr id="672" name="テキスト ボックス 671"/>
        <xdr:cNvSpPr txBox="1"/>
      </xdr:nvSpPr>
      <xdr:spPr>
        <a:xfrm>
          <a:off x="12547111" y="15466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73" name="テキスト ボックス 67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74" name="テキスト ボックス 67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75" name="テキスト ボックス 67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76" name="テキスト ボックス 67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77" name="テキスト ボックス 67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135306</xdr:rowOff>
    </xdr:from>
    <xdr:to>
      <xdr:col>85</xdr:col>
      <xdr:colOff>177800</xdr:colOff>
      <xdr:row>96</xdr:row>
      <xdr:rowOff>65456</xdr:rowOff>
    </xdr:to>
    <xdr:sp macro="" textlink="">
      <xdr:nvSpPr>
        <xdr:cNvPr id="678" name="楕円 677"/>
        <xdr:cNvSpPr/>
      </xdr:nvSpPr>
      <xdr:spPr>
        <a:xfrm>
          <a:off x="16268700" y="16423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113733</xdr:rowOff>
    </xdr:from>
    <xdr:ext cx="534377" cy="259045"/>
    <xdr:sp macro="" textlink="">
      <xdr:nvSpPr>
        <xdr:cNvPr id="679" name="積立金該当値テキスト"/>
        <xdr:cNvSpPr txBox="1"/>
      </xdr:nvSpPr>
      <xdr:spPr>
        <a:xfrm>
          <a:off x="16370300" y="16401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139238</xdr:rowOff>
    </xdr:from>
    <xdr:to>
      <xdr:col>81</xdr:col>
      <xdr:colOff>101600</xdr:colOff>
      <xdr:row>97</xdr:row>
      <xdr:rowOff>69388</xdr:rowOff>
    </xdr:to>
    <xdr:sp macro="" textlink="">
      <xdr:nvSpPr>
        <xdr:cNvPr id="680" name="楕円 679"/>
        <xdr:cNvSpPr/>
      </xdr:nvSpPr>
      <xdr:spPr>
        <a:xfrm>
          <a:off x="15430500" y="16598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97</xdr:row>
      <xdr:rowOff>60515</xdr:rowOff>
    </xdr:from>
    <xdr:ext cx="469744" cy="259045"/>
    <xdr:sp macro="" textlink="">
      <xdr:nvSpPr>
        <xdr:cNvPr id="681" name="テキスト ボックス 680"/>
        <xdr:cNvSpPr txBox="1"/>
      </xdr:nvSpPr>
      <xdr:spPr>
        <a:xfrm>
          <a:off x="15233728" y="16691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48209</xdr:rowOff>
    </xdr:from>
    <xdr:to>
      <xdr:col>76</xdr:col>
      <xdr:colOff>165100</xdr:colOff>
      <xdr:row>96</xdr:row>
      <xdr:rowOff>149809</xdr:rowOff>
    </xdr:to>
    <xdr:sp macro="" textlink="">
      <xdr:nvSpPr>
        <xdr:cNvPr id="682" name="楕円 681"/>
        <xdr:cNvSpPr/>
      </xdr:nvSpPr>
      <xdr:spPr>
        <a:xfrm>
          <a:off x="14541500" y="16507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96</xdr:row>
      <xdr:rowOff>140936</xdr:rowOff>
    </xdr:from>
    <xdr:ext cx="469744" cy="259045"/>
    <xdr:sp macro="" textlink="">
      <xdr:nvSpPr>
        <xdr:cNvPr id="683" name="テキスト ボックス 682"/>
        <xdr:cNvSpPr txBox="1"/>
      </xdr:nvSpPr>
      <xdr:spPr>
        <a:xfrm>
          <a:off x="14357428" y="16600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85471</xdr:rowOff>
    </xdr:from>
    <xdr:to>
      <xdr:col>72</xdr:col>
      <xdr:colOff>38100</xdr:colOff>
      <xdr:row>97</xdr:row>
      <xdr:rowOff>15621</xdr:rowOff>
    </xdr:to>
    <xdr:sp macro="" textlink="">
      <xdr:nvSpPr>
        <xdr:cNvPr id="684" name="楕円 683"/>
        <xdr:cNvSpPr/>
      </xdr:nvSpPr>
      <xdr:spPr>
        <a:xfrm>
          <a:off x="13652500" y="16544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97</xdr:row>
      <xdr:rowOff>6748</xdr:rowOff>
    </xdr:from>
    <xdr:ext cx="469744" cy="259045"/>
    <xdr:sp macro="" textlink="">
      <xdr:nvSpPr>
        <xdr:cNvPr id="685" name="テキスト ボックス 684"/>
        <xdr:cNvSpPr txBox="1"/>
      </xdr:nvSpPr>
      <xdr:spPr>
        <a:xfrm>
          <a:off x="13468428" y="16637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91</xdr:row>
      <xdr:rowOff>133431</xdr:rowOff>
    </xdr:from>
    <xdr:to>
      <xdr:col>67</xdr:col>
      <xdr:colOff>101600</xdr:colOff>
      <xdr:row>92</xdr:row>
      <xdr:rowOff>63581</xdr:rowOff>
    </xdr:to>
    <xdr:sp macro="" textlink="">
      <xdr:nvSpPr>
        <xdr:cNvPr id="686" name="楕円 685"/>
        <xdr:cNvSpPr/>
      </xdr:nvSpPr>
      <xdr:spPr>
        <a:xfrm>
          <a:off x="12763500" y="15735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54708</xdr:rowOff>
    </xdr:from>
    <xdr:ext cx="534377" cy="259045"/>
    <xdr:sp macro="" textlink="">
      <xdr:nvSpPr>
        <xdr:cNvPr id="687" name="テキスト ボックス 686"/>
        <xdr:cNvSpPr txBox="1"/>
      </xdr:nvSpPr>
      <xdr:spPr>
        <a:xfrm>
          <a:off x="12547111" y="15828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88" name="正方形/長方形 68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98</xdr:col>
      <xdr:colOff>127000</xdr:colOff>
      <xdr:row>25</xdr:row>
      <xdr:rowOff>57150</xdr:rowOff>
    </xdr:from>
    <xdr:to>
      <xdr:col>106</xdr:col>
      <xdr:colOff>127000</xdr:colOff>
      <xdr:row>26</xdr:row>
      <xdr:rowOff>139700</xdr:rowOff>
    </xdr:to>
    <xdr:sp macro="" textlink="">
      <xdr:nvSpPr>
        <xdr:cNvPr id="689" name="正方形/長方形 688"/>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26</xdr:row>
      <xdr:rowOff>88900</xdr:rowOff>
    </xdr:from>
    <xdr:to>
      <xdr:col>106</xdr:col>
      <xdr:colOff>127000</xdr:colOff>
      <xdr:row>28</xdr:row>
      <xdr:rowOff>0</xdr:rowOff>
    </xdr:to>
    <xdr:sp macro="" textlink="">
      <xdr:nvSpPr>
        <xdr:cNvPr id="690" name="正方形/長方形 689"/>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25</xdr:row>
      <xdr:rowOff>57150</xdr:rowOff>
    </xdr:from>
    <xdr:to>
      <xdr:col>115</xdr:col>
      <xdr:colOff>63500</xdr:colOff>
      <xdr:row>26</xdr:row>
      <xdr:rowOff>139700</xdr:rowOff>
    </xdr:to>
    <xdr:sp macro="" textlink="">
      <xdr:nvSpPr>
        <xdr:cNvPr id="691" name="正方形/長方形 690"/>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26</xdr:row>
      <xdr:rowOff>88900</xdr:rowOff>
    </xdr:from>
    <xdr:to>
      <xdr:col>115</xdr:col>
      <xdr:colOff>63500</xdr:colOff>
      <xdr:row>28</xdr:row>
      <xdr:rowOff>0</xdr:rowOff>
    </xdr:to>
    <xdr:sp macro="" textlink="">
      <xdr:nvSpPr>
        <xdr:cNvPr id="692" name="正方形/長方形 691"/>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693" name="正方形/長方形 69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694" name="テキスト ボックス 69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695" name="直線コネクタ 69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696" name="直線コネクタ 695"/>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697" name="テキスト ボックス 696"/>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698" name="直線コネクタ 697"/>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699" name="テキスト ボックス 698"/>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00" name="直線コネクタ 699"/>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01" name="テキスト ボックス 700"/>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02" name="直線コネクタ 701"/>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03" name="テキスト ボックス 702"/>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04" name="直線コネクタ 70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05" name="テキスト ボックス 704"/>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06"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35</xdr:row>
      <xdr:rowOff>55118</xdr:rowOff>
    </xdr:from>
    <xdr:to>
      <xdr:col>116</xdr:col>
      <xdr:colOff>62864</xdr:colOff>
      <xdr:row>38</xdr:row>
      <xdr:rowOff>139700</xdr:rowOff>
    </xdr:to>
    <xdr:cxnSp macro="">
      <xdr:nvCxnSpPr>
        <xdr:cNvPr id="707" name="直線コネクタ 706"/>
        <xdr:cNvCxnSpPr/>
      </xdr:nvCxnSpPr>
      <xdr:spPr>
        <a:xfrm flipV="1">
          <a:off x="22159595" y="6055868"/>
          <a:ext cx="1269" cy="5989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08"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09" name="直線コネクタ 708"/>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34</xdr:row>
      <xdr:rowOff>1795</xdr:rowOff>
    </xdr:from>
    <xdr:ext cx="378565" cy="259045"/>
    <xdr:sp macro="" textlink="">
      <xdr:nvSpPr>
        <xdr:cNvPr id="710" name="投資及び出資金最大値テキスト"/>
        <xdr:cNvSpPr txBox="1"/>
      </xdr:nvSpPr>
      <xdr:spPr>
        <a:xfrm>
          <a:off x="22212300" y="58310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35</xdr:row>
      <xdr:rowOff>55118</xdr:rowOff>
    </xdr:from>
    <xdr:to>
      <xdr:col>116</xdr:col>
      <xdr:colOff>152400</xdr:colOff>
      <xdr:row>35</xdr:row>
      <xdr:rowOff>55118</xdr:rowOff>
    </xdr:to>
    <xdr:cxnSp macro="">
      <xdr:nvCxnSpPr>
        <xdr:cNvPr id="711" name="直線コネクタ 710"/>
        <xdr:cNvCxnSpPr/>
      </xdr:nvCxnSpPr>
      <xdr:spPr>
        <a:xfrm>
          <a:off x="22072600" y="6055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34</xdr:row>
      <xdr:rowOff>109982</xdr:rowOff>
    </xdr:from>
    <xdr:to>
      <xdr:col>116</xdr:col>
      <xdr:colOff>63500</xdr:colOff>
      <xdr:row>38</xdr:row>
      <xdr:rowOff>123698</xdr:rowOff>
    </xdr:to>
    <xdr:cxnSp macro="">
      <xdr:nvCxnSpPr>
        <xdr:cNvPr id="712" name="直線コネクタ 711"/>
        <xdr:cNvCxnSpPr/>
      </xdr:nvCxnSpPr>
      <xdr:spPr>
        <a:xfrm>
          <a:off x="21323300" y="5939282"/>
          <a:ext cx="838200" cy="699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162069</xdr:rowOff>
    </xdr:from>
    <xdr:ext cx="313932" cy="259045"/>
    <xdr:sp macro="" textlink="">
      <xdr:nvSpPr>
        <xdr:cNvPr id="713" name="投資及び出資金平均値テキスト"/>
        <xdr:cNvSpPr txBox="1"/>
      </xdr:nvSpPr>
      <xdr:spPr>
        <a:xfrm>
          <a:off x="22212300" y="633426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139192</xdr:rowOff>
    </xdr:from>
    <xdr:to>
      <xdr:col>116</xdr:col>
      <xdr:colOff>114300</xdr:colOff>
      <xdr:row>38</xdr:row>
      <xdr:rowOff>69342</xdr:rowOff>
    </xdr:to>
    <xdr:sp macro="" textlink="">
      <xdr:nvSpPr>
        <xdr:cNvPr id="714" name="フローチャート: 判断 713"/>
        <xdr:cNvSpPr/>
      </xdr:nvSpPr>
      <xdr:spPr>
        <a:xfrm>
          <a:off x="22110700" y="6482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109982</xdr:rowOff>
    </xdr:from>
    <xdr:to>
      <xdr:col>111</xdr:col>
      <xdr:colOff>177800</xdr:colOff>
      <xdr:row>37</xdr:row>
      <xdr:rowOff>148844</xdr:rowOff>
    </xdr:to>
    <xdr:cxnSp macro="">
      <xdr:nvCxnSpPr>
        <xdr:cNvPr id="715" name="直線コネクタ 714"/>
        <xdr:cNvCxnSpPr/>
      </xdr:nvCxnSpPr>
      <xdr:spPr>
        <a:xfrm flipV="1">
          <a:off x="20434300" y="5939282"/>
          <a:ext cx="889000" cy="553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100330</xdr:rowOff>
    </xdr:from>
    <xdr:to>
      <xdr:col>112</xdr:col>
      <xdr:colOff>38100</xdr:colOff>
      <xdr:row>37</xdr:row>
      <xdr:rowOff>30480</xdr:rowOff>
    </xdr:to>
    <xdr:sp macro="" textlink="">
      <xdr:nvSpPr>
        <xdr:cNvPr id="716" name="フローチャート: 判断 715"/>
        <xdr:cNvSpPr/>
      </xdr:nvSpPr>
      <xdr:spPr>
        <a:xfrm>
          <a:off x="21272500" y="6272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166317</xdr:colOff>
      <xdr:row>37</xdr:row>
      <xdr:rowOff>21607</xdr:rowOff>
    </xdr:from>
    <xdr:ext cx="378565" cy="259045"/>
    <xdr:sp macro="" textlink="">
      <xdr:nvSpPr>
        <xdr:cNvPr id="717" name="テキスト ボックス 716"/>
        <xdr:cNvSpPr txBox="1"/>
      </xdr:nvSpPr>
      <xdr:spPr>
        <a:xfrm>
          <a:off x="21121317" y="63652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34</xdr:row>
      <xdr:rowOff>125984</xdr:rowOff>
    </xdr:from>
    <xdr:to>
      <xdr:col>107</xdr:col>
      <xdr:colOff>50800</xdr:colOff>
      <xdr:row>37</xdr:row>
      <xdr:rowOff>148844</xdr:rowOff>
    </xdr:to>
    <xdr:cxnSp macro="">
      <xdr:nvCxnSpPr>
        <xdr:cNvPr id="718" name="直線コネクタ 717"/>
        <xdr:cNvCxnSpPr/>
      </xdr:nvCxnSpPr>
      <xdr:spPr>
        <a:xfrm>
          <a:off x="19545300" y="5955284"/>
          <a:ext cx="889000" cy="537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66040</xdr:rowOff>
    </xdr:from>
    <xdr:to>
      <xdr:col>107</xdr:col>
      <xdr:colOff>101600</xdr:colOff>
      <xdr:row>36</xdr:row>
      <xdr:rowOff>167640</xdr:rowOff>
    </xdr:to>
    <xdr:sp macro="" textlink="">
      <xdr:nvSpPr>
        <xdr:cNvPr id="719" name="フローチャート: 判断 718"/>
        <xdr:cNvSpPr/>
      </xdr:nvSpPr>
      <xdr:spPr>
        <a:xfrm>
          <a:off x="20383500" y="6238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35</xdr:row>
      <xdr:rowOff>12717</xdr:rowOff>
    </xdr:from>
    <xdr:ext cx="378565" cy="259045"/>
    <xdr:sp macro="" textlink="">
      <xdr:nvSpPr>
        <xdr:cNvPr id="720" name="テキスト ボックス 719"/>
        <xdr:cNvSpPr txBox="1"/>
      </xdr:nvSpPr>
      <xdr:spPr>
        <a:xfrm>
          <a:off x="20245017" y="60134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31</xdr:row>
      <xdr:rowOff>34544</xdr:rowOff>
    </xdr:from>
    <xdr:to>
      <xdr:col>102</xdr:col>
      <xdr:colOff>114300</xdr:colOff>
      <xdr:row>34</xdr:row>
      <xdr:rowOff>125984</xdr:rowOff>
    </xdr:to>
    <xdr:cxnSp macro="">
      <xdr:nvCxnSpPr>
        <xdr:cNvPr id="721" name="直線コネクタ 720"/>
        <xdr:cNvCxnSpPr/>
      </xdr:nvCxnSpPr>
      <xdr:spPr>
        <a:xfrm>
          <a:off x="18656300" y="5349494"/>
          <a:ext cx="889000" cy="605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166624</xdr:rowOff>
    </xdr:from>
    <xdr:to>
      <xdr:col>102</xdr:col>
      <xdr:colOff>165100</xdr:colOff>
      <xdr:row>36</xdr:row>
      <xdr:rowOff>96774</xdr:rowOff>
    </xdr:to>
    <xdr:sp macro="" textlink="">
      <xdr:nvSpPr>
        <xdr:cNvPr id="722" name="フローチャート: 判断 721"/>
        <xdr:cNvSpPr/>
      </xdr:nvSpPr>
      <xdr:spPr>
        <a:xfrm>
          <a:off x="19494500" y="6167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87901</xdr:rowOff>
    </xdr:from>
    <xdr:ext cx="378565" cy="259045"/>
    <xdr:sp macro="" textlink="">
      <xdr:nvSpPr>
        <xdr:cNvPr id="723" name="テキスト ボックス 722"/>
        <xdr:cNvSpPr txBox="1"/>
      </xdr:nvSpPr>
      <xdr:spPr>
        <a:xfrm>
          <a:off x="19356017" y="62601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31</xdr:row>
      <xdr:rowOff>59182</xdr:rowOff>
    </xdr:from>
    <xdr:to>
      <xdr:col>98</xdr:col>
      <xdr:colOff>38100</xdr:colOff>
      <xdr:row>31</xdr:row>
      <xdr:rowOff>160782</xdr:rowOff>
    </xdr:to>
    <xdr:sp macro="" textlink="">
      <xdr:nvSpPr>
        <xdr:cNvPr id="724" name="フローチャート: 判断 723"/>
        <xdr:cNvSpPr/>
      </xdr:nvSpPr>
      <xdr:spPr>
        <a:xfrm>
          <a:off x="18605500" y="5374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31</xdr:row>
      <xdr:rowOff>151909</xdr:rowOff>
    </xdr:from>
    <xdr:ext cx="378565" cy="259045"/>
    <xdr:sp macro="" textlink="">
      <xdr:nvSpPr>
        <xdr:cNvPr id="725" name="テキスト ボックス 724"/>
        <xdr:cNvSpPr txBox="1"/>
      </xdr:nvSpPr>
      <xdr:spPr>
        <a:xfrm>
          <a:off x="18467017" y="54668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26" name="テキスト ボックス 72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27" name="テキスト ボックス 72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28" name="テキスト ボックス 72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29" name="テキスト ボックス 72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30" name="テキスト ボックス 72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72898</xdr:rowOff>
    </xdr:from>
    <xdr:to>
      <xdr:col>116</xdr:col>
      <xdr:colOff>114300</xdr:colOff>
      <xdr:row>39</xdr:row>
      <xdr:rowOff>3048</xdr:rowOff>
    </xdr:to>
    <xdr:sp macro="" textlink="">
      <xdr:nvSpPr>
        <xdr:cNvPr id="731" name="楕円 730"/>
        <xdr:cNvSpPr/>
      </xdr:nvSpPr>
      <xdr:spPr>
        <a:xfrm>
          <a:off x="22110700" y="6587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159275</xdr:rowOff>
    </xdr:from>
    <xdr:ext cx="249299" cy="259045"/>
    <xdr:sp macro="" textlink="">
      <xdr:nvSpPr>
        <xdr:cNvPr id="732" name="投資及び出資金該当値テキスト"/>
        <xdr:cNvSpPr txBox="1"/>
      </xdr:nvSpPr>
      <xdr:spPr>
        <a:xfrm>
          <a:off x="22212300" y="65029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59182</xdr:rowOff>
    </xdr:from>
    <xdr:to>
      <xdr:col>112</xdr:col>
      <xdr:colOff>38100</xdr:colOff>
      <xdr:row>34</xdr:row>
      <xdr:rowOff>160782</xdr:rowOff>
    </xdr:to>
    <xdr:sp macro="" textlink="">
      <xdr:nvSpPr>
        <xdr:cNvPr id="733" name="楕円 732"/>
        <xdr:cNvSpPr/>
      </xdr:nvSpPr>
      <xdr:spPr>
        <a:xfrm>
          <a:off x="21272500" y="5888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166317</xdr:colOff>
      <xdr:row>33</xdr:row>
      <xdr:rowOff>5859</xdr:rowOff>
    </xdr:from>
    <xdr:ext cx="378565" cy="259045"/>
    <xdr:sp macro="" textlink="">
      <xdr:nvSpPr>
        <xdr:cNvPr id="734" name="テキスト ボックス 733"/>
        <xdr:cNvSpPr txBox="1"/>
      </xdr:nvSpPr>
      <xdr:spPr>
        <a:xfrm>
          <a:off x="21121317" y="56637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98044</xdr:rowOff>
    </xdr:from>
    <xdr:to>
      <xdr:col>107</xdr:col>
      <xdr:colOff>101600</xdr:colOff>
      <xdr:row>38</xdr:row>
      <xdr:rowOff>28194</xdr:rowOff>
    </xdr:to>
    <xdr:sp macro="" textlink="">
      <xdr:nvSpPr>
        <xdr:cNvPr id="735" name="楕円 734"/>
        <xdr:cNvSpPr/>
      </xdr:nvSpPr>
      <xdr:spPr>
        <a:xfrm>
          <a:off x="20383500" y="6441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38</xdr:row>
      <xdr:rowOff>19321</xdr:rowOff>
    </xdr:from>
    <xdr:ext cx="313932" cy="259045"/>
    <xdr:sp macro="" textlink="">
      <xdr:nvSpPr>
        <xdr:cNvPr id="736" name="テキスト ボックス 735"/>
        <xdr:cNvSpPr txBox="1"/>
      </xdr:nvSpPr>
      <xdr:spPr>
        <a:xfrm>
          <a:off x="20277333" y="653442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34</xdr:row>
      <xdr:rowOff>75184</xdr:rowOff>
    </xdr:from>
    <xdr:to>
      <xdr:col>102</xdr:col>
      <xdr:colOff>165100</xdr:colOff>
      <xdr:row>35</xdr:row>
      <xdr:rowOff>5334</xdr:rowOff>
    </xdr:to>
    <xdr:sp macro="" textlink="">
      <xdr:nvSpPr>
        <xdr:cNvPr id="737" name="楕円 736"/>
        <xdr:cNvSpPr/>
      </xdr:nvSpPr>
      <xdr:spPr>
        <a:xfrm>
          <a:off x="19494500" y="5904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33</xdr:row>
      <xdr:rowOff>21861</xdr:rowOff>
    </xdr:from>
    <xdr:ext cx="378565" cy="259045"/>
    <xdr:sp macro="" textlink="">
      <xdr:nvSpPr>
        <xdr:cNvPr id="738" name="テキスト ボックス 737"/>
        <xdr:cNvSpPr txBox="1"/>
      </xdr:nvSpPr>
      <xdr:spPr>
        <a:xfrm>
          <a:off x="19356017" y="56797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30</xdr:row>
      <xdr:rowOff>155194</xdr:rowOff>
    </xdr:from>
    <xdr:to>
      <xdr:col>98</xdr:col>
      <xdr:colOff>38100</xdr:colOff>
      <xdr:row>31</xdr:row>
      <xdr:rowOff>85344</xdr:rowOff>
    </xdr:to>
    <xdr:sp macro="" textlink="">
      <xdr:nvSpPr>
        <xdr:cNvPr id="739" name="楕円 738"/>
        <xdr:cNvSpPr/>
      </xdr:nvSpPr>
      <xdr:spPr>
        <a:xfrm>
          <a:off x="18605500" y="5298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29</xdr:row>
      <xdr:rowOff>101871</xdr:rowOff>
    </xdr:from>
    <xdr:ext cx="378565" cy="259045"/>
    <xdr:sp macro="" textlink="">
      <xdr:nvSpPr>
        <xdr:cNvPr id="740" name="テキスト ボックス 739"/>
        <xdr:cNvSpPr txBox="1"/>
      </xdr:nvSpPr>
      <xdr:spPr>
        <a:xfrm>
          <a:off x="18467017" y="50739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41" name="正方形/長方形 74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98</xdr:col>
      <xdr:colOff>127000</xdr:colOff>
      <xdr:row>45</xdr:row>
      <xdr:rowOff>57150</xdr:rowOff>
    </xdr:from>
    <xdr:to>
      <xdr:col>106</xdr:col>
      <xdr:colOff>127000</xdr:colOff>
      <xdr:row>46</xdr:row>
      <xdr:rowOff>139700</xdr:rowOff>
    </xdr:to>
    <xdr:sp macro="" textlink="">
      <xdr:nvSpPr>
        <xdr:cNvPr id="742" name="正方形/長方形 741"/>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46</xdr:row>
      <xdr:rowOff>88900</xdr:rowOff>
    </xdr:from>
    <xdr:to>
      <xdr:col>106</xdr:col>
      <xdr:colOff>127000</xdr:colOff>
      <xdr:row>48</xdr:row>
      <xdr:rowOff>0</xdr:rowOff>
    </xdr:to>
    <xdr:sp macro="" textlink="">
      <xdr:nvSpPr>
        <xdr:cNvPr id="743" name="正方形/長方形 742"/>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45</xdr:row>
      <xdr:rowOff>57150</xdr:rowOff>
    </xdr:from>
    <xdr:to>
      <xdr:col>115</xdr:col>
      <xdr:colOff>63500</xdr:colOff>
      <xdr:row>46</xdr:row>
      <xdr:rowOff>139700</xdr:rowOff>
    </xdr:to>
    <xdr:sp macro="" textlink="">
      <xdr:nvSpPr>
        <xdr:cNvPr id="744" name="正方形/長方形 743"/>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46</xdr:row>
      <xdr:rowOff>88900</xdr:rowOff>
    </xdr:from>
    <xdr:to>
      <xdr:col>115</xdr:col>
      <xdr:colOff>63500</xdr:colOff>
      <xdr:row>48</xdr:row>
      <xdr:rowOff>0</xdr:rowOff>
    </xdr:to>
    <xdr:sp macro="" textlink="">
      <xdr:nvSpPr>
        <xdr:cNvPr id="745" name="正方形/長方形 744"/>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46" name="正方形/長方形 74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47" name="テキスト ボックス 74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48" name="直線コネクタ 74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49" name="直線コネクタ 748"/>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50" name="テキスト ボックス 749"/>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51" name="直線コネクタ 750"/>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52" name="テキスト ボックス 751"/>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53" name="直線コネクタ 752"/>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54" name="テキスト ボックス 753"/>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55" name="直線コネクタ 754"/>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56" name="テキスト ボックス 755"/>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57" name="直線コネクタ 756"/>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58" name="テキスト ボックス 757"/>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59" name="直線コネクタ 758"/>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60" name="テキスト ボックス 759"/>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61" name="直線コネクタ 76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62" name="テキスト ボックス 761"/>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6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162642</xdr:rowOff>
    </xdr:from>
    <xdr:to>
      <xdr:col>116</xdr:col>
      <xdr:colOff>62864</xdr:colOff>
      <xdr:row>59</xdr:row>
      <xdr:rowOff>66842</xdr:rowOff>
    </xdr:to>
    <xdr:cxnSp macro="">
      <xdr:nvCxnSpPr>
        <xdr:cNvPr id="764" name="直線コネクタ 763"/>
        <xdr:cNvCxnSpPr/>
      </xdr:nvCxnSpPr>
      <xdr:spPr>
        <a:xfrm flipV="1">
          <a:off x="22159595" y="8563692"/>
          <a:ext cx="1269" cy="161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70669</xdr:rowOff>
    </xdr:from>
    <xdr:ext cx="469744" cy="259045"/>
    <xdr:sp macro="" textlink="">
      <xdr:nvSpPr>
        <xdr:cNvPr id="765" name="貸付金最小値テキスト"/>
        <xdr:cNvSpPr txBox="1"/>
      </xdr:nvSpPr>
      <xdr:spPr>
        <a:xfrm>
          <a:off x="22212300" y="10186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66842</xdr:rowOff>
    </xdr:from>
    <xdr:to>
      <xdr:col>116</xdr:col>
      <xdr:colOff>152400</xdr:colOff>
      <xdr:row>59</xdr:row>
      <xdr:rowOff>66842</xdr:rowOff>
    </xdr:to>
    <xdr:cxnSp macro="">
      <xdr:nvCxnSpPr>
        <xdr:cNvPr id="766" name="直線コネクタ 765"/>
        <xdr:cNvCxnSpPr/>
      </xdr:nvCxnSpPr>
      <xdr:spPr>
        <a:xfrm>
          <a:off x="22072600" y="10182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109319</xdr:rowOff>
    </xdr:from>
    <xdr:ext cx="599010" cy="259045"/>
    <xdr:sp macro="" textlink="">
      <xdr:nvSpPr>
        <xdr:cNvPr id="767" name="貸付金最大値テキスト"/>
        <xdr:cNvSpPr txBox="1"/>
      </xdr:nvSpPr>
      <xdr:spPr>
        <a:xfrm>
          <a:off x="22212300" y="8338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162642</xdr:rowOff>
    </xdr:from>
    <xdr:to>
      <xdr:col>116</xdr:col>
      <xdr:colOff>152400</xdr:colOff>
      <xdr:row>49</xdr:row>
      <xdr:rowOff>162642</xdr:rowOff>
    </xdr:to>
    <xdr:cxnSp macro="">
      <xdr:nvCxnSpPr>
        <xdr:cNvPr id="768" name="直線コネクタ 767"/>
        <xdr:cNvCxnSpPr/>
      </xdr:nvCxnSpPr>
      <xdr:spPr>
        <a:xfrm>
          <a:off x="22072600" y="8563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61045</xdr:rowOff>
    </xdr:from>
    <xdr:to>
      <xdr:col>116</xdr:col>
      <xdr:colOff>63500</xdr:colOff>
      <xdr:row>59</xdr:row>
      <xdr:rowOff>66842</xdr:rowOff>
    </xdr:to>
    <xdr:cxnSp macro="">
      <xdr:nvCxnSpPr>
        <xdr:cNvPr id="769" name="直線コネクタ 768"/>
        <xdr:cNvCxnSpPr/>
      </xdr:nvCxnSpPr>
      <xdr:spPr>
        <a:xfrm>
          <a:off x="21323300" y="10176595"/>
          <a:ext cx="838200" cy="5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129412</xdr:rowOff>
    </xdr:from>
    <xdr:ext cx="534377" cy="259045"/>
    <xdr:sp macro="" textlink="">
      <xdr:nvSpPr>
        <xdr:cNvPr id="770" name="貸付金平均値テキスト"/>
        <xdr:cNvSpPr txBox="1"/>
      </xdr:nvSpPr>
      <xdr:spPr>
        <a:xfrm>
          <a:off x="22212300" y="93877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106535</xdr:rowOff>
    </xdr:from>
    <xdr:to>
      <xdr:col>116</xdr:col>
      <xdr:colOff>114300</xdr:colOff>
      <xdr:row>56</xdr:row>
      <xdr:rowOff>36685</xdr:rowOff>
    </xdr:to>
    <xdr:sp macro="" textlink="">
      <xdr:nvSpPr>
        <xdr:cNvPr id="771" name="フローチャート: 判断 770"/>
        <xdr:cNvSpPr/>
      </xdr:nvSpPr>
      <xdr:spPr>
        <a:xfrm>
          <a:off x="22110700" y="9536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61045</xdr:rowOff>
    </xdr:from>
    <xdr:to>
      <xdr:col>111</xdr:col>
      <xdr:colOff>177800</xdr:colOff>
      <xdr:row>59</xdr:row>
      <xdr:rowOff>64768</xdr:rowOff>
    </xdr:to>
    <xdr:cxnSp macro="">
      <xdr:nvCxnSpPr>
        <xdr:cNvPr id="772" name="直線コネクタ 771"/>
        <xdr:cNvCxnSpPr/>
      </xdr:nvCxnSpPr>
      <xdr:spPr>
        <a:xfrm flipV="1">
          <a:off x="20434300" y="10176595"/>
          <a:ext cx="889000" cy="3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55</xdr:row>
      <xdr:rowOff>72539</xdr:rowOff>
    </xdr:from>
    <xdr:to>
      <xdr:col>112</xdr:col>
      <xdr:colOff>38100</xdr:colOff>
      <xdr:row>56</xdr:row>
      <xdr:rowOff>2689</xdr:rowOff>
    </xdr:to>
    <xdr:sp macro="" textlink="">
      <xdr:nvSpPr>
        <xdr:cNvPr id="773" name="フローチャート: 判断 772"/>
        <xdr:cNvSpPr/>
      </xdr:nvSpPr>
      <xdr:spPr>
        <a:xfrm>
          <a:off x="21272500" y="9502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54</xdr:row>
      <xdr:rowOff>19216</xdr:rowOff>
    </xdr:from>
    <xdr:ext cx="534377" cy="259045"/>
    <xdr:sp macro="" textlink="">
      <xdr:nvSpPr>
        <xdr:cNvPr id="774" name="テキスト ボックス 773"/>
        <xdr:cNvSpPr txBox="1"/>
      </xdr:nvSpPr>
      <xdr:spPr>
        <a:xfrm>
          <a:off x="21043411" y="9277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52636</xdr:rowOff>
    </xdr:from>
    <xdr:to>
      <xdr:col>107</xdr:col>
      <xdr:colOff>50800</xdr:colOff>
      <xdr:row>59</xdr:row>
      <xdr:rowOff>64768</xdr:rowOff>
    </xdr:to>
    <xdr:cxnSp macro="">
      <xdr:nvCxnSpPr>
        <xdr:cNvPr id="775" name="直線コネクタ 774"/>
        <xdr:cNvCxnSpPr/>
      </xdr:nvCxnSpPr>
      <xdr:spPr>
        <a:xfrm>
          <a:off x="19545300" y="10168186"/>
          <a:ext cx="889000" cy="12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55</xdr:row>
      <xdr:rowOff>153545</xdr:rowOff>
    </xdr:from>
    <xdr:to>
      <xdr:col>107</xdr:col>
      <xdr:colOff>101600</xdr:colOff>
      <xdr:row>56</xdr:row>
      <xdr:rowOff>83695</xdr:rowOff>
    </xdr:to>
    <xdr:sp macro="" textlink="">
      <xdr:nvSpPr>
        <xdr:cNvPr id="776" name="フローチャート: 判断 775"/>
        <xdr:cNvSpPr/>
      </xdr:nvSpPr>
      <xdr:spPr>
        <a:xfrm>
          <a:off x="20383500" y="958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54</xdr:row>
      <xdr:rowOff>100222</xdr:rowOff>
    </xdr:from>
    <xdr:ext cx="534377" cy="259045"/>
    <xdr:sp macro="" textlink="">
      <xdr:nvSpPr>
        <xdr:cNvPr id="777" name="テキスト ボックス 776"/>
        <xdr:cNvSpPr txBox="1"/>
      </xdr:nvSpPr>
      <xdr:spPr>
        <a:xfrm>
          <a:off x="20167111" y="9358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49027</xdr:rowOff>
    </xdr:from>
    <xdr:to>
      <xdr:col>102</xdr:col>
      <xdr:colOff>114300</xdr:colOff>
      <xdr:row>59</xdr:row>
      <xdr:rowOff>52636</xdr:rowOff>
    </xdr:to>
    <xdr:cxnSp macro="">
      <xdr:nvCxnSpPr>
        <xdr:cNvPr id="778" name="直線コネクタ 777"/>
        <xdr:cNvCxnSpPr/>
      </xdr:nvCxnSpPr>
      <xdr:spPr>
        <a:xfrm>
          <a:off x="18656300" y="10164577"/>
          <a:ext cx="889000" cy="3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55</xdr:row>
      <xdr:rowOff>109866</xdr:rowOff>
    </xdr:from>
    <xdr:to>
      <xdr:col>102</xdr:col>
      <xdr:colOff>165100</xdr:colOff>
      <xdr:row>56</xdr:row>
      <xdr:rowOff>40016</xdr:rowOff>
    </xdr:to>
    <xdr:sp macro="" textlink="">
      <xdr:nvSpPr>
        <xdr:cNvPr id="779" name="フローチャート: 判断 778"/>
        <xdr:cNvSpPr/>
      </xdr:nvSpPr>
      <xdr:spPr>
        <a:xfrm>
          <a:off x="19494500" y="9539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54</xdr:row>
      <xdr:rowOff>56543</xdr:rowOff>
    </xdr:from>
    <xdr:ext cx="534377" cy="259045"/>
    <xdr:sp macro="" textlink="">
      <xdr:nvSpPr>
        <xdr:cNvPr id="780" name="テキスト ボックス 779"/>
        <xdr:cNvSpPr txBox="1"/>
      </xdr:nvSpPr>
      <xdr:spPr>
        <a:xfrm>
          <a:off x="19278111" y="9314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108854</xdr:rowOff>
    </xdr:from>
    <xdr:to>
      <xdr:col>98</xdr:col>
      <xdr:colOff>38100</xdr:colOff>
      <xdr:row>56</xdr:row>
      <xdr:rowOff>39004</xdr:rowOff>
    </xdr:to>
    <xdr:sp macro="" textlink="">
      <xdr:nvSpPr>
        <xdr:cNvPr id="781" name="フローチャート: 判断 780"/>
        <xdr:cNvSpPr/>
      </xdr:nvSpPr>
      <xdr:spPr>
        <a:xfrm>
          <a:off x="18605500" y="9538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54</xdr:row>
      <xdr:rowOff>55531</xdr:rowOff>
    </xdr:from>
    <xdr:ext cx="534377" cy="259045"/>
    <xdr:sp macro="" textlink="">
      <xdr:nvSpPr>
        <xdr:cNvPr id="782" name="テキスト ボックス 781"/>
        <xdr:cNvSpPr txBox="1"/>
      </xdr:nvSpPr>
      <xdr:spPr>
        <a:xfrm>
          <a:off x="18389111" y="9313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83" name="テキスト ボックス 78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84" name="テキスト ボックス 78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85" name="テキスト ボックス 78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86" name="テキスト ボックス 78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87" name="テキスト ボックス 78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16042</xdr:rowOff>
    </xdr:from>
    <xdr:to>
      <xdr:col>116</xdr:col>
      <xdr:colOff>114300</xdr:colOff>
      <xdr:row>59</xdr:row>
      <xdr:rowOff>117642</xdr:rowOff>
    </xdr:to>
    <xdr:sp macro="" textlink="">
      <xdr:nvSpPr>
        <xdr:cNvPr id="788" name="楕円 787"/>
        <xdr:cNvSpPr/>
      </xdr:nvSpPr>
      <xdr:spPr>
        <a:xfrm>
          <a:off x="22110700" y="10131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102419</xdr:rowOff>
    </xdr:from>
    <xdr:ext cx="469744" cy="259045"/>
    <xdr:sp macro="" textlink="">
      <xdr:nvSpPr>
        <xdr:cNvPr id="789" name="貸付金該当値テキスト"/>
        <xdr:cNvSpPr txBox="1"/>
      </xdr:nvSpPr>
      <xdr:spPr>
        <a:xfrm>
          <a:off x="22212300" y="10046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10245</xdr:rowOff>
    </xdr:from>
    <xdr:to>
      <xdr:col>112</xdr:col>
      <xdr:colOff>38100</xdr:colOff>
      <xdr:row>59</xdr:row>
      <xdr:rowOff>111845</xdr:rowOff>
    </xdr:to>
    <xdr:sp macro="" textlink="">
      <xdr:nvSpPr>
        <xdr:cNvPr id="790" name="楕円 789"/>
        <xdr:cNvSpPr/>
      </xdr:nvSpPr>
      <xdr:spPr>
        <a:xfrm>
          <a:off x="21272500" y="10125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120728</xdr:colOff>
      <xdr:row>59</xdr:row>
      <xdr:rowOff>102972</xdr:rowOff>
    </xdr:from>
    <xdr:ext cx="469744" cy="259045"/>
    <xdr:sp macro="" textlink="">
      <xdr:nvSpPr>
        <xdr:cNvPr id="791" name="テキスト ボックス 790"/>
        <xdr:cNvSpPr txBox="1"/>
      </xdr:nvSpPr>
      <xdr:spPr>
        <a:xfrm>
          <a:off x="21075728" y="10218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13968</xdr:rowOff>
    </xdr:from>
    <xdr:to>
      <xdr:col>107</xdr:col>
      <xdr:colOff>101600</xdr:colOff>
      <xdr:row>59</xdr:row>
      <xdr:rowOff>115568</xdr:rowOff>
    </xdr:to>
    <xdr:sp macro="" textlink="">
      <xdr:nvSpPr>
        <xdr:cNvPr id="792" name="楕円 791"/>
        <xdr:cNvSpPr/>
      </xdr:nvSpPr>
      <xdr:spPr>
        <a:xfrm>
          <a:off x="20383500" y="10129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106695</xdr:rowOff>
    </xdr:from>
    <xdr:ext cx="469744" cy="259045"/>
    <xdr:sp macro="" textlink="">
      <xdr:nvSpPr>
        <xdr:cNvPr id="793" name="テキスト ボックス 792"/>
        <xdr:cNvSpPr txBox="1"/>
      </xdr:nvSpPr>
      <xdr:spPr>
        <a:xfrm>
          <a:off x="20199428" y="10222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1836</xdr:rowOff>
    </xdr:from>
    <xdr:to>
      <xdr:col>102</xdr:col>
      <xdr:colOff>165100</xdr:colOff>
      <xdr:row>59</xdr:row>
      <xdr:rowOff>103436</xdr:rowOff>
    </xdr:to>
    <xdr:sp macro="" textlink="">
      <xdr:nvSpPr>
        <xdr:cNvPr id="794" name="楕円 793"/>
        <xdr:cNvSpPr/>
      </xdr:nvSpPr>
      <xdr:spPr>
        <a:xfrm>
          <a:off x="19494500" y="10117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94563</xdr:rowOff>
    </xdr:from>
    <xdr:ext cx="469744" cy="259045"/>
    <xdr:sp macro="" textlink="">
      <xdr:nvSpPr>
        <xdr:cNvPr id="795" name="テキスト ボックス 794"/>
        <xdr:cNvSpPr txBox="1"/>
      </xdr:nvSpPr>
      <xdr:spPr>
        <a:xfrm>
          <a:off x="19310428" y="10210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169677</xdr:rowOff>
    </xdr:from>
    <xdr:to>
      <xdr:col>98</xdr:col>
      <xdr:colOff>38100</xdr:colOff>
      <xdr:row>59</xdr:row>
      <xdr:rowOff>99827</xdr:rowOff>
    </xdr:to>
    <xdr:sp macro="" textlink="">
      <xdr:nvSpPr>
        <xdr:cNvPr id="796" name="楕円 795"/>
        <xdr:cNvSpPr/>
      </xdr:nvSpPr>
      <xdr:spPr>
        <a:xfrm>
          <a:off x="18605500" y="10113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90954</xdr:rowOff>
    </xdr:from>
    <xdr:ext cx="469744" cy="259045"/>
    <xdr:sp macro="" textlink="">
      <xdr:nvSpPr>
        <xdr:cNvPr id="797" name="テキスト ボックス 796"/>
        <xdr:cNvSpPr txBox="1"/>
      </xdr:nvSpPr>
      <xdr:spPr>
        <a:xfrm>
          <a:off x="18421428" y="10206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798" name="正方形/長方形 79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98</xdr:col>
      <xdr:colOff>127000</xdr:colOff>
      <xdr:row>65</xdr:row>
      <xdr:rowOff>57150</xdr:rowOff>
    </xdr:from>
    <xdr:to>
      <xdr:col>106</xdr:col>
      <xdr:colOff>127000</xdr:colOff>
      <xdr:row>66</xdr:row>
      <xdr:rowOff>139700</xdr:rowOff>
    </xdr:to>
    <xdr:sp macro="" textlink="">
      <xdr:nvSpPr>
        <xdr:cNvPr id="799" name="正方形/長方形 798"/>
        <xdr:cNvSpPr/>
      </xdr:nvSpPr>
      <xdr:spPr>
        <a:xfrm>
          <a:off x="18796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66</xdr:row>
      <xdr:rowOff>88900</xdr:rowOff>
    </xdr:from>
    <xdr:to>
      <xdr:col>106</xdr:col>
      <xdr:colOff>127000</xdr:colOff>
      <xdr:row>68</xdr:row>
      <xdr:rowOff>0</xdr:rowOff>
    </xdr:to>
    <xdr:sp macro="" textlink="">
      <xdr:nvSpPr>
        <xdr:cNvPr id="800" name="正方形/長方形 799"/>
        <xdr:cNvSpPr/>
      </xdr:nvSpPr>
      <xdr:spPr>
        <a:xfrm>
          <a:off x="18796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65</xdr:row>
      <xdr:rowOff>57150</xdr:rowOff>
    </xdr:from>
    <xdr:to>
      <xdr:col>115</xdr:col>
      <xdr:colOff>63500</xdr:colOff>
      <xdr:row>66</xdr:row>
      <xdr:rowOff>139700</xdr:rowOff>
    </xdr:to>
    <xdr:sp macro="" textlink="">
      <xdr:nvSpPr>
        <xdr:cNvPr id="801" name="正方形/長方形 800"/>
        <xdr:cNvSpPr/>
      </xdr:nvSpPr>
      <xdr:spPr>
        <a:xfrm>
          <a:off x="204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66</xdr:row>
      <xdr:rowOff>88900</xdr:rowOff>
    </xdr:from>
    <xdr:to>
      <xdr:col>115</xdr:col>
      <xdr:colOff>63500</xdr:colOff>
      <xdr:row>68</xdr:row>
      <xdr:rowOff>0</xdr:rowOff>
    </xdr:to>
    <xdr:sp macro="" textlink="">
      <xdr:nvSpPr>
        <xdr:cNvPr id="802" name="正方形/長方形 801"/>
        <xdr:cNvSpPr/>
      </xdr:nvSpPr>
      <xdr:spPr>
        <a:xfrm>
          <a:off x="204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03" name="正方形/長方形 802"/>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04" name="テキスト ボックス 803"/>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05" name="直線コネクタ 804"/>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06" name="直線コネクタ 805"/>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807" name="テキスト ボックス 806"/>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08" name="直線コネクタ 807"/>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75</xdr:row>
      <xdr:rowOff>54627</xdr:rowOff>
    </xdr:from>
    <xdr:ext cx="467179" cy="259045"/>
    <xdr:sp macro="" textlink="">
      <xdr:nvSpPr>
        <xdr:cNvPr id="809" name="テキスト ボックス 808"/>
        <xdr:cNvSpPr txBox="1"/>
      </xdr:nvSpPr>
      <xdr:spPr>
        <a:xfrm>
          <a:off x="17820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10" name="直線コネクタ 809"/>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72</xdr:row>
      <xdr:rowOff>111777</xdr:rowOff>
    </xdr:from>
    <xdr:ext cx="467179" cy="259045"/>
    <xdr:sp macro="" textlink="">
      <xdr:nvSpPr>
        <xdr:cNvPr id="811" name="テキスト ボックス 810"/>
        <xdr:cNvSpPr txBox="1"/>
      </xdr:nvSpPr>
      <xdr:spPr>
        <a:xfrm>
          <a:off x="17820821" y="1245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12" name="直線コネクタ 811"/>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69</xdr:row>
      <xdr:rowOff>168927</xdr:rowOff>
    </xdr:from>
    <xdr:ext cx="467179" cy="259045"/>
    <xdr:sp macro="" textlink="">
      <xdr:nvSpPr>
        <xdr:cNvPr id="813" name="テキスト ボックス 812"/>
        <xdr:cNvSpPr txBox="1"/>
      </xdr:nvSpPr>
      <xdr:spPr>
        <a:xfrm>
          <a:off x="17820821" y="1199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14" name="直線コネクタ 81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67</xdr:row>
      <xdr:rowOff>54627</xdr:rowOff>
    </xdr:from>
    <xdr:ext cx="467179" cy="259045"/>
    <xdr:sp macro="" textlink="">
      <xdr:nvSpPr>
        <xdr:cNvPr id="815" name="テキスト ボックス 814"/>
        <xdr:cNvSpPr txBox="1"/>
      </xdr:nvSpPr>
      <xdr:spPr>
        <a:xfrm>
          <a:off x="17820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1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72</xdr:row>
      <xdr:rowOff>9855</xdr:rowOff>
    </xdr:from>
    <xdr:to>
      <xdr:col>116</xdr:col>
      <xdr:colOff>62864</xdr:colOff>
      <xdr:row>78</xdr:row>
      <xdr:rowOff>68377</xdr:rowOff>
    </xdr:to>
    <xdr:cxnSp macro="">
      <xdr:nvCxnSpPr>
        <xdr:cNvPr id="817" name="直線コネクタ 816"/>
        <xdr:cNvCxnSpPr/>
      </xdr:nvCxnSpPr>
      <xdr:spPr>
        <a:xfrm flipV="1">
          <a:off x="22159595" y="12354255"/>
          <a:ext cx="1269" cy="10872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72204</xdr:rowOff>
    </xdr:from>
    <xdr:ext cx="378565" cy="259045"/>
    <xdr:sp macro="" textlink="">
      <xdr:nvSpPr>
        <xdr:cNvPr id="818" name="繰出金最小値テキスト"/>
        <xdr:cNvSpPr txBox="1"/>
      </xdr:nvSpPr>
      <xdr:spPr>
        <a:xfrm>
          <a:off x="22212300" y="134453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68377</xdr:rowOff>
    </xdr:from>
    <xdr:to>
      <xdr:col>116</xdr:col>
      <xdr:colOff>152400</xdr:colOff>
      <xdr:row>78</xdr:row>
      <xdr:rowOff>68377</xdr:rowOff>
    </xdr:to>
    <xdr:cxnSp macro="">
      <xdr:nvCxnSpPr>
        <xdr:cNvPr id="819" name="直線コネクタ 818"/>
        <xdr:cNvCxnSpPr/>
      </xdr:nvCxnSpPr>
      <xdr:spPr>
        <a:xfrm>
          <a:off x="22072600" y="13441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127982</xdr:rowOff>
    </xdr:from>
    <xdr:ext cx="469744" cy="259045"/>
    <xdr:sp macro="" textlink="">
      <xdr:nvSpPr>
        <xdr:cNvPr id="820" name="繰出金最大値テキスト"/>
        <xdr:cNvSpPr txBox="1"/>
      </xdr:nvSpPr>
      <xdr:spPr>
        <a:xfrm>
          <a:off x="22212300" y="12129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72</xdr:row>
      <xdr:rowOff>9855</xdr:rowOff>
    </xdr:from>
    <xdr:to>
      <xdr:col>116</xdr:col>
      <xdr:colOff>152400</xdr:colOff>
      <xdr:row>72</xdr:row>
      <xdr:rowOff>9855</xdr:rowOff>
    </xdr:to>
    <xdr:cxnSp macro="">
      <xdr:nvCxnSpPr>
        <xdr:cNvPr id="821" name="直線コネクタ 820"/>
        <xdr:cNvCxnSpPr/>
      </xdr:nvCxnSpPr>
      <xdr:spPr>
        <a:xfrm>
          <a:off x="22072600" y="12354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61519</xdr:rowOff>
    </xdr:from>
    <xdr:to>
      <xdr:col>116</xdr:col>
      <xdr:colOff>63500</xdr:colOff>
      <xdr:row>77</xdr:row>
      <xdr:rowOff>35916</xdr:rowOff>
    </xdr:to>
    <xdr:cxnSp macro="">
      <xdr:nvCxnSpPr>
        <xdr:cNvPr id="822" name="直線コネクタ 821"/>
        <xdr:cNvCxnSpPr/>
      </xdr:nvCxnSpPr>
      <xdr:spPr>
        <a:xfrm>
          <a:off x="21323300" y="13091719"/>
          <a:ext cx="838200" cy="145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164355</xdr:rowOff>
    </xdr:from>
    <xdr:ext cx="469744" cy="259045"/>
    <xdr:sp macro="" textlink="">
      <xdr:nvSpPr>
        <xdr:cNvPr id="823" name="繰出金平均値テキスト"/>
        <xdr:cNvSpPr txBox="1"/>
      </xdr:nvSpPr>
      <xdr:spPr>
        <a:xfrm>
          <a:off x="22212300" y="128516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141478</xdr:rowOff>
    </xdr:from>
    <xdr:to>
      <xdr:col>116</xdr:col>
      <xdr:colOff>114300</xdr:colOff>
      <xdr:row>76</xdr:row>
      <xdr:rowOff>71628</xdr:rowOff>
    </xdr:to>
    <xdr:sp macro="" textlink="">
      <xdr:nvSpPr>
        <xdr:cNvPr id="824" name="フローチャート: 判断 823"/>
        <xdr:cNvSpPr/>
      </xdr:nvSpPr>
      <xdr:spPr>
        <a:xfrm>
          <a:off x="22110700" y="1300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54203</xdr:rowOff>
    </xdr:from>
    <xdr:to>
      <xdr:col>111</xdr:col>
      <xdr:colOff>177800</xdr:colOff>
      <xdr:row>76</xdr:row>
      <xdr:rowOff>61519</xdr:rowOff>
    </xdr:to>
    <xdr:cxnSp macro="">
      <xdr:nvCxnSpPr>
        <xdr:cNvPr id="825" name="直線コネクタ 824"/>
        <xdr:cNvCxnSpPr/>
      </xdr:nvCxnSpPr>
      <xdr:spPr>
        <a:xfrm>
          <a:off x="20434300" y="13084403"/>
          <a:ext cx="889000" cy="7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91643</xdr:rowOff>
    </xdr:from>
    <xdr:to>
      <xdr:col>112</xdr:col>
      <xdr:colOff>38100</xdr:colOff>
      <xdr:row>76</xdr:row>
      <xdr:rowOff>21794</xdr:rowOff>
    </xdr:to>
    <xdr:sp macro="" textlink="">
      <xdr:nvSpPr>
        <xdr:cNvPr id="826" name="フローチャート: 判断 825"/>
        <xdr:cNvSpPr/>
      </xdr:nvSpPr>
      <xdr:spPr>
        <a:xfrm>
          <a:off x="21272500" y="1295039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120728</xdr:colOff>
      <xdr:row>74</xdr:row>
      <xdr:rowOff>38320</xdr:rowOff>
    </xdr:from>
    <xdr:ext cx="469744" cy="259045"/>
    <xdr:sp macro="" textlink="">
      <xdr:nvSpPr>
        <xdr:cNvPr id="827" name="テキスト ボックス 826"/>
        <xdr:cNvSpPr txBox="1"/>
      </xdr:nvSpPr>
      <xdr:spPr>
        <a:xfrm>
          <a:off x="21075728" y="12725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22200</xdr:rowOff>
    </xdr:from>
    <xdr:to>
      <xdr:col>107</xdr:col>
      <xdr:colOff>50800</xdr:colOff>
      <xdr:row>76</xdr:row>
      <xdr:rowOff>54203</xdr:rowOff>
    </xdr:to>
    <xdr:cxnSp macro="">
      <xdr:nvCxnSpPr>
        <xdr:cNvPr id="828" name="直線コネクタ 827"/>
        <xdr:cNvCxnSpPr/>
      </xdr:nvCxnSpPr>
      <xdr:spPr>
        <a:xfrm>
          <a:off x="19545300" y="13052400"/>
          <a:ext cx="889000" cy="32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13919</xdr:rowOff>
    </xdr:from>
    <xdr:to>
      <xdr:col>107</xdr:col>
      <xdr:colOff>101600</xdr:colOff>
      <xdr:row>75</xdr:row>
      <xdr:rowOff>115519</xdr:rowOff>
    </xdr:to>
    <xdr:sp macro="" textlink="">
      <xdr:nvSpPr>
        <xdr:cNvPr id="829" name="フローチャート: 判断 828"/>
        <xdr:cNvSpPr/>
      </xdr:nvSpPr>
      <xdr:spPr>
        <a:xfrm>
          <a:off x="20383500" y="12872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73</xdr:row>
      <xdr:rowOff>132046</xdr:rowOff>
    </xdr:from>
    <xdr:ext cx="469744" cy="259045"/>
    <xdr:sp macro="" textlink="">
      <xdr:nvSpPr>
        <xdr:cNvPr id="830" name="テキスト ボックス 829"/>
        <xdr:cNvSpPr txBox="1"/>
      </xdr:nvSpPr>
      <xdr:spPr>
        <a:xfrm>
          <a:off x="20199428" y="12647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22200</xdr:rowOff>
    </xdr:from>
    <xdr:to>
      <xdr:col>102</xdr:col>
      <xdr:colOff>114300</xdr:colOff>
      <xdr:row>76</xdr:row>
      <xdr:rowOff>76606</xdr:rowOff>
    </xdr:to>
    <xdr:cxnSp macro="">
      <xdr:nvCxnSpPr>
        <xdr:cNvPr id="831" name="直線コネクタ 830"/>
        <xdr:cNvCxnSpPr/>
      </xdr:nvCxnSpPr>
      <xdr:spPr>
        <a:xfrm flipV="1">
          <a:off x="18656300" y="13052400"/>
          <a:ext cx="889000" cy="54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45923</xdr:rowOff>
    </xdr:from>
    <xdr:to>
      <xdr:col>102</xdr:col>
      <xdr:colOff>165100</xdr:colOff>
      <xdr:row>76</xdr:row>
      <xdr:rowOff>147523</xdr:rowOff>
    </xdr:to>
    <xdr:sp macro="" textlink="">
      <xdr:nvSpPr>
        <xdr:cNvPr id="832" name="フローチャート: 判断 831"/>
        <xdr:cNvSpPr/>
      </xdr:nvSpPr>
      <xdr:spPr>
        <a:xfrm>
          <a:off x="19494500" y="13076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76</xdr:row>
      <xdr:rowOff>138650</xdr:rowOff>
    </xdr:from>
    <xdr:ext cx="378565" cy="259045"/>
    <xdr:sp macro="" textlink="">
      <xdr:nvSpPr>
        <xdr:cNvPr id="833" name="テキスト ボックス 832"/>
        <xdr:cNvSpPr txBox="1"/>
      </xdr:nvSpPr>
      <xdr:spPr>
        <a:xfrm>
          <a:off x="19356017" y="131688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119532</xdr:rowOff>
    </xdr:from>
    <xdr:to>
      <xdr:col>98</xdr:col>
      <xdr:colOff>38100</xdr:colOff>
      <xdr:row>75</xdr:row>
      <xdr:rowOff>49682</xdr:rowOff>
    </xdr:to>
    <xdr:sp macro="" textlink="">
      <xdr:nvSpPr>
        <xdr:cNvPr id="834" name="フローチャート: 判断 833"/>
        <xdr:cNvSpPr/>
      </xdr:nvSpPr>
      <xdr:spPr>
        <a:xfrm>
          <a:off x="18605500" y="1280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73</xdr:row>
      <xdr:rowOff>66209</xdr:rowOff>
    </xdr:from>
    <xdr:ext cx="469744" cy="259045"/>
    <xdr:sp macro="" textlink="">
      <xdr:nvSpPr>
        <xdr:cNvPr id="835" name="テキスト ボックス 834"/>
        <xdr:cNvSpPr txBox="1"/>
      </xdr:nvSpPr>
      <xdr:spPr>
        <a:xfrm>
          <a:off x="18421428" y="12582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36" name="テキスト ボックス 83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37" name="テキスト ボックス 83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38" name="テキスト ボックス 83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39" name="テキスト ボックス 83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40" name="テキスト ボックス 83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156566</xdr:rowOff>
    </xdr:from>
    <xdr:to>
      <xdr:col>116</xdr:col>
      <xdr:colOff>114300</xdr:colOff>
      <xdr:row>77</xdr:row>
      <xdr:rowOff>86716</xdr:rowOff>
    </xdr:to>
    <xdr:sp macro="" textlink="">
      <xdr:nvSpPr>
        <xdr:cNvPr id="841" name="楕円 840"/>
        <xdr:cNvSpPr/>
      </xdr:nvSpPr>
      <xdr:spPr>
        <a:xfrm>
          <a:off x="22110700" y="13186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134993</xdr:rowOff>
    </xdr:from>
    <xdr:ext cx="378565" cy="259045"/>
    <xdr:sp macro="" textlink="">
      <xdr:nvSpPr>
        <xdr:cNvPr id="842" name="繰出金該当値テキスト"/>
        <xdr:cNvSpPr txBox="1"/>
      </xdr:nvSpPr>
      <xdr:spPr>
        <a:xfrm>
          <a:off x="22212300" y="131651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10719</xdr:rowOff>
    </xdr:from>
    <xdr:to>
      <xdr:col>112</xdr:col>
      <xdr:colOff>38100</xdr:colOff>
      <xdr:row>76</xdr:row>
      <xdr:rowOff>112319</xdr:rowOff>
    </xdr:to>
    <xdr:sp macro="" textlink="">
      <xdr:nvSpPr>
        <xdr:cNvPr id="843" name="楕円 842"/>
        <xdr:cNvSpPr/>
      </xdr:nvSpPr>
      <xdr:spPr>
        <a:xfrm>
          <a:off x="21272500" y="13040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166317</xdr:colOff>
      <xdr:row>76</xdr:row>
      <xdr:rowOff>103446</xdr:rowOff>
    </xdr:from>
    <xdr:ext cx="378565" cy="259045"/>
    <xdr:sp macro="" textlink="">
      <xdr:nvSpPr>
        <xdr:cNvPr id="844" name="テキスト ボックス 843"/>
        <xdr:cNvSpPr txBox="1"/>
      </xdr:nvSpPr>
      <xdr:spPr>
        <a:xfrm>
          <a:off x="21121317" y="131336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3403</xdr:rowOff>
    </xdr:from>
    <xdr:to>
      <xdr:col>107</xdr:col>
      <xdr:colOff>101600</xdr:colOff>
      <xdr:row>76</xdr:row>
      <xdr:rowOff>105003</xdr:rowOff>
    </xdr:to>
    <xdr:sp macro="" textlink="">
      <xdr:nvSpPr>
        <xdr:cNvPr id="845" name="楕円 844"/>
        <xdr:cNvSpPr/>
      </xdr:nvSpPr>
      <xdr:spPr>
        <a:xfrm>
          <a:off x="20383500" y="13033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76</xdr:row>
      <xdr:rowOff>96130</xdr:rowOff>
    </xdr:from>
    <xdr:ext cx="378565" cy="259045"/>
    <xdr:sp macro="" textlink="">
      <xdr:nvSpPr>
        <xdr:cNvPr id="846" name="テキスト ボックス 845"/>
        <xdr:cNvSpPr txBox="1"/>
      </xdr:nvSpPr>
      <xdr:spPr>
        <a:xfrm>
          <a:off x="20245017" y="131263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142849</xdr:rowOff>
    </xdr:from>
    <xdr:to>
      <xdr:col>102</xdr:col>
      <xdr:colOff>165100</xdr:colOff>
      <xdr:row>76</xdr:row>
      <xdr:rowOff>73000</xdr:rowOff>
    </xdr:to>
    <xdr:sp macro="" textlink="">
      <xdr:nvSpPr>
        <xdr:cNvPr id="847" name="楕円 846"/>
        <xdr:cNvSpPr/>
      </xdr:nvSpPr>
      <xdr:spPr>
        <a:xfrm>
          <a:off x="19494500" y="1300159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74</xdr:row>
      <xdr:rowOff>89526</xdr:rowOff>
    </xdr:from>
    <xdr:ext cx="469744" cy="259045"/>
    <xdr:sp macro="" textlink="">
      <xdr:nvSpPr>
        <xdr:cNvPr id="848" name="テキスト ボックス 847"/>
        <xdr:cNvSpPr txBox="1"/>
      </xdr:nvSpPr>
      <xdr:spPr>
        <a:xfrm>
          <a:off x="19310428" y="12776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25806</xdr:rowOff>
    </xdr:from>
    <xdr:to>
      <xdr:col>98</xdr:col>
      <xdr:colOff>38100</xdr:colOff>
      <xdr:row>76</xdr:row>
      <xdr:rowOff>127406</xdr:rowOff>
    </xdr:to>
    <xdr:sp macro="" textlink="">
      <xdr:nvSpPr>
        <xdr:cNvPr id="849" name="楕円 848"/>
        <xdr:cNvSpPr/>
      </xdr:nvSpPr>
      <xdr:spPr>
        <a:xfrm>
          <a:off x="18605500" y="13056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76</xdr:row>
      <xdr:rowOff>118533</xdr:rowOff>
    </xdr:from>
    <xdr:ext cx="378565" cy="259045"/>
    <xdr:sp macro="" textlink="">
      <xdr:nvSpPr>
        <xdr:cNvPr id="850" name="テキスト ボックス 849"/>
        <xdr:cNvSpPr txBox="1"/>
      </xdr:nvSpPr>
      <xdr:spPr>
        <a:xfrm>
          <a:off x="18467017" y="131487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51" name="正方形/長方形 85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98</xdr:col>
      <xdr:colOff>127000</xdr:colOff>
      <xdr:row>85</xdr:row>
      <xdr:rowOff>57150</xdr:rowOff>
    </xdr:from>
    <xdr:to>
      <xdr:col>106</xdr:col>
      <xdr:colOff>127000</xdr:colOff>
      <xdr:row>86</xdr:row>
      <xdr:rowOff>139700</xdr:rowOff>
    </xdr:to>
    <xdr:sp macro="" textlink="">
      <xdr:nvSpPr>
        <xdr:cNvPr id="852" name="正方形/長方形 851"/>
        <xdr:cNvSpPr/>
      </xdr:nvSpPr>
      <xdr:spPr>
        <a:xfrm>
          <a:off x="18796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86</xdr:row>
      <xdr:rowOff>88900</xdr:rowOff>
    </xdr:from>
    <xdr:to>
      <xdr:col>106</xdr:col>
      <xdr:colOff>127000</xdr:colOff>
      <xdr:row>88</xdr:row>
      <xdr:rowOff>0</xdr:rowOff>
    </xdr:to>
    <xdr:sp macro="" textlink="">
      <xdr:nvSpPr>
        <xdr:cNvPr id="853" name="正方形/長方形 852"/>
        <xdr:cNvSpPr/>
      </xdr:nvSpPr>
      <xdr:spPr>
        <a:xfrm>
          <a:off x="18796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85</xdr:row>
      <xdr:rowOff>57150</xdr:rowOff>
    </xdr:from>
    <xdr:to>
      <xdr:col>115</xdr:col>
      <xdr:colOff>63500</xdr:colOff>
      <xdr:row>86</xdr:row>
      <xdr:rowOff>139700</xdr:rowOff>
    </xdr:to>
    <xdr:sp macro="" textlink="">
      <xdr:nvSpPr>
        <xdr:cNvPr id="854" name="正方形/長方形 853"/>
        <xdr:cNvSpPr/>
      </xdr:nvSpPr>
      <xdr:spPr>
        <a:xfrm>
          <a:off x="204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86</xdr:row>
      <xdr:rowOff>88900</xdr:rowOff>
    </xdr:from>
    <xdr:to>
      <xdr:col>115</xdr:col>
      <xdr:colOff>63500</xdr:colOff>
      <xdr:row>88</xdr:row>
      <xdr:rowOff>0</xdr:rowOff>
    </xdr:to>
    <xdr:sp macro="" textlink="">
      <xdr:nvSpPr>
        <xdr:cNvPr id="855" name="正方形/長方形 854"/>
        <xdr:cNvSpPr/>
      </xdr:nvSpPr>
      <xdr:spPr>
        <a:xfrm>
          <a:off x="204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56" name="正方形/長方形 85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57" name="テキスト ボックス 856"/>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58" name="直線コネクタ 85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59" name="直線コネクタ 858"/>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60" name="テキスト ボックス 859"/>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61" name="直線コネクタ 86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62" name="テキスト ボックス 861"/>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6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64" name="直線コネクタ 863"/>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65"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66" name="直線コネクタ 86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67"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68" name="直線コネクタ 86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69" name="直線コネクタ 868"/>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70"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71" name="フローチャート: 判断 870"/>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72" name="直線コネクタ 871"/>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73" name="フローチャート: 判断 872"/>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95</xdr:row>
      <xdr:rowOff>10177</xdr:rowOff>
    </xdr:from>
    <xdr:ext cx="249299" cy="259045"/>
    <xdr:sp macro="" textlink="">
      <xdr:nvSpPr>
        <xdr:cNvPr id="874" name="テキスト ボックス 873"/>
        <xdr:cNvSpPr txBox="1"/>
      </xdr:nvSpPr>
      <xdr:spPr>
        <a:xfrm>
          <a:off x="211859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75" name="直線コネクタ 874"/>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76" name="フローチャート: 判断 875"/>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77" name="テキスト ボックス 876"/>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78" name="直線コネクタ 877"/>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79" name="フローチャート: 判断 878"/>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80" name="テキスト ボックス 879"/>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881" name="フローチャート: 判断 880"/>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882" name="テキスト ボックス 881"/>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883" name="テキスト ボックス 88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884" name="テキスト ボックス 88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885" name="テキスト ボックス 88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886" name="テキスト ボックス 88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887" name="テキスト ボックス 88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88" name="楕円 887"/>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889"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890" name="楕円 889"/>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93</xdr:row>
      <xdr:rowOff>35577</xdr:rowOff>
    </xdr:from>
    <xdr:ext cx="249299" cy="259045"/>
    <xdr:sp macro="" textlink="">
      <xdr:nvSpPr>
        <xdr:cNvPr id="891" name="テキスト ボックス 890"/>
        <xdr:cNvSpPr txBox="1"/>
      </xdr:nvSpPr>
      <xdr:spPr>
        <a:xfrm>
          <a:off x="211859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892" name="楕円 891"/>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893" name="テキスト ボックス 892"/>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894" name="楕円 893"/>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895" name="テキスト ボックス 894"/>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896" name="楕円 895"/>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897" name="テキスト ボックス 896"/>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98" name="正方形/長方形 89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99" name="正方形/長方形 89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00" name="テキスト ボックス 89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歳出決算総額は，住民一人当たり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474,703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円となっている。</a:t>
          </a:r>
          <a:endParaRPr lang="ja-JP" altLang="ja-JP" sz="1100">
            <a:effectLst/>
            <a:latin typeface="ＭＳ Ｐゴシック" panose="020B0600070205080204" pitchFamily="50" charset="-128"/>
            <a:ea typeface="ＭＳ Ｐゴシック" panose="020B0600070205080204" pitchFamily="50" charset="-128"/>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人件費は，国の要請等に対応して実施した職員の給与削減措置の影響により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している。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は</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給与改定や</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退職者の増に伴う退職手当の増など</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により住民一人当たり</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1,907</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円増加し</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たものの</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グループ内平均を</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下</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回っている。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補助費等は，住民一人当たり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113,935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円とグループ内平均を</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回っている。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地方消費税の税収減に伴う地方消費税市町村交付金の減により減少した平成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年度を除くと，</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近年は増加傾向にあるが，これは</a:t>
          </a:r>
          <a:r>
            <a:rPr lang="ja-JP" altLang="ja-JP" sz="1100" b="0" i="0">
              <a:solidFill>
                <a:schemeClr val="dk1"/>
              </a:solidFill>
              <a:effectLst/>
              <a:latin typeface="ＭＳ Ｐゴシック" panose="020B0600070205080204" pitchFamily="50" charset="-128"/>
              <a:ea typeface="ＭＳ Ｐゴシック" panose="020B0600070205080204" pitchFamily="50" charset="-128"/>
              <a:cs typeface="+mn-cs"/>
            </a:rPr>
            <a:t>子ども子育て支援制度移行に伴う施設型給付費負担金など</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少子高齢化の進展に伴い社会保障</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等に要する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経費が増加していることによるものである。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普通建設事業費は，住民一人当たり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94,615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円とグループ内平均を下回っている。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前年度に比べ</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住民一人当たり</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10,129</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増加している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が，これは，国の経済対策等に伴う畜産関連事業等</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の繰越事業が増えたことや</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国体に向けた施設整備が本格化し事業量が増えたことなどによるものである。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lang="ja-JP" altLang="en-US" sz="1100">
              <a:effectLst/>
              <a:latin typeface="ＭＳ Ｐゴシック" panose="020B0600070205080204" pitchFamily="50" charset="-128"/>
              <a:ea typeface="ＭＳ Ｐゴシック" panose="020B0600070205080204" pitchFamily="50" charset="-128"/>
            </a:rPr>
            <a:t>・　災害復旧事業費は，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住民一人当たり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6,186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円とグループ内平均を下回っている。前年度に比べ</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住民一人当たり</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2,693</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増加しているが，これは，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年度発生災害に係る繰越事業である河川等災害復旧事業費の増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などによるものである。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積立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金は，住民一人当た</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10,235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円とグループ内平均を下回っている。前年度に比</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べ</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住民一人当たり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3,836</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増加しているが，</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これは社会保障</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等に要する</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経費が増加傾向にあることから，その財源を確保するため，県有地売却</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により</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生じた財源を</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安心・安全ふるさと創生基金に</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積み立てたことなどによるものである。</a:t>
          </a:r>
          <a:endParaRPr lang="ja-JP" altLang="ja-JP">
            <a:solidFill>
              <a:schemeClr val="tx1"/>
            </a:solidFill>
            <a:effectLst/>
            <a:latin typeface="ＭＳ Ｐゴシック" panose="020B0600070205080204" pitchFamily="50" charset="-128"/>
            <a:ea typeface="ＭＳ Ｐゴシック" panose="020B0600070205080204" pitchFamily="50" charset="-128"/>
          </a:endParaRPr>
        </a:p>
        <a:p>
          <a:pPr marL="0" marR="0" indent="0" defTabSz="914400" eaLnBrk="1" fontAlgn="auto" latinLnBrk="0" hangingPunct="1">
            <a:lnSpc>
              <a:spcPct val="100000"/>
            </a:lnSpc>
            <a:spcBef>
              <a:spcPts val="0"/>
            </a:spcBef>
            <a:spcAft>
              <a:spcPts val="0"/>
            </a:spcAft>
            <a:buClrTx/>
            <a:buSzTx/>
            <a:buFontTx/>
            <a:buNone/>
            <a:tabLst/>
            <a:defRPr/>
          </a:pPr>
          <a:endParaRPr lang="ja-JP" altLang="ja-JP">
            <a:effectLst/>
            <a:latin typeface="ＭＳ Ｐゴシック" panose="020B0600070205080204" pitchFamily="50" charset="-128"/>
            <a:ea typeface="ＭＳ Ｐゴシック" panose="020B0600070205080204" pitchFamily="50" charset="-128"/>
          </a:endParaRPr>
        </a:p>
        <a:p>
          <a:endParaRPr lang="en-US" altLang="ja-JP" sz="11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1,655,888
1,646,915
9,187.01
805,010,053
786,055,448
3,469,683
475,495,084
1,622,293,585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12.8
219.9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Ｅ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Ｄ</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15</xdr:row>
      <xdr:rowOff>158750</xdr:rowOff>
    </xdr:from>
    <xdr:ext cx="4609532" cy="259045"/>
    <xdr:sp macro="" textlink="">
      <xdr:nvSpPr>
        <xdr:cNvPr id="29" name="テキスト ボックス 28"/>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127000</xdr:colOff>
      <xdr:row>17</xdr:row>
      <xdr:rowOff>69850</xdr:rowOff>
    </xdr:from>
    <xdr:ext cx="8590942" cy="259045"/>
    <xdr:sp macro="" textlink="">
      <xdr:nvSpPr>
        <xdr:cNvPr id="30" name="テキスト ボックス 29"/>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171450</xdr:colOff>
      <xdr:row>17</xdr:row>
      <xdr:rowOff>114300</xdr:rowOff>
    </xdr:from>
    <xdr:to>
      <xdr:col>54</xdr:col>
      <xdr:colOff>44450</xdr:colOff>
      <xdr:row>18</xdr:row>
      <xdr:rowOff>133350</xdr:rowOff>
    </xdr:to>
    <xdr:sp macro="" textlink="">
      <xdr:nvSpPr>
        <xdr:cNvPr id="31" name="大かっこ 30"/>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19</xdr:row>
      <xdr:rowOff>44450</xdr:rowOff>
    </xdr:from>
    <xdr:ext cx="9703105" cy="259045"/>
    <xdr:sp macro="" textlink="">
      <xdr:nvSpPr>
        <xdr:cNvPr id="32" name="テキスト ボックス 31"/>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127000</xdr:rowOff>
    </xdr:from>
    <xdr:ext cx="8209427" cy="259045"/>
    <xdr:sp macro="" textlink="">
      <xdr:nvSpPr>
        <xdr:cNvPr id="33" name="テキスト ボックス 32"/>
        <xdr:cNvSpPr txBox="1"/>
      </xdr:nvSpPr>
      <xdr:spPr>
        <a:xfrm>
          <a:off x="698500" y="3556000"/>
          <a:ext cx="820942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4" name="正方形/長方形 33"/>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6</xdr:col>
      <xdr:colOff>127000</xdr:colOff>
      <xdr:row>25</xdr:row>
      <xdr:rowOff>57150</xdr:rowOff>
    </xdr:from>
    <xdr:to>
      <xdr:col>14</xdr:col>
      <xdr:colOff>127000</xdr:colOff>
      <xdr:row>26</xdr:row>
      <xdr:rowOff>139700</xdr:rowOff>
    </xdr:to>
    <xdr:sp macro="" textlink="">
      <xdr:nvSpPr>
        <xdr:cNvPr id="35" name="正方形/長方形 34"/>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26</xdr:row>
      <xdr:rowOff>88900</xdr:rowOff>
    </xdr:from>
    <xdr:to>
      <xdr:col>14</xdr:col>
      <xdr:colOff>127000</xdr:colOff>
      <xdr:row>28</xdr:row>
      <xdr:rowOff>0</xdr:rowOff>
    </xdr:to>
    <xdr:sp macro="" textlink="">
      <xdr:nvSpPr>
        <xdr:cNvPr id="36" name="正方形/長方形 35"/>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25</xdr:row>
      <xdr:rowOff>57150</xdr:rowOff>
    </xdr:from>
    <xdr:to>
      <xdr:col>23</xdr:col>
      <xdr:colOff>63500</xdr:colOff>
      <xdr:row>26</xdr:row>
      <xdr:rowOff>139700</xdr:rowOff>
    </xdr:to>
    <xdr:sp macro="" textlink="">
      <xdr:nvSpPr>
        <xdr:cNvPr id="37" name="正方形/長方形 36"/>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26</xdr:row>
      <xdr:rowOff>88900</xdr:rowOff>
    </xdr:from>
    <xdr:to>
      <xdr:col>23</xdr:col>
      <xdr:colOff>63500</xdr:colOff>
      <xdr:row>28</xdr:row>
      <xdr:rowOff>0</xdr:rowOff>
    </xdr:to>
    <xdr:sp macro="" textlink="">
      <xdr:nvSpPr>
        <xdr:cNvPr id="38" name="正方形/長方形 37"/>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38</xdr:row>
      <xdr:rowOff>128105</xdr:rowOff>
    </xdr:from>
    <xdr:ext cx="377026" cy="259045"/>
    <xdr:sp macro="" textlink="">
      <xdr:nvSpPr>
        <xdr:cNvPr id="44" name="テキスト ボックス 43"/>
        <xdr:cNvSpPr txBox="1"/>
      </xdr:nvSpPr>
      <xdr:spPr>
        <a:xfrm>
          <a:off x="384974" y="6643205"/>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36</xdr:row>
      <xdr:rowOff>144434</xdr:rowOff>
    </xdr:from>
    <xdr:ext cx="377026" cy="259045"/>
    <xdr:sp macro="" textlink="">
      <xdr:nvSpPr>
        <xdr:cNvPr id="46" name="テキスト ボックス 45"/>
        <xdr:cNvSpPr txBox="1"/>
      </xdr:nvSpPr>
      <xdr:spPr>
        <a:xfrm>
          <a:off x="384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93980</xdr:rowOff>
    </xdr:from>
    <xdr:to>
      <xdr:col>24</xdr:col>
      <xdr:colOff>62865</xdr:colOff>
      <xdr:row>39</xdr:row>
      <xdr:rowOff>56424</xdr:rowOff>
    </xdr:to>
    <xdr:cxnSp macro="">
      <xdr:nvCxnSpPr>
        <xdr:cNvPr id="58" name="直線コネクタ 57"/>
        <xdr:cNvCxnSpPr/>
      </xdr:nvCxnSpPr>
      <xdr:spPr>
        <a:xfrm flipV="1">
          <a:off x="4633595" y="5237480"/>
          <a:ext cx="1270" cy="1505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60251</xdr:rowOff>
    </xdr:from>
    <xdr:ext cx="378565" cy="259045"/>
    <xdr:sp macro="" textlink="">
      <xdr:nvSpPr>
        <xdr:cNvPr id="59" name="議会費最小値テキスト"/>
        <xdr:cNvSpPr txBox="1"/>
      </xdr:nvSpPr>
      <xdr:spPr>
        <a:xfrm>
          <a:off x="4686300" y="67468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56424</xdr:rowOff>
    </xdr:from>
    <xdr:to>
      <xdr:col>24</xdr:col>
      <xdr:colOff>152400</xdr:colOff>
      <xdr:row>39</xdr:row>
      <xdr:rowOff>56424</xdr:rowOff>
    </xdr:to>
    <xdr:cxnSp macro="">
      <xdr:nvCxnSpPr>
        <xdr:cNvPr id="60" name="直線コネクタ 59"/>
        <xdr:cNvCxnSpPr/>
      </xdr:nvCxnSpPr>
      <xdr:spPr>
        <a:xfrm>
          <a:off x="4546600" y="6742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40657</xdr:rowOff>
    </xdr:from>
    <xdr:ext cx="469744" cy="259045"/>
    <xdr:sp macro="" textlink="">
      <xdr:nvSpPr>
        <xdr:cNvPr id="61" name="議会費最大値テキスト"/>
        <xdr:cNvSpPr txBox="1"/>
      </xdr:nvSpPr>
      <xdr:spPr>
        <a:xfrm>
          <a:off x="4686300" y="5012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93980</xdr:rowOff>
    </xdr:from>
    <xdr:to>
      <xdr:col>24</xdr:col>
      <xdr:colOff>152400</xdr:colOff>
      <xdr:row>30</xdr:row>
      <xdr:rowOff>93980</xdr:rowOff>
    </xdr:to>
    <xdr:cxnSp macro="">
      <xdr:nvCxnSpPr>
        <xdr:cNvPr id="62" name="直線コネクタ 61"/>
        <xdr:cNvCxnSpPr/>
      </xdr:nvCxnSpPr>
      <xdr:spPr>
        <a:xfrm>
          <a:off x="4546600" y="5237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39</xdr:row>
      <xdr:rowOff>33565</xdr:rowOff>
    </xdr:from>
    <xdr:to>
      <xdr:col>24</xdr:col>
      <xdr:colOff>63500</xdr:colOff>
      <xdr:row>39</xdr:row>
      <xdr:rowOff>56424</xdr:rowOff>
    </xdr:to>
    <xdr:cxnSp macro="">
      <xdr:nvCxnSpPr>
        <xdr:cNvPr id="63" name="直線コネクタ 62"/>
        <xdr:cNvCxnSpPr/>
      </xdr:nvCxnSpPr>
      <xdr:spPr>
        <a:xfrm>
          <a:off x="3797300" y="6720115"/>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93816</xdr:rowOff>
    </xdr:from>
    <xdr:ext cx="469744" cy="259045"/>
    <xdr:sp macro="" textlink="">
      <xdr:nvSpPr>
        <xdr:cNvPr id="64" name="議会費平均値テキスト"/>
        <xdr:cNvSpPr txBox="1"/>
      </xdr:nvSpPr>
      <xdr:spPr>
        <a:xfrm>
          <a:off x="4686300" y="59231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70939</xdr:rowOff>
    </xdr:from>
    <xdr:to>
      <xdr:col>24</xdr:col>
      <xdr:colOff>114300</xdr:colOff>
      <xdr:row>36</xdr:row>
      <xdr:rowOff>1089</xdr:rowOff>
    </xdr:to>
    <xdr:sp macro="" textlink="">
      <xdr:nvSpPr>
        <xdr:cNvPr id="65" name="フローチャート: 判断 64"/>
        <xdr:cNvSpPr/>
      </xdr:nvSpPr>
      <xdr:spPr>
        <a:xfrm>
          <a:off x="4584700" y="6071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33565</xdr:rowOff>
    </xdr:from>
    <xdr:to>
      <xdr:col>19</xdr:col>
      <xdr:colOff>177800</xdr:colOff>
      <xdr:row>39</xdr:row>
      <xdr:rowOff>108676</xdr:rowOff>
    </xdr:to>
    <xdr:cxnSp macro="">
      <xdr:nvCxnSpPr>
        <xdr:cNvPr id="66" name="直線コネクタ 65"/>
        <xdr:cNvCxnSpPr/>
      </xdr:nvCxnSpPr>
      <xdr:spPr>
        <a:xfrm flipV="1">
          <a:off x="2908300" y="6720115"/>
          <a:ext cx="8890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84001</xdr:rowOff>
    </xdr:from>
    <xdr:to>
      <xdr:col>20</xdr:col>
      <xdr:colOff>38100</xdr:colOff>
      <xdr:row>36</xdr:row>
      <xdr:rowOff>14151</xdr:rowOff>
    </xdr:to>
    <xdr:sp macro="" textlink="">
      <xdr:nvSpPr>
        <xdr:cNvPr id="67" name="フローチャート: 判断 66"/>
        <xdr:cNvSpPr/>
      </xdr:nvSpPr>
      <xdr:spPr>
        <a:xfrm>
          <a:off x="3746500" y="6084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166317</xdr:colOff>
      <xdr:row>34</xdr:row>
      <xdr:rowOff>30678</xdr:rowOff>
    </xdr:from>
    <xdr:ext cx="378565" cy="259045"/>
    <xdr:sp macro="" textlink="">
      <xdr:nvSpPr>
        <xdr:cNvPr id="68" name="テキスト ボックス 67"/>
        <xdr:cNvSpPr txBox="1"/>
      </xdr:nvSpPr>
      <xdr:spPr>
        <a:xfrm>
          <a:off x="3595317" y="58599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39</xdr:row>
      <xdr:rowOff>108676</xdr:rowOff>
    </xdr:from>
    <xdr:to>
      <xdr:col>15</xdr:col>
      <xdr:colOff>50800</xdr:colOff>
      <xdr:row>40</xdr:row>
      <xdr:rowOff>5806</xdr:rowOff>
    </xdr:to>
    <xdr:cxnSp macro="">
      <xdr:nvCxnSpPr>
        <xdr:cNvPr id="69" name="直線コネクタ 68"/>
        <xdr:cNvCxnSpPr/>
      </xdr:nvCxnSpPr>
      <xdr:spPr>
        <a:xfrm flipV="1">
          <a:off x="2019300" y="6795226"/>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20320</xdr:rowOff>
    </xdr:from>
    <xdr:to>
      <xdr:col>15</xdr:col>
      <xdr:colOff>101600</xdr:colOff>
      <xdr:row>36</xdr:row>
      <xdr:rowOff>121920</xdr:rowOff>
    </xdr:to>
    <xdr:sp macro="" textlink="">
      <xdr:nvSpPr>
        <xdr:cNvPr id="70" name="フローチャート: 判断 69"/>
        <xdr:cNvSpPr/>
      </xdr:nvSpPr>
      <xdr:spPr>
        <a:xfrm>
          <a:off x="2857500" y="6192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34</xdr:row>
      <xdr:rowOff>138447</xdr:rowOff>
    </xdr:from>
    <xdr:ext cx="378565" cy="259045"/>
    <xdr:sp macro="" textlink="">
      <xdr:nvSpPr>
        <xdr:cNvPr id="71" name="テキスト ボックス 70"/>
        <xdr:cNvSpPr txBox="1"/>
      </xdr:nvSpPr>
      <xdr:spPr>
        <a:xfrm>
          <a:off x="2719017" y="59677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40</xdr:row>
      <xdr:rowOff>5806</xdr:rowOff>
    </xdr:from>
    <xdr:to>
      <xdr:col>10</xdr:col>
      <xdr:colOff>114300</xdr:colOff>
      <xdr:row>40</xdr:row>
      <xdr:rowOff>5806</xdr:rowOff>
    </xdr:to>
    <xdr:cxnSp macro="">
      <xdr:nvCxnSpPr>
        <xdr:cNvPr id="72" name="直線コネクタ 71"/>
        <xdr:cNvCxnSpPr/>
      </xdr:nvCxnSpPr>
      <xdr:spPr>
        <a:xfrm>
          <a:off x="1130300" y="686380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152581</xdr:rowOff>
    </xdr:from>
    <xdr:to>
      <xdr:col>10</xdr:col>
      <xdr:colOff>165100</xdr:colOff>
      <xdr:row>38</xdr:row>
      <xdr:rowOff>82731</xdr:rowOff>
    </xdr:to>
    <xdr:sp macro="" textlink="">
      <xdr:nvSpPr>
        <xdr:cNvPr id="73" name="フローチャート: 判断 72"/>
        <xdr:cNvSpPr/>
      </xdr:nvSpPr>
      <xdr:spPr>
        <a:xfrm>
          <a:off x="1968500" y="6496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36</xdr:row>
      <xdr:rowOff>99258</xdr:rowOff>
    </xdr:from>
    <xdr:ext cx="378565" cy="259045"/>
    <xdr:sp macro="" textlink="">
      <xdr:nvSpPr>
        <xdr:cNvPr id="74" name="テキスト ボックス 73"/>
        <xdr:cNvSpPr txBox="1"/>
      </xdr:nvSpPr>
      <xdr:spPr>
        <a:xfrm>
          <a:off x="1830017" y="62714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157480</xdr:rowOff>
    </xdr:from>
    <xdr:to>
      <xdr:col>6</xdr:col>
      <xdr:colOff>38100</xdr:colOff>
      <xdr:row>35</xdr:row>
      <xdr:rowOff>87630</xdr:rowOff>
    </xdr:to>
    <xdr:sp macro="" textlink="">
      <xdr:nvSpPr>
        <xdr:cNvPr id="75" name="フローチャート: 判断 74"/>
        <xdr:cNvSpPr/>
      </xdr:nvSpPr>
      <xdr:spPr>
        <a:xfrm>
          <a:off x="1079500" y="5986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104157</xdr:rowOff>
    </xdr:from>
    <xdr:ext cx="469744" cy="259045"/>
    <xdr:sp macro="" textlink="">
      <xdr:nvSpPr>
        <xdr:cNvPr id="76" name="テキスト ボックス 75"/>
        <xdr:cNvSpPr txBox="1"/>
      </xdr:nvSpPr>
      <xdr:spPr>
        <a:xfrm>
          <a:off x="895428" y="5762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5624</xdr:rowOff>
    </xdr:from>
    <xdr:to>
      <xdr:col>24</xdr:col>
      <xdr:colOff>114300</xdr:colOff>
      <xdr:row>39</xdr:row>
      <xdr:rowOff>107224</xdr:rowOff>
    </xdr:to>
    <xdr:sp macro="" textlink="">
      <xdr:nvSpPr>
        <xdr:cNvPr id="82" name="楕円 81"/>
        <xdr:cNvSpPr/>
      </xdr:nvSpPr>
      <xdr:spPr>
        <a:xfrm>
          <a:off x="4584700" y="6692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92001</xdr:rowOff>
    </xdr:from>
    <xdr:ext cx="378565" cy="259045"/>
    <xdr:sp macro="" textlink="">
      <xdr:nvSpPr>
        <xdr:cNvPr id="83" name="議会費該当値テキスト"/>
        <xdr:cNvSpPr txBox="1"/>
      </xdr:nvSpPr>
      <xdr:spPr>
        <a:xfrm>
          <a:off x="4686300" y="66071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154215</xdr:rowOff>
    </xdr:from>
    <xdr:to>
      <xdr:col>20</xdr:col>
      <xdr:colOff>38100</xdr:colOff>
      <xdr:row>39</xdr:row>
      <xdr:rowOff>84365</xdr:rowOff>
    </xdr:to>
    <xdr:sp macro="" textlink="">
      <xdr:nvSpPr>
        <xdr:cNvPr id="84" name="楕円 83"/>
        <xdr:cNvSpPr/>
      </xdr:nvSpPr>
      <xdr:spPr>
        <a:xfrm>
          <a:off x="3746500" y="6669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166317</xdr:colOff>
      <xdr:row>39</xdr:row>
      <xdr:rowOff>75492</xdr:rowOff>
    </xdr:from>
    <xdr:ext cx="378565" cy="259045"/>
    <xdr:sp macro="" textlink="">
      <xdr:nvSpPr>
        <xdr:cNvPr id="85" name="テキスト ボックス 84"/>
        <xdr:cNvSpPr txBox="1"/>
      </xdr:nvSpPr>
      <xdr:spPr>
        <a:xfrm>
          <a:off x="3595317" y="67620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39</xdr:row>
      <xdr:rowOff>57876</xdr:rowOff>
    </xdr:from>
    <xdr:to>
      <xdr:col>15</xdr:col>
      <xdr:colOff>101600</xdr:colOff>
      <xdr:row>39</xdr:row>
      <xdr:rowOff>159476</xdr:rowOff>
    </xdr:to>
    <xdr:sp macro="" textlink="">
      <xdr:nvSpPr>
        <xdr:cNvPr id="86" name="楕円 85"/>
        <xdr:cNvSpPr/>
      </xdr:nvSpPr>
      <xdr:spPr>
        <a:xfrm>
          <a:off x="2857500" y="6744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39</xdr:row>
      <xdr:rowOff>150603</xdr:rowOff>
    </xdr:from>
    <xdr:ext cx="378565" cy="259045"/>
    <xdr:sp macro="" textlink="">
      <xdr:nvSpPr>
        <xdr:cNvPr id="87" name="テキスト ボックス 86"/>
        <xdr:cNvSpPr txBox="1"/>
      </xdr:nvSpPr>
      <xdr:spPr>
        <a:xfrm>
          <a:off x="2719017" y="68371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39</xdr:row>
      <xdr:rowOff>126456</xdr:rowOff>
    </xdr:from>
    <xdr:to>
      <xdr:col>10</xdr:col>
      <xdr:colOff>165100</xdr:colOff>
      <xdr:row>40</xdr:row>
      <xdr:rowOff>56606</xdr:rowOff>
    </xdr:to>
    <xdr:sp macro="" textlink="">
      <xdr:nvSpPr>
        <xdr:cNvPr id="88" name="楕円 87"/>
        <xdr:cNvSpPr/>
      </xdr:nvSpPr>
      <xdr:spPr>
        <a:xfrm>
          <a:off x="1968500" y="6813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40</xdr:row>
      <xdr:rowOff>47733</xdr:rowOff>
    </xdr:from>
    <xdr:ext cx="378565" cy="259045"/>
    <xdr:sp macro="" textlink="">
      <xdr:nvSpPr>
        <xdr:cNvPr id="89" name="テキスト ボックス 88"/>
        <xdr:cNvSpPr txBox="1"/>
      </xdr:nvSpPr>
      <xdr:spPr>
        <a:xfrm>
          <a:off x="1830017" y="69057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39</xdr:row>
      <xdr:rowOff>126456</xdr:rowOff>
    </xdr:from>
    <xdr:to>
      <xdr:col>6</xdr:col>
      <xdr:colOff>38100</xdr:colOff>
      <xdr:row>40</xdr:row>
      <xdr:rowOff>56606</xdr:rowOff>
    </xdr:to>
    <xdr:sp macro="" textlink="">
      <xdr:nvSpPr>
        <xdr:cNvPr id="90" name="楕円 89"/>
        <xdr:cNvSpPr/>
      </xdr:nvSpPr>
      <xdr:spPr>
        <a:xfrm>
          <a:off x="1079500" y="6813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40</xdr:row>
      <xdr:rowOff>47733</xdr:rowOff>
    </xdr:from>
    <xdr:ext cx="378565" cy="259045"/>
    <xdr:sp macro="" textlink="">
      <xdr:nvSpPr>
        <xdr:cNvPr id="91" name="テキスト ボックス 90"/>
        <xdr:cNvSpPr txBox="1"/>
      </xdr:nvSpPr>
      <xdr:spPr>
        <a:xfrm>
          <a:off x="941017" y="69057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6</xdr:col>
      <xdr:colOff>127000</xdr:colOff>
      <xdr:row>45</xdr:row>
      <xdr:rowOff>57150</xdr:rowOff>
    </xdr:from>
    <xdr:to>
      <xdr:col>14</xdr:col>
      <xdr:colOff>127000</xdr:colOff>
      <xdr:row>46</xdr:row>
      <xdr:rowOff>139700</xdr:rowOff>
    </xdr:to>
    <xdr:sp macro="" textlink="">
      <xdr:nvSpPr>
        <xdr:cNvPr id="93" name="正方形/長方形 92"/>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46</xdr:row>
      <xdr:rowOff>88900</xdr:rowOff>
    </xdr:from>
    <xdr:to>
      <xdr:col>14</xdr:col>
      <xdr:colOff>127000</xdr:colOff>
      <xdr:row>48</xdr:row>
      <xdr:rowOff>0</xdr:rowOff>
    </xdr:to>
    <xdr:sp macro="" textlink="">
      <xdr:nvSpPr>
        <xdr:cNvPr id="94" name="正方形/長方形 93"/>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45</xdr:row>
      <xdr:rowOff>57150</xdr:rowOff>
    </xdr:from>
    <xdr:to>
      <xdr:col>23</xdr:col>
      <xdr:colOff>63500</xdr:colOff>
      <xdr:row>46</xdr:row>
      <xdr:rowOff>139700</xdr:rowOff>
    </xdr:to>
    <xdr:sp macro="" textlink="">
      <xdr:nvSpPr>
        <xdr:cNvPr id="95" name="正方形/長方形 94"/>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46</xdr:row>
      <xdr:rowOff>88900</xdr:rowOff>
    </xdr:from>
    <xdr:to>
      <xdr:col>23</xdr:col>
      <xdr:colOff>63500</xdr:colOff>
      <xdr:row>48</xdr:row>
      <xdr:rowOff>0</xdr:rowOff>
    </xdr:to>
    <xdr:sp macro="" textlink="">
      <xdr:nvSpPr>
        <xdr:cNvPr id="96" name="正方形/長方形 95"/>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4" name="テキスト ボックス 103"/>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6" name="テキスト ボックス 105"/>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168927</xdr:rowOff>
    </xdr:from>
    <xdr:ext cx="531299" cy="259045"/>
    <xdr:sp macro="" textlink="">
      <xdr:nvSpPr>
        <xdr:cNvPr id="108" name="テキスト ボックス 107"/>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0" name="テキスト ボックス 109"/>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166949</xdr:rowOff>
    </xdr:from>
    <xdr:to>
      <xdr:col>24</xdr:col>
      <xdr:colOff>62865</xdr:colOff>
      <xdr:row>58</xdr:row>
      <xdr:rowOff>34589</xdr:rowOff>
    </xdr:to>
    <xdr:cxnSp macro="">
      <xdr:nvCxnSpPr>
        <xdr:cNvPr id="112" name="直線コネクタ 111"/>
        <xdr:cNvCxnSpPr/>
      </xdr:nvCxnSpPr>
      <xdr:spPr>
        <a:xfrm flipV="1">
          <a:off x="4633595" y="8739449"/>
          <a:ext cx="1270" cy="1239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38416</xdr:rowOff>
    </xdr:from>
    <xdr:ext cx="534377" cy="259045"/>
    <xdr:sp macro="" textlink="">
      <xdr:nvSpPr>
        <xdr:cNvPr id="113" name="総務費最小値テキスト"/>
        <xdr:cNvSpPr txBox="1"/>
      </xdr:nvSpPr>
      <xdr:spPr>
        <a:xfrm>
          <a:off x="4686300" y="9982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34589</xdr:rowOff>
    </xdr:from>
    <xdr:to>
      <xdr:col>24</xdr:col>
      <xdr:colOff>152400</xdr:colOff>
      <xdr:row>58</xdr:row>
      <xdr:rowOff>34589</xdr:rowOff>
    </xdr:to>
    <xdr:cxnSp macro="">
      <xdr:nvCxnSpPr>
        <xdr:cNvPr id="114" name="直線コネクタ 113"/>
        <xdr:cNvCxnSpPr/>
      </xdr:nvCxnSpPr>
      <xdr:spPr>
        <a:xfrm>
          <a:off x="4546600" y="9978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113626</xdr:rowOff>
    </xdr:from>
    <xdr:ext cx="534377" cy="259045"/>
    <xdr:sp macro="" textlink="">
      <xdr:nvSpPr>
        <xdr:cNvPr id="115" name="総務費最大値テキスト"/>
        <xdr:cNvSpPr txBox="1"/>
      </xdr:nvSpPr>
      <xdr:spPr>
        <a:xfrm>
          <a:off x="4686300" y="8514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166949</xdr:rowOff>
    </xdr:from>
    <xdr:to>
      <xdr:col>24</xdr:col>
      <xdr:colOff>152400</xdr:colOff>
      <xdr:row>50</xdr:row>
      <xdr:rowOff>166949</xdr:rowOff>
    </xdr:to>
    <xdr:cxnSp macro="">
      <xdr:nvCxnSpPr>
        <xdr:cNvPr id="116" name="直線コネクタ 115"/>
        <xdr:cNvCxnSpPr/>
      </xdr:nvCxnSpPr>
      <xdr:spPr>
        <a:xfrm>
          <a:off x="4546600" y="8739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160686</xdr:rowOff>
    </xdr:from>
    <xdr:to>
      <xdr:col>24</xdr:col>
      <xdr:colOff>63500</xdr:colOff>
      <xdr:row>57</xdr:row>
      <xdr:rowOff>51186</xdr:rowOff>
    </xdr:to>
    <xdr:cxnSp macro="">
      <xdr:nvCxnSpPr>
        <xdr:cNvPr id="117" name="直線コネクタ 116"/>
        <xdr:cNvCxnSpPr/>
      </xdr:nvCxnSpPr>
      <xdr:spPr>
        <a:xfrm flipV="1">
          <a:off x="3797300" y="9590436"/>
          <a:ext cx="838200" cy="233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84848</xdr:rowOff>
    </xdr:from>
    <xdr:ext cx="534377" cy="259045"/>
    <xdr:sp macro="" textlink="">
      <xdr:nvSpPr>
        <xdr:cNvPr id="118" name="総務費平均値テキスト"/>
        <xdr:cNvSpPr txBox="1"/>
      </xdr:nvSpPr>
      <xdr:spPr>
        <a:xfrm>
          <a:off x="4686300" y="91716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61971</xdr:rowOff>
    </xdr:from>
    <xdr:to>
      <xdr:col>24</xdr:col>
      <xdr:colOff>114300</xdr:colOff>
      <xdr:row>54</xdr:row>
      <xdr:rowOff>163571</xdr:rowOff>
    </xdr:to>
    <xdr:sp macro="" textlink="">
      <xdr:nvSpPr>
        <xdr:cNvPr id="119" name="フローチャート: 判断 118"/>
        <xdr:cNvSpPr/>
      </xdr:nvSpPr>
      <xdr:spPr>
        <a:xfrm>
          <a:off x="4584700" y="9320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125938</xdr:rowOff>
    </xdr:from>
    <xdr:to>
      <xdr:col>19</xdr:col>
      <xdr:colOff>177800</xdr:colOff>
      <xdr:row>57</xdr:row>
      <xdr:rowOff>51186</xdr:rowOff>
    </xdr:to>
    <xdr:cxnSp macro="">
      <xdr:nvCxnSpPr>
        <xdr:cNvPr id="120" name="直線コネクタ 119"/>
        <xdr:cNvCxnSpPr/>
      </xdr:nvCxnSpPr>
      <xdr:spPr>
        <a:xfrm>
          <a:off x="2908300" y="9727138"/>
          <a:ext cx="889000" cy="96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53</xdr:row>
      <xdr:rowOff>97038</xdr:rowOff>
    </xdr:from>
    <xdr:to>
      <xdr:col>20</xdr:col>
      <xdr:colOff>38100</xdr:colOff>
      <xdr:row>54</xdr:row>
      <xdr:rowOff>27188</xdr:rowOff>
    </xdr:to>
    <xdr:sp macro="" textlink="">
      <xdr:nvSpPr>
        <xdr:cNvPr id="121" name="フローチャート: 判断 120"/>
        <xdr:cNvSpPr/>
      </xdr:nvSpPr>
      <xdr:spPr>
        <a:xfrm>
          <a:off x="3746500" y="9183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52</xdr:row>
      <xdr:rowOff>43715</xdr:rowOff>
    </xdr:from>
    <xdr:ext cx="534377" cy="259045"/>
    <xdr:sp macro="" textlink="">
      <xdr:nvSpPr>
        <xdr:cNvPr id="122" name="テキスト ボックス 121"/>
        <xdr:cNvSpPr txBox="1"/>
      </xdr:nvSpPr>
      <xdr:spPr>
        <a:xfrm>
          <a:off x="3517411" y="8959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125938</xdr:rowOff>
    </xdr:from>
    <xdr:to>
      <xdr:col>15</xdr:col>
      <xdr:colOff>50800</xdr:colOff>
      <xdr:row>57</xdr:row>
      <xdr:rowOff>171430</xdr:rowOff>
    </xdr:to>
    <xdr:cxnSp macro="">
      <xdr:nvCxnSpPr>
        <xdr:cNvPr id="123" name="直線コネクタ 122"/>
        <xdr:cNvCxnSpPr/>
      </xdr:nvCxnSpPr>
      <xdr:spPr>
        <a:xfrm flipV="1">
          <a:off x="2019300" y="9727138"/>
          <a:ext cx="889000" cy="216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100330</xdr:rowOff>
    </xdr:from>
    <xdr:to>
      <xdr:col>15</xdr:col>
      <xdr:colOff>101600</xdr:colOff>
      <xdr:row>55</xdr:row>
      <xdr:rowOff>30480</xdr:rowOff>
    </xdr:to>
    <xdr:sp macro="" textlink="">
      <xdr:nvSpPr>
        <xdr:cNvPr id="124" name="フローチャート: 判断 123"/>
        <xdr:cNvSpPr/>
      </xdr:nvSpPr>
      <xdr:spPr>
        <a:xfrm>
          <a:off x="2857500" y="935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47007</xdr:rowOff>
    </xdr:from>
    <xdr:ext cx="534377" cy="259045"/>
    <xdr:sp macro="" textlink="">
      <xdr:nvSpPr>
        <xdr:cNvPr id="125" name="テキスト ボックス 124"/>
        <xdr:cNvSpPr txBox="1"/>
      </xdr:nvSpPr>
      <xdr:spPr>
        <a:xfrm>
          <a:off x="2641111" y="9133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23114</xdr:rowOff>
    </xdr:from>
    <xdr:to>
      <xdr:col>10</xdr:col>
      <xdr:colOff>114300</xdr:colOff>
      <xdr:row>57</xdr:row>
      <xdr:rowOff>171430</xdr:rowOff>
    </xdr:to>
    <xdr:cxnSp macro="">
      <xdr:nvCxnSpPr>
        <xdr:cNvPr id="126" name="直線コネクタ 125"/>
        <xdr:cNvCxnSpPr/>
      </xdr:nvCxnSpPr>
      <xdr:spPr>
        <a:xfrm>
          <a:off x="1130300" y="9281414"/>
          <a:ext cx="889000" cy="662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71572</xdr:rowOff>
    </xdr:from>
    <xdr:to>
      <xdr:col>10</xdr:col>
      <xdr:colOff>165100</xdr:colOff>
      <xdr:row>57</xdr:row>
      <xdr:rowOff>1722</xdr:rowOff>
    </xdr:to>
    <xdr:sp macro="" textlink="">
      <xdr:nvSpPr>
        <xdr:cNvPr id="127" name="フローチャート: 判断 126"/>
        <xdr:cNvSpPr/>
      </xdr:nvSpPr>
      <xdr:spPr>
        <a:xfrm>
          <a:off x="1968500" y="9672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18249</xdr:rowOff>
    </xdr:from>
    <xdr:ext cx="534377" cy="259045"/>
    <xdr:sp macro="" textlink="">
      <xdr:nvSpPr>
        <xdr:cNvPr id="128" name="テキスト ボックス 127"/>
        <xdr:cNvSpPr txBox="1"/>
      </xdr:nvSpPr>
      <xdr:spPr>
        <a:xfrm>
          <a:off x="1752111" y="9447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140746</xdr:rowOff>
    </xdr:from>
    <xdr:to>
      <xdr:col>6</xdr:col>
      <xdr:colOff>38100</xdr:colOff>
      <xdr:row>52</xdr:row>
      <xdr:rowOff>70896</xdr:rowOff>
    </xdr:to>
    <xdr:sp macro="" textlink="">
      <xdr:nvSpPr>
        <xdr:cNvPr id="129" name="フローチャート: 判断 128"/>
        <xdr:cNvSpPr/>
      </xdr:nvSpPr>
      <xdr:spPr>
        <a:xfrm>
          <a:off x="1079500" y="8884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50</xdr:row>
      <xdr:rowOff>87423</xdr:rowOff>
    </xdr:from>
    <xdr:ext cx="534377" cy="259045"/>
    <xdr:sp macro="" textlink="">
      <xdr:nvSpPr>
        <xdr:cNvPr id="130" name="テキスト ボックス 129"/>
        <xdr:cNvSpPr txBox="1"/>
      </xdr:nvSpPr>
      <xdr:spPr>
        <a:xfrm>
          <a:off x="863111" y="8659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109886</xdr:rowOff>
    </xdr:from>
    <xdr:to>
      <xdr:col>24</xdr:col>
      <xdr:colOff>114300</xdr:colOff>
      <xdr:row>56</xdr:row>
      <xdr:rowOff>40036</xdr:rowOff>
    </xdr:to>
    <xdr:sp macro="" textlink="">
      <xdr:nvSpPr>
        <xdr:cNvPr id="136" name="楕円 135"/>
        <xdr:cNvSpPr/>
      </xdr:nvSpPr>
      <xdr:spPr>
        <a:xfrm>
          <a:off x="4584700" y="9539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88313</xdr:rowOff>
    </xdr:from>
    <xdr:ext cx="534377" cy="259045"/>
    <xdr:sp macro="" textlink="">
      <xdr:nvSpPr>
        <xdr:cNvPr id="137" name="総務費該当値テキスト"/>
        <xdr:cNvSpPr txBox="1"/>
      </xdr:nvSpPr>
      <xdr:spPr>
        <a:xfrm>
          <a:off x="4686300" y="9518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386</xdr:rowOff>
    </xdr:from>
    <xdr:to>
      <xdr:col>20</xdr:col>
      <xdr:colOff>38100</xdr:colOff>
      <xdr:row>57</xdr:row>
      <xdr:rowOff>101986</xdr:rowOff>
    </xdr:to>
    <xdr:sp macro="" textlink="">
      <xdr:nvSpPr>
        <xdr:cNvPr id="138" name="楕円 137"/>
        <xdr:cNvSpPr/>
      </xdr:nvSpPr>
      <xdr:spPr>
        <a:xfrm>
          <a:off x="3746500" y="9773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57</xdr:row>
      <xdr:rowOff>93113</xdr:rowOff>
    </xdr:from>
    <xdr:ext cx="534377" cy="259045"/>
    <xdr:sp macro="" textlink="">
      <xdr:nvSpPr>
        <xdr:cNvPr id="139" name="テキスト ボックス 138"/>
        <xdr:cNvSpPr txBox="1"/>
      </xdr:nvSpPr>
      <xdr:spPr>
        <a:xfrm>
          <a:off x="3517411" y="9865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75138</xdr:rowOff>
    </xdr:from>
    <xdr:to>
      <xdr:col>15</xdr:col>
      <xdr:colOff>101600</xdr:colOff>
      <xdr:row>57</xdr:row>
      <xdr:rowOff>5288</xdr:rowOff>
    </xdr:to>
    <xdr:sp macro="" textlink="">
      <xdr:nvSpPr>
        <xdr:cNvPr id="140" name="楕円 139"/>
        <xdr:cNvSpPr/>
      </xdr:nvSpPr>
      <xdr:spPr>
        <a:xfrm>
          <a:off x="2857500" y="9676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167865</xdr:rowOff>
    </xdr:from>
    <xdr:ext cx="534377" cy="259045"/>
    <xdr:sp macro="" textlink="">
      <xdr:nvSpPr>
        <xdr:cNvPr id="141" name="テキスト ボックス 140"/>
        <xdr:cNvSpPr txBox="1"/>
      </xdr:nvSpPr>
      <xdr:spPr>
        <a:xfrm>
          <a:off x="2641111" y="9769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120630</xdr:rowOff>
    </xdr:from>
    <xdr:to>
      <xdr:col>10</xdr:col>
      <xdr:colOff>165100</xdr:colOff>
      <xdr:row>58</xdr:row>
      <xdr:rowOff>50780</xdr:rowOff>
    </xdr:to>
    <xdr:sp macro="" textlink="">
      <xdr:nvSpPr>
        <xdr:cNvPr id="142" name="楕円 141"/>
        <xdr:cNvSpPr/>
      </xdr:nvSpPr>
      <xdr:spPr>
        <a:xfrm>
          <a:off x="1968500" y="989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41907</xdr:rowOff>
    </xdr:from>
    <xdr:ext cx="534377" cy="259045"/>
    <xdr:sp macro="" textlink="">
      <xdr:nvSpPr>
        <xdr:cNvPr id="143" name="テキスト ボックス 142"/>
        <xdr:cNvSpPr txBox="1"/>
      </xdr:nvSpPr>
      <xdr:spPr>
        <a:xfrm>
          <a:off x="1752111" y="9986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143764</xdr:rowOff>
    </xdr:from>
    <xdr:to>
      <xdr:col>6</xdr:col>
      <xdr:colOff>38100</xdr:colOff>
      <xdr:row>54</xdr:row>
      <xdr:rowOff>73914</xdr:rowOff>
    </xdr:to>
    <xdr:sp macro="" textlink="">
      <xdr:nvSpPr>
        <xdr:cNvPr id="144" name="楕円 143"/>
        <xdr:cNvSpPr/>
      </xdr:nvSpPr>
      <xdr:spPr>
        <a:xfrm>
          <a:off x="1079500" y="9230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65041</xdr:rowOff>
    </xdr:from>
    <xdr:ext cx="534377" cy="259045"/>
    <xdr:sp macro="" textlink="">
      <xdr:nvSpPr>
        <xdr:cNvPr id="145" name="テキスト ボックス 144"/>
        <xdr:cNvSpPr txBox="1"/>
      </xdr:nvSpPr>
      <xdr:spPr>
        <a:xfrm>
          <a:off x="863111" y="9323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6</xdr:col>
      <xdr:colOff>127000</xdr:colOff>
      <xdr:row>65</xdr:row>
      <xdr:rowOff>57150</xdr:rowOff>
    </xdr:from>
    <xdr:to>
      <xdr:col>14</xdr:col>
      <xdr:colOff>127000</xdr:colOff>
      <xdr:row>66</xdr:row>
      <xdr:rowOff>139700</xdr:rowOff>
    </xdr:to>
    <xdr:sp macro="" textlink="">
      <xdr:nvSpPr>
        <xdr:cNvPr id="147" name="正方形/長方形 146"/>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66</xdr:row>
      <xdr:rowOff>88900</xdr:rowOff>
    </xdr:from>
    <xdr:to>
      <xdr:col>14</xdr:col>
      <xdr:colOff>127000</xdr:colOff>
      <xdr:row>68</xdr:row>
      <xdr:rowOff>0</xdr:rowOff>
    </xdr:to>
    <xdr:sp macro="" textlink="">
      <xdr:nvSpPr>
        <xdr:cNvPr id="148" name="正方形/長方形 147"/>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65</xdr:row>
      <xdr:rowOff>57150</xdr:rowOff>
    </xdr:from>
    <xdr:to>
      <xdr:col>23</xdr:col>
      <xdr:colOff>63500</xdr:colOff>
      <xdr:row>66</xdr:row>
      <xdr:rowOff>139700</xdr:rowOff>
    </xdr:to>
    <xdr:sp macro="" textlink="">
      <xdr:nvSpPr>
        <xdr:cNvPr id="149" name="正方形/長方形 148"/>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66</xdr:row>
      <xdr:rowOff>88900</xdr:rowOff>
    </xdr:from>
    <xdr:to>
      <xdr:col>23</xdr:col>
      <xdr:colOff>63500</xdr:colOff>
      <xdr:row>68</xdr:row>
      <xdr:rowOff>0</xdr:rowOff>
    </xdr:to>
    <xdr:sp macro="" textlink="">
      <xdr:nvSpPr>
        <xdr:cNvPr id="150" name="正方形/長方形 149"/>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4" name="テキスト ボックス 153"/>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5" name="直線コネクタ 154"/>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73677</xdr:rowOff>
    </xdr:from>
    <xdr:ext cx="531299" cy="259045"/>
    <xdr:sp macro="" textlink="">
      <xdr:nvSpPr>
        <xdr:cNvPr id="156" name="テキスト ボックス 155"/>
        <xdr:cNvSpPr txBox="1"/>
      </xdr:nvSpPr>
      <xdr:spPr>
        <a:xfrm>
          <a:off x="230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8" name="テキスト ボックス 157"/>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0" name="テキスト ボックス 159"/>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2" name="テキスト ボックス 161"/>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4" name="テキスト ボックス 163"/>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21819</xdr:rowOff>
    </xdr:from>
    <xdr:to>
      <xdr:col>24</xdr:col>
      <xdr:colOff>62865</xdr:colOff>
      <xdr:row>77</xdr:row>
      <xdr:rowOff>37821</xdr:rowOff>
    </xdr:to>
    <xdr:cxnSp macro="">
      <xdr:nvCxnSpPr>
        <xdr:cNvPr id="168" name="直線コネクタ 167"/>
        <xdr:cNvCxnSpPr/>
      </xdr:nvCxnSpPr>
      <xdr:spPr>
        <a:xfrm flipV="1">
          <a:off x="4633595" y="12194769"/>
          <a:ext cx="1270" cy="10447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41648</xdr:rowOff>
    </xdr:from>
    <xdr:ext cx="534377" cy="259045"/>
    <xdr:sp macro="" textlink="">
      <xdr:nvSpPr>
        <xdr:cNvPr id="169" name="民生費最小値テキスト"/>
        <xdr:cNvSpPr txBox="1"/>
      </xdr:nvSpPr>
      <xdr:spPr>
        <a:xfrm>
          <a:off x="4686300" y="13243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37821</xdr:rowOff>
    </xdr:from>
    <xdr:to>
      <xdr:col>24</xdr:col>
      <xdr:colOff>152400</xdr:colOff>
      <xdr:row>77</xdr:row>
      <xdr:rowOff>37821</xdr:rowOff>
    </xdr:to>
    <xdr:cxnSp macro="">
      <xdr:nvCxnSpPr>
        <xdr:cNvPr id="170" name="直線コネクタ 169"/>
        <xdr:cNvCxnSpPr/>
      </xdr:nvCxnSpPr>
      <xdr:spPr>
        <a:xfrm>
          <a:off x="4546600" y="13239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139946</xdr:rowOff>
    </xdr:from>
    <xdr:ext cx="534377" cy="259045"/>
    <xdr:sp macro="" textlink="">
      <xdr:nvSpPr>
        <xdr:cNvPr id="171" name="民生費最大値テキスト"/>
        <xdr:cNvSpPr txBox="1"/>
      </xdr:nvSpPr>
      <xdr:spPr>
        <a:xfrm>
          <a:off x="4686300" y="11969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21819</xdr:rowOff>
    </xdr:from>
    <xdr:to>
      <xdr:col>24</xdr:col>
      <xdr:colOff>152400</xdr:colOff>
      <xdr:row>71</xdr:row>
      <xdr:rowOff>21819</xdr:rowOff>
    </xdr:to>
    <xdr:cxnSp macro="">
      <xdr:nvCxnSpPr>
        <xdr:cNvPr id="172" name="直線コネクタ 171"/>
        <xdr:cNvCxnSpPr/>
      </xdr:nvCxnSpPr>
      <xdr:spPr>
        <a:xfrm>
          <a:off x="4546600" y="12194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71</xdr:row>
      <xdr:rowOff>162255</xdr:rowOff>
    </xdr:from>
    <xdr:to>
      <xdr:col>24</xdr:col>
      <xdr:colOff>63500</xdr:colOff>
      <xdr:row>72</xdr:row>
      <xdr:rowOff>157150</xdr:rowOff>
    </xdr:to>
    <xdr:cxnSp macro="">
      <xdr:nvCxnSpPr>
        <xdr:cNvPr id="173" name="直線コネクタ 172"/>
        <xdr:cNvCxnSpPr/>
      </xdr:nvCxnSpPr>
      <xdr:spPr>
        <a:xfrm flipV="1">
          <a:off x="3797300" y="12335205"/>
          <a:ext cx="838200" cy="166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3395</xdr:rowOff>
    </xdr:from>
    <xdr:ext cx="534377" cy="259045"/>
    <xdr:sp macro="" textlink="">
      <xdr:nvSpPr>
        <xdr:cNvPr id="174" name="民生費平均値テキスト"/>
        <xdr:cNvSpPr txBox="1"/>
      </xdr:nvSpPr>
      <xdr:spPr>
        <a:xfrm>
          <a:off x="4686300" y="125192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24968</xdr:rowOff>
    </xdr:from>
    <xdr:to>
      <xdr:col>24</xdr:col>
      <xdr:colOff>114300</xdr:colOff>
      <xdr:row>73</xdr:row>
      <xdr:rowOff>126568</xdr:rowOff>
    </xdr:to>
    <xdr:sp macro="" textlink="">
      <xdr:nvSpPr>
        <xdr:cNvPr id="175" name="フローチャート: 判断 174"/>
        <xdr:cNvSpPr/>
      </xdr:nvSpPr>
      <xdr:spPr>
        <a:xfrm>
          <a:off x="4584700" y="12540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157150</xdr:rowOff>
    </xdr:from>
    <xdr:to>
      <xdr:col>19</xdr:col>
      <xdr:colOff>177800</xdr:colOff>
      <xdr:row>74</xdr:row>
      <xdr:rowOff>33020</xdr:rowOff>
    </xdr:to>
    <xdr:cxnSp macro="">
      <xdr:nvCxnSpPr>
        <xdr:cNvPr id="176" name="直線コネクタ 175"/>
        <xdr:cNvCxnSpPr/>
      </xdr:nvCxnSpPr>
      <xdr:spPr>
        <a:xfrm flipV="1">
          <a:off x="2908300" y="12501550"/>
          <a:ext cx="889000" cy="218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72</xdr:row>
      <xdr:rowOff>126771</xdr:rowOff>
    </xdr:from>
    <xdr:to>
      <xdr:col>20</xdr:col>
      <xdr:colOff>38100</xdr:colOff>
      <xdr:row>73</xdr:row>
      <xdr:rowOff>56921</xdr:rowOff>
    </xdr:to>
    <xdr:sp macro="" textlink="">
      <xdr:nvSpPr>
        <xdr:cNvPr id="177" name="フローチャート: 判断 176"/>
        <xdr:cNvSpPr/>
      </xdr:nvSpPr>
      <xdr:spPr>
        <a:xfrm>
          <a:off x="3746500" y="12471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73</xdr:row>
      <xdr:rowOff>48048</xdr:rowOff>
    </xdr:from>
    <xdr:ext cx="534377" cy="259045"/>
    <xdr:sp macro="" textlink="">
      <xdr:nvSpPr>
        <xdr:cNvPr id="178" name="テキスト ボックス 177"/>
        <xdr:cNvSpPr txBox="1"/>
      </xdr:nvSpPr>
      <xdr:spPr>
        <a:xfrm>
          <a:off x="3517411" y="12563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33020</xdr:rowOff>
    </xdr:from>
    <xdr:to>
      <xdr:col>15</xdr:col>
      <xdr:colOff>50800</xdr:colOff>
      <xdr:row>75</xdr:row>
      <xdr:rowOff>25095</xdr:rowOff>
    </xdr:to>
    <xdr:cxnSp macro="">
      <xdr:nvCxnSpPr>
        <xdr:cNvPr id="179" name="直線コネクタ 178"/>
        <xdr:cNvCxnSpPr/>
      </xdr:nvCxnSpPr>
      <xdr:spPr>
        <a:xfrm flipV="1">
          <a:off x="2019300" y="12720320"/>
          <a:ext cx="889000" cy="163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131496</xdr:rowOff>
    </xdr:from>
    <xdr:to>
      <xdr:col>15</xdr:col>
      <xdr:colOff>101600</xdr:colOff>
      <xdr:row>76</xdr:row>
      <xdr:rowOff>61646</xdr:rowOff>
    </xdr:to>
    <xdr:sp macro="" textlink="">
      <xdr:nvSpPr>
        <xdr:cNvPr id="180" name="フローチャート: 判断 179"/>
        <xdr:cNvSpPr/>
      </xdr:nvSpPr>
      <xdr:spPr>
        <a:xfrm>
          <a:off x="2857500" y="12990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52773</xdr:rowOff>
    </xdr:from>
    <xdr:ext cx="534377" cy="259045"/>
    <xdr:sp macro="" textlink="">
      <xdr:nvSpPr>
        <xdr:cNvPr id="181" name="テキスト ボックス 180"/>
        <xdr:cNvSpPr txBox="1"/>
      </xdr:nvSpPr>
      <xdr:spPr>
        <a:xfrm>
          <a:off x="2641111" y="13082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25095</xdr:rowOff>
    </xdr:from>
    <xdr:to>
      <xdr:col>10</xdr:col>
      <xdr:colOff>114300</xdr:colOff>
      <xdr:row>76</xdr:row>
      <xdr:rowOff>106172</xdr:rowOff>
    </xdr:to>
    <xdr:cxnSp macro="">
      <xdr:nvCxnSpPr>
        <xdr:cNvPr id="182" name="直線コネクタ 181"/>
        <xdr:cNvCxnSpPr/>
      </xdr:nvCxnSpPr>
      <xdr:spPr>
        <a:xfrm flipV="1">
          <a:off x="1130300" y="12883845"/>
          <a:ext cx="889000" cy="252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33122</xdr:rowOff>
    </xdr:from>
    <xdr:to>
      <xdr:col>10</xdr:col>
      <xdr:colOff>165100</xdr:colOff>
      <xdr:row>78</xdr:row>
      <xdr:rowOff>134722</xdr:rowOff>
    </xdr:to>
    <xdr:sp macro="" textlink="">
      <xdr:nvSpPr>
        <xdr:cNvPr id="183" name="フローチャート: 判断 182"/>
        <xdr:cNvSpPr/>
      </xdr:nvSpPr>
      <xdr:spPr>
        <a:xfrm>
          <a:off x="1968500" y="13406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125849</xdr:rowOff>
    </xdr:from>
    <xdr:ext cx="534377" cy="259045"/>
    <xdr:sp macro="" textlink="">
      <xdr:nvSpPr>
        <xdr:cNvPr id="184" name="テキスト ボックス 183"/>
        <xdr:cNvSpPr txBox="1"/>
      </xdr:nvSpPr>
      <xdr:spPr>
        <a:xfrm>
          <a:off x="1752111" y="13498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98653</xdr:rowOff>
    </xdr:from>
    <xdr:to>
      <xdr:col>6</xdr:col>
      <xdr:colOff>38100</xdr:colOff>
      <xdr:row>77</xdr:row>
      <xdr:rowOff>28803</xdr:rowOff>
    </xdr:to>
    <xdr:sp macro="" textlink="">
      <xdr:nvSpPr>
        <xdr:cNvPr id="185" name="フローチャート: 判断 184"/>
        <xdr:cNvSpPr/>
      </xdr:nvSpPr>
      <xdr:spPr>
        <a:xfrm>
          <a:off x="1079500" y="1312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19930</xdr:rowOff>
    </xdr:from>
    <xdr:ext cx="534377" cy="259045"/>
    <xdr:sp macro="" textlink="">
      <xdr:nvSpPr>
        <xdr:cNvPr id="186" name="テキスト ボックス 185"/>
        <xdr:cNvSpPr txBox="1"/>
      </xdr:nvSpPr>
      <xdr:spPr>
        <a:xfrm>
          <a:off x="863111" y="13221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71</xdr:row>
      <xdr:rowOff>111455</xdr:rowOff>
    </xdr:from>
    <xdr:to>
      <xdr:col>24</xdr:col>
      <xdr:colOff>114300</xdr:colOff>
      <xdr:row>72</xdr:row>
      <xdr:rowOff>41605</xdr:rowOff>
    </xdr:to>
    <xdr:sp macro="" textlink="">
      <xdr:nvSpPr>
        <xdr:cNvPr id="192" name="楕円 191"/>
        <xdr:cNvSpPr/>
      </xdr:nvSpPr>
      <xdr:spPr>
        <a:xfrm>
          <a:off x="4584700" y="12284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70</xdr:row>
      <xdr:rowOff>134332</xdr:rowOff>
    </xdr:from>
    <xdr:ext cx="534377" cy="259045"/>
    <xdr:sp macro="" textlink="">
      <xdr:nvSpPr>
        <xdr:cNvPr id="193" name="民生費該当値テキスト"/>
        <xdr:cNvSpPr txBox="1"/>
      </xdr:nvSpPr>
      <xdr:spPr>
        <a:xfrm>
          <a:off x="4686300" y="12135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106350</xdr:rowOff>
    </xdr:from>
    <xdr:to>
      <xdr:col>20</xdr:col>
      <xdr:colOff>38100</xdr:colOff>
      <xdr:row>73</xdr:row>
      <xdr:rowOff>36500</xdr:rowOff>
    </xdr:to>
    <xdr:sp macro="" textlink="">
      <xdr:nvSpPr>
        <xdr:cNvPr id="194" name="楕円 193"/>
        <xdr:cNvSpPr/>
      </xdr:nvSpPr>
      <xdr:spPr>
        <a:xfrm>
          <a:off x="3746500" y="1245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71</xdr:row>
      <xdr:rowOff>53027</xdr:rowOff>
    </xdr:from>
    <xdr:ext cx="534377" cy="259045"/>
    <xdr:sp macro="" textlink="">
      <xdr:nvSpPr>
        <xdr:cNvPr id="195" name="テキスト ボックス 194"/>
        <xdr:cNvSpPr txBox="1"/>
      </xdr:nvSpPr>
      <xdr:spPr>
        <a:xfrm>
          <a:off x="3517411" y="12225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153670</xdr:rowOff>
    </xdr:from>
    <xdr:to>
      <xdr:col>15</xdr:col>
      <xdr:colOff>101600</xdr:colOff>
      <xdr:row>74</xdr:row>
      <xdr:rowOff>83820</xdr:rowOff>
    </xdr:to>
    <xdr:sp macro="" textlink="">
      <xdr:nvSpPr>
        <xdr:cNvPr id="196" name="楕円 195"/>
        <xdr:cNvSpPr/>
      </xdr:nvSpPr>
      <xdr:spPr>
        <a:xfrm>
          <a:off x="2857500" y="1266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72</xdr:row>
      <xdr:rowOff>100347</xdr:rowOff>
    </xdr:from>
    <xdr:ext cx="534377" cy="259045"/>
    <xdr:sp macro="" textlink="">
      <xdr:nvSpPr>
        <xdr:cNvPr id="197" name="テキスト ボックス 196"/>
        <xdr:cNvSpPr txBox="1"/>
      </xdr:nvSpPr>
      <xdr:spPr>
        <a:xfrm>
          <a:off x="2641111" y="12444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145745</xdr:rowOff>
    </xdr:from>
    <xdr:to>
      <xdr:col>10</xdr:col>
      <xdr:colOff>165100</xdr:colOff>
      <xdr:row>75</xdr:row>
      <xdr:rowOff>75895</xdr:rowOff>
    </xdr:to>
    <xdr:sp macro="" textlink="">
      <xdr:nvSpPr>
        <xdr:cNvPr id="198" name="楕円 197"/>
        <xdr:cNvSpPr/>
      </xdr:nvSpPr>
      <xdr:spPr>
        <a:xfrm>
          <a:off x="1968500" y="12833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73</xdr:row>
      <xdr:rowOff>92422</xdr:rowOff>
    </xdr:from>
    <xdr:ext cx="534377" cy="259045"/>
    <xdr:sp macro="" textlink="">
      <xdr:nvSpPr>
        <xdr:cNvPr id="199" name="テキスト ボックス 198"/>
        <xdr:cNvSpPr txBox="1"/>
      </xdr:nvSpPr>
      <xdr:spPr>
        <a:xfrm>
          <a:off x="1752111" y="12608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55372</xdr:rowOff>
    </xdr:from>
    <xdr:to>
      <xdr:col>6</xdr:col>
      <xdr:colOff>38100</xdr:colOff>
      <xdr:row>76</xdr:row>
      <xdr:rowOff>156972</xdr:rowOff>
    </xdr:to>
    <xdr:sp macro="" textlink="">
      <xdr:nvSpPr>
        <xdr:cNvPr id="200" name="楕円 199"/>
        <xdr:cNvSpPr/>
      </xdr:nvSpPr>
      <xdr:spPr>
        <a:xfrm>
          <a:off x="1079500" y="13085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2049</xdr:rowOff>
    </xdr:from>
    <xdr:ext cx="534377" cy="259045"/>
    <xdr:sp macro="" textlink="">
      <xdr:nvSpPr>
        <xdr:cNvPr id="201" name="テキスト ボックス 200"/>
        <xdr:cNvSpPr txBox="1"/>
      </xdr:nvSpPr>
      <xdr:spPr>
        <a:xfrm>
          <a:off x="863111" y="12860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6</xdr:col>
      <xdr:colOff>127000</xdr:colOff>
      <xdr:row>85</xdr:row>
      <xdr:rowOff>57150</xdr:rowOff>
    </xdr:from>
    <xdr:to>
      <xdr:col>14</xdr:col>
      <xdr:colOff>127000</xdr:colOff>
      <xdr:row>86</xdr:row>
      <xdr:rowOff>139700</xdr:rowOff>
    </xdr:to>
    <xdr:sp macro="" textlink="">
      <xdr:nvSpPr>
        <xdr:cNvPr id="203" name="正方形/長方形 202"/>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86</xdr:row>
      <xdr:rowOff>88900</xdr:rowOff>
    </xdr:from>
    <xdr:to>
      <xdr:col>14</xdr:col>
      <xdr:colOff>127000</xdr:colOff>
      <xdr:row>88</xdr:row>
      <xdr:rowOff>0</xdr:rowOff>
    </xdr:to>
    <xdr:sp macro="" textlink="">
      <xdr:nvSpPr>
        <xdr:cNvPr id="204" name="正方形/長方形 203"/>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85</xdr:row>
      <xdr:rowOff>57150</xdr:rowOff>
    </xdr:from>
    <xdr:to>
      <xdr:col>23</xdr:col>
      <xdr:colOff>63500</xdr:colOff>
      <xdr:row>86</xdr:row>
      <xdr:rowOff>139700</xdr:rowOff>
    </xdr:to>
    <xdr:sp macro="" textlink="">
      <xdr:nvSpPr>
        <xdr:cNvPr id="205" name="正方形/長方形 204"/>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86</xdr:row>
      <xdr:rowOff>88900</xdr:rowOff>
    </xdr:from>
    <xdr:to>
      <xdr:col>23</xdr:col>
      <xdr:colOff>63500</xdr:colOff>
      <xdr:row>88</xdr:row>
      <xdr:rowOff>0</xdr:rowOff>
    </xdr:to>
    <xdr:sp macro="" textlink="">
      <xdr:nvSpPr>
        <xdr:cNvPr id="206" name="正方形/長方形 205"/>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7" name="正方形/長方形 20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8" name="テキスト ボックス 20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9" name="直線コネクタ 20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0" name="テキスト ボックス 209"/>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1" name="直線コネクタ 210"/>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2" name="テキスト ボックス 211"/>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6" name="テキスト ボックス 215"/>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18" name="テキスト ボックス 217"/>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20" name="テキスト ボックス 219"/>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2" name="テキスト ボックス 221"/>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10274</xdr:rowOff>
    </xdr:from>
    <xdr:to>
      <xdr:col>24</xdr:col>
      <xdr:colOff>62865</xdr:colOff>
      <xdr:row>98</xdr:row>
      <xdr:rowOff>146405</xdr:rowOff>
    </xdr:to>
    <xdr:cxnSp macro="">
      <xdr:nvCxnSpPr>
        <xdr:cNvPr id="224" name="直線コネクタ 223"/>
        <xdr:cNvCxnSpPr/>
      </xdr:nvCxnSpPr>
      <xdr:spPr>
        <a:xfrm flipV="1">
          <a:off x="4633595" y="15612224"/>
          <a:ext cx="1270" cy="1336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150232</xdr:rowOff>
    </xdr:from>
    <xdr:ext cx="534377" cy="259045"/>
    <xdr:sp macro="" textlink="">
      <xdr:nvSpPr>
        <xdr:cNvPr id="225" name="衛生費最小値テキスト"/>
        <xdr:cNvSpPr txBox="1"/>
      </xdr:nvSpPr>
      <xdr:spPr>
        <a:xfrm>
          <a:off x="4686300" y="16952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146405</xdr:rowOff>
    </xdr:from>
    <xdr:to>
      <xdr:col>24</xdr:col>
      <xdr:colOff>152400</xdr:colOff>
      <xdr:row>98</xdr:row>
      <xdr:rowOff>146405</xdr:rowOff>
    </xdr:to>
    <xdr:cxnSp macro="">
      <xdr:nvCxnSpPr>
        <xdr:cNvPr id="226" name="直線コネクタ 225"/>
        <xdr:cNvCxnSpPr/>
      </xdr:nvCxnSpPr>
      <xdr:spPr>
        <a:xfrm>
          <a:off x="4546600" y="16948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128401</xdr:rowOff>
    </xdr:from>
    <xdr:ext cx="534377" cy="259045"/>
    <xdr:sp macro="" textlink="">
      <xdr:nvSpPr>
        <xdr:cNvPr id="227" name="衛生費最大値テキスト"/>
        <xdr:cNvSpPr txBox="1"/>
      </xdr:nvSpPr>
      <xdr:spPr>
        <a:xfrm>
          <a:off x="4686300" y="15387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10274</xdr:rowOff>
    </xdr:from>
    <xdr:to>
      <xdr:col>24</xdr:col>
      <xdr:colOff>152400</xdr:colOff>
      <xdr:row>91</xdr:row>
      <xdr:rowOff>10274</xdr:rowOff>
    </xdr:to>
    <xdr:cxnSp macro="">
      <xdr:nvCxnSpPr>
        <xdr:cNvPr id="228" name="直線コネクタ 227"/>
        <xdr:cNvCxnSpPr/>
      </xdr:nvCxnSpPr>
      <xdr:spPr>
        <a:xfrm>
          <a:off x="4546600" y="15612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121145</xdr:rowOff>
    </xdr:from>
    <xdr:to>
      <xdr:col>24</xdr:col>
      <xdr:colOff>63500</xdr:colOff>
      <xdr:row>97</xdr:row>
      <xdr:rowOff>126670</xdr:rowOff>
    </xdr:to>
    <xdr:cxnSp macro="">
      <xdr:nvCxnSpPr>
        <xdr:cNvPr id="229" name="直線コネクタ 228"/>
        <xdr:cNvCxnSpPr/>
      </xdr:nvCxnSpPr>
      <xdr:spPr>
        <a:xfrm flipV="1">
          <a:off x="3797300" y="16751795"/>
          <a:ext cx="838200" cy="5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125798</xdr:rowOff>
    </xdr:from>
    <xdr:ext cx="534377" cy="259045"/>
    <xdr:sp macro="" textlink="">
      <xdr:nvSpPr>
        <xdr:cNvPr id="230" name="衛生費平均値テキスト"/>
        <xdr:cNvSpPr txBox="1"/>
      </xdr:nvSpPr>
      <xdr:spPr>
        <a:xfrm>
          <a:off x="4686300" y="164135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102921</xdr:rowOff>
    </xdr:from>
    <xdr:to>
      <xdr:col>24</xdr:col>
      <xdr:colOff>114300</xdr:colOff>
      <xdr:row>97</xdr:row>
      <xdr:rowOff>33071</xdr:rowOff>
    </xdr:to>
    <xdr:sp macro="" textlink="">
      <xdr:nvSpPr>
        <xdr:cNvPr id="231" name="フローチャート: 判断 230"/>
        <xdr:cNvSpPr/>
      </xdr:nvSpPr>
      <xdr:spPr>
        <a:xfrm>
          <a:off x="4584700" y="1656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126670</xdr:rowOff>
    </xdr:from>
    <xdr:to>
      <xdr:col>19</xdr:col>
      <xdr:colOff>177800</xdr:colOff>
      <xdr:row>97</xdr:row>
      <xdr:rowOff>147740</xdr:rowOff>
    </xdr:to>
    <xdr:cxnSp macro="">
      <xdr:nvCxnSpPr>
        <xdr:cNvPr id="232" name="直線コネクタ 231"/>
        <xdr:cNvCxnSpPr/>
      </xdr:nvCxnSpPr>
      <xdr:spPr>
        <a:xfrm flipV="1">
          <a:off x="2908300" y="16757320"/>
          <a:ext cx="889000" cy="21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115990</xdr:rowOff>
    </xdr:from>
    <xdr:to>
      <xdr:col>20</xdr:col>
      <xdr:colOff>38100</xdr:colOff>
      <xdr:row>97</xdr:row>
      <xdr:rowOff>46140</xdr:rowOff>
    </xdr:to>
    <xdr:sp macro="" textlink="">
      <xdr:nvSpPr>
        <xdr:cNvPr id="233" name="フローチャート: 判断 232"/>
        <xdr:cNvSpPr/>
      </xdr:nvSpPr>
      <xdr:spPr>
        <a:xfrm>
          <a:off x="3746500" y="16575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95</xdr:row>
      <xdr:rowOff>62667</xdr:rowOff>
    </xdr:from>
    <xdr:ext cx="534377" cy="259045"/>
    <xdr:sp macro="" textlink="">
      <xdr:nvSpPr>
        <xdr:cNvPr id="234" name="テキスト ボックス 233"/>
        <xdr:cNvSpPr txBox="1"/>
      </xdr:nvSpPr>
      <xdr:spPr>
        <a:xfrm>
          <a:off x="3517411" y="16350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61443</xdr:rowOff>
    </xdr:from>
    <xdr:to>
      <xdr:col>15</xdr:col>
      <xdr:colOff>50800</xdr:colOff>
      <xdr:row>97</xdr:row>
      <xdr:rowOff>147740</xdr:rowOff>
    </xdr:to>
    <xdr:cxnSp macro="">
      <xdr:nvCxnSpPr>
        <xdr:cNvPr id="235" name="直線コネクタ 234"/>
        <xdr:cNvCxnSpPr/>
      </xdr:nvCxnSpPr>
      <xdr:spPr>
        <a:xfrm>
          <a:off x="2019300" y="16692093"/>
          <a:ext cx="889000" cy="86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125857</xdr:rowOff>
    </xdr:from>
    <xdr:to>
      <xdr:col>15</xdr:col>
      <xdr:colOff>101600</xdr:colOff>
      <xdr:row>97</xdr:row>
      <xdr:rowOff>56007</xdr:rowOff>
    </xdr:to>
    <xdr:sp macro="" textlink="">
      <xdr:nvSpPr>
        <xdr:cNvPr id="236" name="フローチャート: 判断 235"/>
        <xdr:cNvSpPr/>
      </xdr:nvSpPr>
      <xdr:spPr>
        <a:xfrm>
          <a:off x="2857500" y="1658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72534</xdr:rowOff>
    </xdr:from>
    <xdr:ext cx="534377" cy="259045"/>
    <xdr:sp macro="" textlink="">
      <xdr:nvSpPr>
        <xdr:cNvPr id="237" name="テキスト ボックス 236"/>
        <xdr:cNvSpPr txBox="1"/>
      </xdr:nvSpPr>
      <xdr:spPr>
        <a:xfrm>
          <a:off x="2641111" y="16360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14008</xdr:rowOff>
    </xdr:from>
    <xdr:to>
      <xdr:col>10</xdr:col>
      <xdr:colOff>114300</xdr:colOff>
      <xdr:row>97</xdr:row>
      <xdr:rowOff>61443</xdr:rowOff>
    </xdr:to>
    <xdr:cxnSp macro="">
      <xdr:nvCxnSpPr>
        <xdr:cNvPr id="238" name="直線コネクタ 237"/>
        <xdr:cNvCxnSpPr/>
      </xdr:nvCxnSpPr>
      <xdr:spPr>
        <a:xfrm>
          <a:off x="1130300" y="16644658"/>
          <a:ext cx="889000" cy="47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41427</xdr:rowOff>
    </xdr:from>
    <xdr:to>
      <xdr:col>10</xdr:col>
      <xdr:colOff>165100</xdr:colOff>
      <xdr:row>97</xdr:row>
      <xdr:rowOff>143027</xdr:rowOff>
    </xdr:to>
    <xdr:sp macro="" textlink="">
      <xdr:nvSpPr>
        <xdr:cNvPr id="239" name="フローチャート: 判断 238"/>
        <xdr:cNvSpPr/>
      </xdr:nvSpPr>
      <xdr:spPr>
        <a:xfrm>
          <a:off x="1968500" y="16672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134154</xdr:rowOff>
    </xdr:from>
    <xdr:ext cx="534377" cy="259045"/>
    <xdr:sp macro="" textlink="">
      <xdr:nvSpPr>
        <xdr:cNvPr id="240" name="テキスト ボックス 239"/>
        <xdr:cNvSpPr txBox="1"/>
      </xdr:nvSpPr>
      <xdr:spPr>
        <a:xfrm>
          <a:off x="1752111" y="16764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61201</xdr:rowOff>
    </xdr:from>
    <xdr:to>
      <xdr:col>6</xdr:col>
      <xdr:colOff>38100</xdr:colOff>
      <xdr:row>96</xdr:row>
      <xdr:rowOff>162801</xdr:rowOff>
    </xdr:to>
    <xdr:sp macro="" textlink="">
      <xdr:nvSpPr>
        <xdr:cNvPr id="241" name="フローチャート: 判断 240"/>
        <xdr:cNvSpPr/>
      </xdr:nvSpPr>
      <xdr:spPr>
        <a:xfrm>
          <a:off x="1079500" y="16520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7878</xdr:rowOff>
    </xdr:from>
    <xdr:ext cx="534377" cy="259045"/>
    <xdr:sp macro="" textlink="">
      <xdr:nvSpPr>
        <xdr:cNvPr id="242" name="テキスト ボックス 241"/>
        <xdr:cNvSpPr txBox="1"/>
      </xdr:nvSpPr>
      <xdr:spPr>
        <a:xfrm>
          <a:off x="863111" y="16295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70345</xdr:rowOff>
    </xdr:from>
    <xdr:to>
      <xdr:col>24</xdr:col>
      <xdr:colOff>114300</xdr:colOff>
      <xdr:row>98</xdr:row>
      <xdr:rowOff>495</xdr:rowOff>
    </xdr:to>
    <xdr:sp macro="" textlink="">
      <xdr:nvSpPr>
        <xdr:cNvPr id="248" name="楕円 247"/>
        <xdr:cNvSpPr/>
      </xdr:nvSpPr>
      <xdr:spPr>
        <a:xfrm>
          <a:off x="4584700" y="1670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48772</xdr:rowOff>
    </xdr:from>
    <xdr:ext cx="534377" cy="259045"/>
    <xdr:sp macro="" textlink="">
      <xdr:nvSpPr>
        <xdr:cNvPr id="249" name="衛生費該当値テキスト"/>
        <xdr:cNvSpPr txBox="1"/>
      </xdr:nvSpPr>
      <xdr:spPr>
        <a:xfrm>
          <a:off x="4686300" y="16679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75870</xdr:rowOff>
    </xdr:from>
    <xdr:to>
      <xdr:col>20</xdr:col>
      <xdr:colOff>38100</xdr:colOff>
      <xdr:row>98</xdr:row>
      <xdr:rowOff>6020</xdr:rowOff>
    </xdr:to>
    <xdr:sp macro="" textlink="">
      <xdr:nvSpPr>
        <xdr:cNvPr id="250" name="楕円 249"/>
        <xdr:cNvSpPr/>
      </xdr:nvSpPr>
      <xdr:spPr>
        <a:xfrm>
          <a:off x="3746500" y="1670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97</xdr:row>
      <xdr:rowOff>168597</xdr:rowOff>
    </xdr:from>
    <xdr:ext cx="534377" cy="259045"/>
    <xdr:sp macro="" textlink="">
      <xdr:nvSpPr>
        <xdr:cNvPr id="251" name="テキスト ボックス 250"/>
        <xdr:cNvSpPr txBox="1"/>
      </xdr:nvSpPr>
      <xdr:spPr>
        <a:xfrm>
          <a:off x="3517411" y="16799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96940</xdr:rowOff>
    </xdr:from>
    <xdr:to>
      <xdr:col>15</xdr:col>
      <xdr:colOff>101600</xdr:colOff>
      <xdr:row>98</xdr:row>
      <xdr:rowOff>27090</xdr:rowOff>
    </xdr:to>
    <xdr:sp macro="" textlink="">
      <xdr:nvSpPr>
        <xdr:cNvPr id="252" name="楕円 251"/>
        <xdr:cNvSpPr/>
      </xdr:nvSpPr>
      <xdr:spPr>
        <a:xfrm>
          <a:off x="2857500" y="16727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18217</xdr:rowOff>
    </xdr:from>
    <xdr:ext cx="534377" cy="259045"/>
    <xdr:sp macro="" textlink="">
      <xdr:nvSpPr>
        <xdr:cNvPr id="253" name="テキスト ボックス 252"/>
        <xdr:cNvSpPr txBox="1"/>
      </xdr:nvSpPr>
      <xdr:spPr>
        <a:xfrm>
          <a:off x="2641111" y="16820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10643</xdr:rowOff>
    </xdr:from>
    <xdr:to>
      <xdr:col>10</xdr:col>
      <xdr:colOff>165100</xdr:colOff>
      <xdr:row>97</xdr:row>
      <xdr:rowOff>112243</xdr:rowOff>
    </xdr:to>
    <xdr:sp macro="" textlink="">
      <xdr:nvSpPr>
        <xdr:cNvPr id="254" name="楕円 253"/>
        <xdr:cNvSpPr/>
      </xdr:nvSpPr>
      <xdr:spPr>
        <a:xfrm>
          <a:off x="1968500" y="16641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128770</xdr:rowOff>
    </xdr:from>
    <xdr:ext cx="534377" cy="259045"/>
    <xdr:sp macro="" textlink="">
      <xdr:nvSpPr>
        <xdr:cNvPr id="255" name="テキスト ボックス 254"/>
        <xdr:cNvSpPr txBox="1"/>
      </xdr:nvSpPr>
      <xdr:spPr>
        <a:xfrm>
          <a:off x="1752111" y="16416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134658</xdr:rowOff>
    </xdr:from>
    <xdr:to>
      <xdr:col>6</xdr:col>
      <xdr:colOff>38100</xdr:colOff>
      <xdr:row>97</xdr:row>
      <xdr:rowOff>64808</xdr:rowOff>
    </xdr:to>
    <xdr:sp macro="" textlink="">
      <xdr:nvSpPr>
        <xdr:cNvPr id="256" name="楕円 255"/>
        <xdr:cNvSpPr/>
      </xdr:nvSpPr>
      <xdr:spPr>
        <a:xfrm>
          <a:off x="1079500" y="16593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55935</xdr:rowOff>
    </xdr:from>
    <xdr:ext cx="534377" cy="259045"/>
    <xdr:sp macro="" textlink="">
      <xdr:nvSpPr>
        <xdr:cNvPr id="257" name="テキスト ボックス 256"/>
        <xdr:cNvSpPr txBox="1"/>
      </xdr:nvSpPr>
      <xdr:spPr>
        <a:xfrm>
          <a:off x="863111" y="16686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37</xdr:col>
      <xdr:colOff>63500</xdr:colOff>
      <xdr:row>25</xdr:row>
      <xdr:rowOff>57150</xdr:rowOff>
    </xdr:from>
    <xdr:to>
      <xdr:col>45</xdr:col>
      <xdr:colOff>63500</xdr:colOff>
      <xdr:row>26</xdr:row>
      <xdr:rowOff>139700</xdr:rowOff>
    </xdr:to>
    <xdr:sp macro="" textlink="">
      <xdr:nvSpPr>
        <xdr:cNvPr id="259" name="正方形/長方形 258"/>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26</xdr:row>
      <xdr:rowOff>88900</xdr:rowOff>
    </xdr:from>
    <xdr:to>
      <xdr:col>45</xdr:col>
      <xdr:colOff>63500</xdr:colOff>
      <xdr:row>28</xdr:row>
      <xdr:rowOff>0</xdr:rowOff>
    </xdr:to>
    <xdr:sp macro="" textlink="">
      <xdr:nvSpPr>
        <xdr:cNvPr id="260" name="正方形/長方形 259"/>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25</xdr:row>
      <xdr:rowOff>57150</xdr:rowOff>
    </xdr:from>
    <xdr:to>
      <xdr:col>54</xdr:col>
      <xdr:colOff>0</xdr:colOff>
      <xdr:row>26</xdr:row>
      <xdr:rowOff>139700</xdr:rowOff>
    </xdr:to>
    <xdr:sp macro="" textlink="">
      <xdr:nvSpPr>
        <xdr:cNvPr id="261" name="正方形/長方形 260"/>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26</xdr:row>
      <xdr:rowOff>88900</xdr:rowOff>
    </xdr:from>
    <xdr:to>
      <xdr:col>54</xdr:col>
      <xdr:colOff>0</xdr:colOff>
      <xdr:row>28</xdr:row>
      <xdr:rowOff>0</xdr:rowOff>
    </xdr:to>
    <xdr:sp macro="" textlink="">
      <xdr:nvSpPr>
        <xdr:cNvPr id="262" name="正方形/長方形 261"/>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66" name="テキスト ボックス 265"/>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67" name="直線コネクタ 266"/>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128105</xdr:rowOff>
    </xdr:from>
    <xdr:ext cx="467179" cy="259045"/>
    <xdr:sp macro="" textlink="">
      <xdr:nvSpPr>
        <xdr:cNvPr id="268" name="テキスト ボックス 267"/>
        <xdr:cNvSpPr txBox="1"/>
      </xdr:nvSpPr>
      <xdr:spPr>
        <a:xfrm>
          <a:off x="6136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69" name="直線コネクタ 268"/>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0" name="テキスト ボックス 269"/>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1" name="直線コネクタ 270"/>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2" name="テキスト ボックス 271"/>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3" name="直線コネクタ 272"/>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4" name="テキスト ボックス 273"/>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5" name="直線コネクタ 274"/>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6" name="テキスト ボックス 275"/>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7" name="直線コネクタ 276"/>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78" name="テキスト ボックス 277"/>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0" name="テキスト ボックス 279"/>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119452</xdr:rowOff>
    </xdr:from>
    <xdr:to>
      <xdr:col>54</xdr:col>
      <xdr:colOff>189865</xdr:colOff>
      <xdr:row>39</xdr:row>
      <xdr:rowOff>74712</xdr:rowOff>
    </xdr:to>
    <xdr:cxnSp macro="">
      <xdr:nvCxnSpPr>
        <xdr:cNvPr id="282" name="直線コネクタ 281"/>
        <xdr:cNvCxnSpPr/>
      </xdr:nvCxnSpPr>
      <xdr:spPr>
        <a:xfrm flipV="1">
          <a:off x="10475595" y="5777302"/>
          <a:ext cx="1270" cy="983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78539</xdr:rowOff>
    </xdr:from>
    <xdr:ext cx="469744" cy="259045"/>
    <xdr:sp macro="" textlink="">
      <xdr:nvSpPr>
        <xdr:cNvPr id="283" name="労働費最小値テキスト"/>
        <xdr:cNvSpPr txBox="1"/>
      </xdr:nvSpPr>
      <xdr:spPr>
        <a:xfrm>
          <a:off x="10528300" y="6765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74712</xdr:rowOff>
    </xdr:from>
    <xdr:to>
      <xdr:col>55</xdr:col>
      <xdr:colOff>88900</xdr:colOff>
      <xdr:row>39</xdr:row>
      <xdr:rowOff>74712</xdr:rowOff>
    </xdr:to>
    <xdr:cxnSp macro="">
      <xdr:nvCxnSpPr>
        <xdr:cNvPr id="284" name="直線コネクタ 283"/>
        <xdr:cNvCxnSpPr/>
      </xdr:nvCxnSpPr>
      <xdr:spPr>
        <a:xfrm>
          <a:off x="10388600" y="6761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66129</xdr:rowOff>
    </xdr:from>
    <xdr:ext cx="469744" cy="259045"/>
    <xdr:sp macro="" textlink="">
      <xdr:nvSpPr>
        <xdr:cNvPr id="285" name="労働費最大値テキスト"/>
        <xdr:cNvSpPr txBox="1"/>
      </xdr:nvSpPr>
      <xdr:spPr>
        <a:xfrm>
          <a:off x="10528300" y="5552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119452</xdr:rowOff>
    </xdr:from>
    <xdr:to>
      <xdr:col>55</xdr:col>
      <xdr:colOff>88900</xdr:colOff>
      <xdr:row>33</xdr:row>
      <xdr:rowOff>119452</xdr:rowOff>
    </xdr:to>
    <xdr:cxnSp macro="">
      <xdr:nvCxnSpPr>
        <xdr:cNvPr id="286" name="直線コネクタ 285"/>
        <xdr:cNvCxnSpPr/>
      </xdr:nvCxnSpPr>
      <xdr:spPr>
        <a:xfrm>
          <a:off x="10388600" y="577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44341</xdr:rowOff>
    </xdr:from>
    <xdr:to>
      <xdr:col>55</xdr:col>
      <xdr:colOff>0</xdr:colOff>
      <xdr:row>39</xdr:row>
      <xdr:rowOff>74712</xdr:rowOff>
    </xdr:to>
    <xdr:cxnSp macro="">
      <xdr:nvCxnSpPr>
        <xdr:cNvPr id="287" name="直線コネクタ 286"/>
        <xdr:cNvCxnSpPr/>
      </xdr:nvCxnSpPr>
      <xdr:spPr>
        <a:xfrm>
          <a:off x="9639300" y="6730891"/>
          <a:ext cx="838200" cy="30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123534</xdr:rowOff>
    </xdr:from>
    <xdr:ext cx="469744" cy="259045"/>
    <xdr:sp macro="" textlink="">
      <xdr:nvSpPr>
        <xdr:cNvPr id="288" name="労働費平均値テキスト"/>
        <xdr:cNvSpPr txBox="1"/>
      </xdr:nvSpPr>
      <xdr:spPr>
        <a:xfrm>
          <a:off x="10528300" y="62957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100657</xdr:rowOff>
    </xdr:from>
    <xdr:to>
      <xdr:col>55</xdr:col>
      <xdr:colOff>50800</xdr:colOff>
      <xdr:row>38</xdr:row>
      <xdr:rowOff>30807</xdr:rowOff>
    </xdr:to>
    <xdr:sp macro="" textlink="">
      <xdr:nvSpPr>
        <xdr:cNvPr id="289" name="フローチャート: 判断 288"/>
        <xdr:cNvSpPr/>
      </xdr:nvSpPr>
      <xdr:spPr>
        <a:xfrm>
          <a:off x="10426700" y="6444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88102</xdr:rowOff>
    </xdr:from>
    <xdr:to>
      <xdr:col>50</xdr:col>
      <xdr:colOff>114300</xdr:colOff>
      <xdr:row>39</xdr:row>
      <xdr:rowOff>44341</xdr:rowOff>
    </xdr:to>
    <xdr:cxnSp macro="">
      <xdr:nvCxnSpPr>
        <xdr:cNvPr id="290" name="直線コネクタ 289"/>
        <xdr:cNvCxnSpPr/>
      </xdr:nvCxnSpPr>
      <xdr:spPr>
        <a:xfrm>
          <a:off x="8750300" y="6260302"/>
          <a:ext cx="889000" cy="470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128415</xdr:rowOff>
    </xdr:from>
    <xdr:to>
      <xdr:col>50</xdr:col>
      <xdr:colOff>165100</xdr:colOff>
      <xdr:row>37</xdr:row>
      <xdr:rowOff>58565</xdr:rowOff>
    </xdr:to>
    <xdr:sp macro="" textlink="">
      <xdr:nvSpPr>
        <xdr:cNvPr id="291" name="フローチャート: 判断 290"/>
        <xdr:cNvSpPr/>
      </xdr:nvSpPr>
      <xdr:spPr>
        <a:xfrm>
          <a:off x="9588500" y="6300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57228</xdr:colOff>
      <xdr:row>35</xdr:row>
      <xdr:rowOff>75092</xdr:rowOff>
    </xdr:from>
    <xdr:ext cx="469744" cy="259045"/>
    <xdr:sp macro="" textlink="">
      <xdr:nvSpPr>
        <xdr:cNvPr id="292" name="テキスト ボックス 291"/>
        <xdr:cNvSpPr txBox="1"/>
      </xdr:nvSpPr>
      <xdr:spPr>
        <a:xfrm>
          <a:off x="9391728" y="6075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88102</xdr:rowOff>
    </xdr:from>
    <xdr:to>
      <xdr:col>45</xdr:col>
      <xdr:colOff>177800</xdr:colOff>
      <xdr:row>36</xdr:row>
      <xdr:rowOff>129250</xdr:rowOff>
    </xdr:to>
    <xdr:cxnSp macro="">
      <xdr:nvCxnSpPr>
        <xdr:cNvPr id="293" name="直線コネクタ 292"/>
        <xdr:cNvCxnSpPr/>
      </xdr:nvCxnSpPr>
      <xdr:spPr>
        <a:xfrm flipV="1">
          <a:off x="7861300" y="626030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5298</xdr:rowOff>
    </xdr:from>
    <xdr:to>
      <xdr:col>46</xdr:col>
      <xdr:colOff>38100</xdr:colOff>
      <xdr:row>34</xdr:row>
      <xdr:rowOff>106898</xdr:rowOff>
    </xdr:to>
    <xdr:sp macro="" textlink="">
      <xdr:nvSpPr>
        <xdr:cNvPr id="294" name="フローチャート: 判断 293"/>
        <xdr:cNvSpPr/>
      </xdr:nvSpPr>
      <xdr:spPr>
        <a:xfrm>
          <a:off x="8699500" y="583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32</xdr:row>
      <xdr:rowOff>123425</xdr:rowOff>
    </xdr:from>
    <xdr:ext cx="469744" cy="259045"/>
    <xdr:sp macro="" textlink="">
      <xdr:nvSpPr>
        <xdr:cNvPr id="295" name="テキスト ボックス 294"/>
        <xdr:cNvSpPr txBox="1"/>
      </xdr:nvSpPr>
      <xdr:spPr>
        <a:xfrm>
          <a:off x="8515428" y="5609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157988</xdr:rowOff>
    </xdr:from>
    <xdr:to>
      <xdr:col>41</xdr:col>
      <xdr:colOff>50800</xdr:colOff>
      <xdr:row>36</xdr:row>
      <xdr:rowOff>129250</xdr:rowOff>
    </xdr:to>
    <xdr:cxnSp macro="">
      <xdr:nvCxnSpPr>
        <xdr:cNvPr id="296" name="直線コネクタ 295"/>
        <xdr:cNvCxnSpPr/>
      </xdr:nvCxnSpPr>
      <xdr:spPr>
        <a:xfrm>
          <a:off x="6972300" y="5644388"/>
          <a:ext cx="889000" cy="657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88900</xdr:rowOff>
    </xdr:from>
    <xdr:to>
      <xdr:col>41</xdr:col>
      <xdr:colOff>101600</xdr:colOff>
      <xdr:row>36</xdr:row>
      <xdr:rowOff>19050</xdr:rowOff>
    </xdr:to>
    <xdr:sp macro="" textlink="">
      <xdr:nvSpPr>
        <xdr:cNvPr id="297" name="フローチャート: 判断 296"/>
        <xdr:cNvSpPr/>
      </xdr:nvSpPr>
      <xdr:spPr>
        <a:xfrm>
          <a:off x="7810500" y="608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35577</xdr:rowOff>
    </xdr:from>
    <xdr:ext cx="469744" cy="259045"/>
    <xdr:sp macro="" textlink="">
      <xdr:nvSpPr>
        <xdr:cNvPr id="298" name="テキスト ボックス 297"/>
        <xdr:cNvSpPr txBox="1"/>
      </xdr:nvSpPr>
      <xdr:spPr>
        <a:xfrm>
          <a:off x="7626428" y="5864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150949</xdr:rowOff>
    </xdr:from>
    <xdr:to>
      <xdr:col>36</xdr:col>
      <xdr:colOff>165100</xdr:colOff>
      <xdr:row>31</xdr:row>
      <xdr:rowOff>81099</xdr:rowOff>
    </xdr:to>
    <xdr:sp macro="" textlink="">
      <xdr:nvSpPr>
        <xdr:cNvPr id="299" name="フローチャート: 判断 298"/>
        <xdr:cNvSpPr/>
      </xdr:nvSpPr>
      <xdr:spPr>
        <a:xfrm>
          <a:off x="6921500" y="5294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29</xdr:row>
      <xdr:rowOff>97626</xdr:rowOff>
    </xdr:from>
    <xdr:ext cx="469744" cy="259045"/>
    <xdr:sp macro="" textlink="">
      <xdr:nvSpPr>
        <xdr:cNvPr id="300" name="テキスト ボックス 299"/>
        <xdr:cNvSpPr txBox="1"/>
      </xdr:nvSpPr>
      <xdr:spPr>
        <a:xfrm>
          <a:off x="6737428" y="5069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23912</xdr:rowOff>
    </xdr:from>
    <xdr:to>
      <xdr:col>55</xdr:col>
      <xdr:colOff>50800</xdr:colOff>
      <xdr:row>39</xdr:row>
      <xdr:rowOff>125512</xdr:rowOff>
    </xdr:to>
    <xdr:sp macro="" textlink="">
      <xdr:nvSpPr>
        <xdr:cNvPr id="306" name="楕円 305"/>
        <xdr:cNvSpPr/>
      </xdr:nvSpPr>
      <xdr:spPr>
        <a:xfrm>
          <a:off x="10426700" y="6710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110289</xdr:rowOff>
    </xdr:from>
    <xdr:ext cx="469744" cy="259045"/>
    <xdr:sp macro="" textlink="">
      <xdr:nvSpPr>
        <xdr:cNvPr id="307" name="労働費該当値テキスト"/>
        <xdr:cNvSpPr txBox="1"/>
      </xdr:nvSpPr>
      <xdr:spPr>
        <a:xfrm>
          <a:off x="10528300" y="6625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164991</xdr:rowOff>
    </xdr:from>
    <xdr:to>
      <xdr:col>50</xdr:col>
      <xdr:colOff>165100</xdr:colOff>
      <xdr:row>39</xdr:row>
      <xdr:rowOff>95141</xdr:rowOff>
    </xdr:to>
    <xdr:sp macro="" textlink="">
      <xdr:nvSpPr>
        <xdr:cNvPr id="308" name="楕円 307"/>
        <xdr:cNvSpPr/>
      </xdr:nvSpPr>
      <xdr:spPr>
        <a:xfrm>
          <a:off x="9588500" y="6680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57228</xdr:colOff>
      <xdr:row>39</xdr:row>
      <xdr:rowOff>86268</xdr:rowOff>
    </xdr:from>
    <xdr:ext cx="469744" cy="259045"/>
    <xdr:sp macro="" textlink="">
      <xdr:nvSpPr>
        <xdr:cNvPr id="309" name="テキスト ボックス 308"/>
        <xdr:cNvSpPr txBox="1"/>
      </xdr:nvSpPr>
      <xdr:spPr>
        <a:xfrm>
          <a:off x="9391728" y="6772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37302</xdr:rowOff>
    </xdr:from>
    <xdr:to>
      <xdr:col>46</xdr:col>
      <xdr:colOff>38100</xdr:colOff>
      <xdr:row>36</xdr:row>
      <xdr:rowOff>138902</xdr:rowOff>
    </xdr:to>
    <xdr:sp macro="" textlink="">
      <xdr:nvSpPr>
        <xdr:cNvPr id="310" name="楕円 309"/>
        <xdr:cNvSpPr/>
      </xdr:nvSpPr>
      <xdr:spPr>
        <a:xfrm>
          <a:off x="8699500" y="6209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130029</xdr:rowOff>
    </xdr:from>
    <xdr:ext cx="469744" cy="259045"/>
    <xdr:sp macro="" textlink="">
      <xdr:nvSpPr>
        <xdr:cNvPr id="311" name="テキスト ボックス 310"/>
        <xdr:cNvSpPr txBox="1"/>
      </xdr:nvSpPr>
      <xdr:spPr>
        <a:xfrm>
          <a:off x="8515428" y="6302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78450</xdr:rowOff>
    </xdr:from>
    <xdr:to>
      <xdr:col>41</xdr:col>
      <xdr:colOff>101600</xdr:colOff>
      <xdr:row>37</xdr:row>
      <xdr:rowOff>8600</xdr:rowOff>
    </xdr:to>
    <xdr:sp macro="" textlink="">
      <xdr:nvSpPr>
        <xdr:cNvPr id="312" name="楕円 311"/>
        <xdr:cNvSpPr/>
      </xdr:nvSpPr>
      <xdr:spPr>
        <a:xfrm>
          <a:off x="7810500" y="625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171177</xdr:rowOff>
    </xdr:from>
    <xdr:ext cx="469744" cy="259045"/>
    <xdr:sp macro="" textlink="">
      <xdr:nvSpPr>
        <xdr:cNvPr id="313" name="テキスト ボックス 312"/>
        <xdr:cNvSpPr txBox="1"/>
      </xdr:nvSpPr>
      <xdr:spPr>
        <a:xfrm>
          <a:off x="7626428" y="6343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107188</xdr:rowOff>
    </xdr:from>
    <xdr:to>
      <xdr:col>36</xdr:col>
      <xdr:colOff>165100</xdr:colOff>
      <xdr:row>33</xdr:row>
      <xdr:rowOff>37338</xdr:rowOff>
    </xdr:to>
    <xdr:sp macro="" textlink="">
      <xdr:nvSpPr>
        <xdr:cNvPr id="314" name="楕円 313"/>
        <xdr:cNvSpPr/>
      </xdr:nvSpPr>
      <xdr:spPr>
        <a:xfrm>
          <a:off x="6921500" y="5593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33</xdr:row>
      <xdr:rowOff>28465</xdr:rowOff>
    </xdr:from>
    <xdr:ext cx="469744" cy="259045"/>
    <xdr:sp macro="" textlink="">
      <xdr:nvSpPr>
        <xdr:cNvPr id="315" name="テキスト ボックス 314"/>
        <xdr:cNvSpPr txBox="1"/>
      </xdr:nvSpPr>
      <xdr:spPr>
        <a:xfrm>
          <a:off x="6737428" y="5686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37</xdr:col>
      <xdr:colOff>63500</xdr:colOff>
      <xdr:row>45</xdr:row>
      <xdr:rowOff>57150</xdr:rowOff>
    </xdr:from>
    <xdr:to>
      <xdr:col>45</xdr:col>
      <xdr:colOff>63500</xdr:colOff>
      <xdr:row>46</xdr:row>
      <xdr:rowOff>139700</xdr:rowOff>
    </xdr:to>
    <xdr:sp macro="" textlink="">
      <xdr:nvSpPr>
        <xdr:cNvPr id="317" name="正方形/長方形 316"/>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46</xdr:row>
      <xdr:rowOff>88900</xdr:rowOff>
    </xdr:from>
    <xdr:to>
      <xdr:col>45</xdr:col>
      <xdr:colOff>63500</xdr:colOff>
      <xdr:row>48</xdr:row>
      <xdr:rowOff>0</xdr:rowOff>
    </xdr:to>
    <xdr:sp macro="" textlink="">
      <xdr:nvSpPr>
        <xdr:cNvPr id="318" name="正方形/長方形 317"/>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45</xdr:row>
      <xdr:rowOff>57150</xdr:rowOff>
    </xdr:from>
    <xdr:to>
      <xdr:col>54</xdr:col>
      <xdr:colOff>0</xdr:colOff>
      <xdr:row>46</xdr:row>
      <xdr:rowOff>139700</xdr:rowOff>
    </xdr:to>
    <xdr:sp macro="" textlink="">
      <xdr:nvSpPr>
        <xdr:cNvPr id="319" name="正方形/長方形 318"/>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46</xdr:row>
      <xdr:rowOff>88900</xdr:rowOff>
    </xdr:from>
    <xdr:to>
      <xdr:col>54</xdr:col>
      <xdr:colOff>0</xdr:colOff>
      <xdr:row>48</xdr:row>
      <xdr:rowOff>0</xdr:rowOff>
    </xdr:to>
    <xdr:sp macro="" textlink="">
      <xdr:nvSpPr>
        <xdr:cNvPr id="320" name="正方形/長方形 319"/>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1" name="正方形/長方形 32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2" name="テキスト ボックス 32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3" name="直線コネクタ 32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60</xdr:row>
      <xdr:rowOff>111777</xdr:rowOff>
    </xdr:from>
    <xdr:ext cx="531299" cy="259045"/>
    <xdr:sp macro="" textlink="">
      <xdr:nvSpPr>
        <xdr:cNvPr id="324" name="テキスト ボックス 323"/>
        <xdr:cNvSpPr txBox="1"/>
      </xdr:nvSpPr>
      <xdr:spPr>
        <a:xfrm>
          <a:off x="6072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26" name="テキスト ボックス 325"/>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8" name="テキスト ボックス 327"/>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0" name="テキスト ボックス 329"/>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2" name="テキスト ボックス 331"/>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4" name="テキスト ボックス 333"/>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6" name="テキスト ボックス 335"/>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28715</xdr:rowOff>
    </xdr:from>
    <xdr:to>
      <xdr:col>54</xdr:col>
      <xdr:colOff>189865</xdr:colOff>
      <xdr:row>59</xdr:row>
      <xdr:rowOff>133109</xdr:rowOff>
    </xdr:to>
    <xdr:cxnSp macro="">
      <xdr:nvCxnSpPr>
        <xdr:cNvPr id="338" name="直線コネクタ 337"/>
        <xdr:cNvCxnSpPr/>
      </xdr:nvCxnSpPr>
      <xdr:spPr>
        <a:xfrm flipV="1">
          <a:off x="10475595" y="8772665"/>
          <a:ext cx="1270" cy="14759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136936</xdr:rowOff>
    </xdr:from>
    <xdr:ext cx="534377" cy="259045"/>
    <xdr:sp macro="" textlink="">
      <xdr:nvSpPr>
        <xdr:cNvPr id="339" name="農林水産業費最小値テキスト"/>
        <xdr:cNvSpPr txBox="1"/>
      </xdr:nvSpPr>
      <xdr:spPr>
        <a:xfrm>
          <a:off x="10528300" y="10252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133109</xdr:rowOff>
    </xdr:from>
    <xdr:to>
      <xdr:col>55</xdr:col>
      <xdr:colOff>88900</xdr:colOff>
      <xdr:row>59</xdr:row>
      <xdr:rowOff>133109</xdr:rowOff>
    </xdr:to>
    <xdr:cxnSp macro="">
      <xdr:nvCxnSpPr>
        <xdr:cNvPr id="340" name="直線コネクタ 339"/>
        <xdr:cNvCxnSpPr/>
      </xdr:nvCxnSpPr>
      <xdr:spPr>
        <a:xfrm>
          <a:off x="10388600" y="10248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146842</xdr:rowOff>
    </xdr:from>
    <xdr:ext cx="534377" cy="259045"/>
    <xdr:sp macro="" textlink="">
      <xdr:nvSpPr>
        <xdr:cNvPr id="341" name="農林水産業費最大値テキスト"/>
        <xdr:cNvSpPr txBox="1"/>
      </xdr:nvSpPr>
      <xdr:spPr>
        <a:xfrm>
          <a:off x="10528300" y="8547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28715</xdr:rowOff>
    </xdr:from>
    <xdr:to>
      <xdr:col>55</xdr:col>
      <xdr:colOff>88900</xdr:colOff>
      <xdr:row>51</xdr:row>
      <xdr:rowOff>28715</xdr:rowOff>
    </xdr:to>
    <xdr:cxnSp macro="">
      <xdr:nvCxnSpPr>
        <xdr:cNvPr id="342" name="直線コネクタ 341"/>
        <xdr:cNvCxnSpPr/>
      </xdr:nvCxnSpPr>
      <xdr:spPr>
        <a:xfrm>
          <a:off x="10388600" y="8772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57823</xdr:rowOff>
    </xdr:from>
    <xdr:to>
      <xdr:col>55</xdr:col>
      <xdr:colOff>0</xdr:colOff>
      <xdr:row>56</xdr:row>
      <xdr:rowOff>158102</xdr:rowOff>
    </xdr:to>
    <xdr:cxnSp macro="">
      <xdr:nvCxnSpPr>
        <xdr:cNvPr id="343" name="直線コネクタ 342"/>
        <xdr:cNvCxnSpPr/>
      </xdr:nvCxnSpPr>
      <xdr:spPr>
        <a:xfrm flipV="1">
          <a:off x="9639300" y="9487573"/>
          <a:ext cx="838200" cy="271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109046</xdr:rowOff>
    </xdr:from>
    <xdr:ext cx="534377" cy="259045"/>
    <xdr:sp macro="" textlink="">
      <xdr:nvSpPr>
        <xdr:cNvPr id="344" name="農林水産業費平均値テキスト"/>
        <xdr:cNvSpPr txBox="1"/>
      </xdr:nvSpPr>
      <xdr:spPr>
        <a:xfrm>
          <a:off x="10528300" y="95387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130619</xdr:rowOff>
    </xdr:from>
    <xdr:to>
      <xdr:col>55</xdr:col>
      <xdr:colOff>50800</xdr:colOff>
      <xdr:row>56</xdr:row>
      <xdr:rowOff>60769</xdr:rowOff>
    </xdr:to>
    <xdr:sp macro="" textlink="">
      <xdr:nvSpPr>
        <xdr:cNvPr id="345" name="フローチャート: 判断 344"/>
        <xdr:cNvSpPr/>
      </xdr:nvSpPr>
      <xdr:spPr>
        <a:xfrm>
          <a:off x="10426700" y="9560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94247</xdr:rowOff>
    </xdr:from>
    <xdr:to>
      <xdr:col>50</xdr:col>
      <xdr:colOff>114300</xdr:colOff>
      <xdr:row>56</xdr:row>
      <xdr:rowOff>158102</xdr:rowOff>
    </xdr:to>
    <xdr:cxnSp macro="">
      <xdr:nvCxnSpPr>
        <xdr:cNvPr id="346" name="直線コネクタ 345"/>
        <xdr:cNvCxnSpPr/>
      </xdr:nvCxnSpPr>
      <xdr:spPr>
        <a:xfrm>
          <a:off x="8750300" y="9695447"/>
          <a:ext cx="889000" cy="63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115913</xdr:rowOff>
    </xdr:from>
    <xdr:to>
      <xdr:col>50</xdr:col>
      <xdr:colOff>165100</xdr:colOff>
      <xdr:row>57</xdr:row>
      <xdr:rowOff>46063</xdr:rowOff>
    </xdr:to>
    <xdr:sp macro="" textlink="">
      <xdr:nvSpPr>
        <xdr:cNvPr id="347" name="フローチャート: 判断 346"/>
        <xdr:cNvSpPr/>
      </xdr:nvSpPr>
      <xdr:spPr>
        <a:xfrm>
          <a:off x="9588500" y="9717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57</xdr:row>
      <xdr:rowOff>37190</xdr:rowOff>
    </xdr:from>
    <xdr:ext cx="534377" cy="259045"/>
    <xdr:sp macro="" textlink="">
      <xdr:nvSpPr>
        <xdr:cNvPr id="348" name="テキスト ボックス 347"/>
        <xdr:cNvSpPr txBox="1"/>
      </xdr:nvSpPr>
      <xdr:spPr>
        <a:xfrm>
          <a:off x="9359411" y="9809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46507</xdr:rowOff>
    </xdr:from>
    <xdr:to>
      <xdr:col>45</xdr:col>
      <xdr:colOff>177800</xdr:colOff>
      <xdr:row>56</xdr:row>
      <xdr:rowOff>94247</xdr:rowOff>
    </xdr:to>
    <xdr:cxnSp macro="">
      <xdr:nvCxnSpPr>
        <xdr:cNvPr id="349" name="直線コネクタ 348"/>
        <xdr:cNvCxnSpPr/>
      </xdr:nvCxnSpPr>
      <xdr:spPr>
        <a:xfrm>
          <a:off x="7861300" y="9647707"/>
          <a:ext cx="889000" cy="47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147498</xdr:rowOff>
    </xdr:from>
    <xdr:to>
      <xdr:col>46</xdr:col>
      <xdr:colOff>38100</xdr:colOff>
      <xdr:row>57</xdr:row>
      <xdr:rowOff>77648</xdr:rowOff>
    </xdr:to>
    <xdr:sp macro="" textlink="">
      <xdr:nvSpPr>
        <xdr:cNvPr id="350" name="フローチャート: 判断 349"/>
        <xdr:cNvSpPr/>
      </xdr:nvSpPr>
      <xdr:spPr>
        <a:xfrm>
          <a:off x="8699500" y="9748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68775</xdr:rowOff>
    </xdr:from>
    <xdr:ext cx="534377" cy="259045"/>
    <xdr:sp macro="" textlink="">
      <xdr:nvSpPr>
        <xdr:cNvPr id="351" name="テキスト ボックス 350"/>
        <xdr:cNvSpPr txBox="1"/>
      </xdr:nvSpPr>
      <xdr:spPr>
        <a:xfrm>
          <a:off x="8483111" y="9841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150711</xdr:rowOff>
    </xdr:from>
    <xdr:to>
      <xdr:col>41</xdr:col>
      <xdr:colOff>50800</xdr:colOff>
      <xdr:row>56</xdr:row>
      <xdr:rowOff>46507</xdr:rowOff>
    </xdr:to>
    <xdr:cxnSp macro="">
      <xdr:nvCxnSpPr>
        <xdr:cNvPr id="352" name="直線コネクタ 351"/>
        <xdr:cNvCxnSpPr/>
      </xdr:nvCxnSpPr>
      <xdr:spPr>
        <a:xfrm>
          <a:off x="6972300" y="9409011"/>
          <a:ext cx="889000" cy="238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23596</xdr:rowOff>
    </xdr:from>
    <xdr:to>
      <xdr:col>41</xdr:col>
      <xdr:colOff>101600</xdr:colOff>
      <xdr:row>56</xdr:row>
      <xdr:rowOff>125196</xdr:rowOff>
    </xdr:to>
    <xdr:sp macro="" textlink="">
      <xdr:nvSpPr>
        <xdr:cNvPr id="353" name="フローチャート: 判断 352"/>
        <xdr:cNvSpPr/>
      </xdr:nvSpPr>
      <xdr:spPr>
        <a:xfrm>
          <a:off x="7810500" y="9624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116323</xdr:rowOff>
    </xdr:from>
    <xdr:ext cx="534377" cy="259045"/>
    <xdr:sp macro="" textlink="">
      <xdr:nvSpPr>
        <xdr:cNvPr id="354" name="テキスト ボックス 353"/>
        <xdr:cNvSpPr txBox="1"/>
      </xdr:nvSpPr>
      <xdr:spPr>
        <a:xfrm>
          <a:off x="7594111" y="9717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134620</xdr:rowOff>
    </xdr:from>
    <xdr:to>
      <xdr:col>36</xdr:col>
      <xdr:colOff>165100</xdr:colOff>
      <xdr:row>55</xdr:row>
      <xdr:rowOff>64770</xdr:rowOff>
    </xdr:to>
    <xdr:sp macro="" textlink="">
      <xdr:nvSpPr>
        <xdr:cNvPr id="355" name="フローチャート: 判断 354"/>
        <xdr:cNvSpPr/>
      </xdr:nvSpPr>
      <xdr:spPr>
        <a:xfrm>
          <a:off x="6921500" y="939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55897</xdr:rowOff>
    </xdr:from>
    <xdr:ext cx="534377" cy="259045"/>
    <xdr:sp macro="" textlink="">
      <xdr:nvSpPr>
        <xdr:cNvPr id="356" name="テキスト ボックス 355"/>
        <xdr:cNvSpPr txBox="1"/>
      </xdr:nvSpPr>
      <xdr:spPr>
        <a:xfrm>
          <a:off x="6705111" y="9485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7023</xdr:rowOff>
    </xdr:from>
    <xdr:to>
      <xdr:col>55</xdr:col>
      <xdr:colOff>50800</xdr:colOff>
      <xdr:row>55</xdr:row>
      <xdr:rowOff>108623</xdr:rowOff>
    </xdr:to>
    <xdr:sp macro="" textlink="">
      <xdr:nvSpPr>
        <xdr:cNvPr id="362" name="楕円 361"/>
        <xdr:cNvSpPr/>
      </xdr:nvSpPr>
      <xdr:spPr>
        <a:xfrm>
          <a:off x="10426700" y="9436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29900</xdr:rowOff>
    </xdr:from>
    <xdr:ext cx="534377" cy="259045"/>
    <xdr:sp macro="" textlink="">
      <xdr:nvSpPr>
        <xdr:cNvPr id="363" name="農林水産業費該当値テキスト"/>
        <xdr:cNvSpPr txBox="1"/>
      </xdr:nvSpPr>
      <xdr:spPr>
        <a:xfrm>
          <a:off x="10528300" y="9288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107302</xdr:rowOff>
    </xdr:from>
    <xdr:to>
      <xdr:col>50</xdr:col>
      <xdr:colOff>165100</xdr:colOff>
      <xdr:row>57</xdr:row>
      <xdr:rowOff>37452</xdr:rowOff>
    </xdr:to>
    <xdr:sp macro="" textlink="">
      <xdr:nvSpPr>
        <xdr:cNvPr id="364" name="楕円 363"/>
        <xdr:cNvSpPr/>
      </xdr:nvSpPr>
      <xdr:spPr>
        <a:xfrm>
          <a:off x="9588500" y="9708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55</xdr:row>
      <xdr:rowOff>53979</xdr:rowOff>
    </xdr:from>
    <xdr:ext cx="534377" cy="259045"/>
    <xdr:sp macro="" textlink="">
      <xdr:nvSpPr>
        <xdr:cNvPr id="365" name="テキスト ボックス 364"/>
        <xdr:cNvSpPr txBox="1"/>
      </xdr:nvSpPr>
      <xdr:spPr>
        <a:xfrm>
          <a:off x="9359411" y="9483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43447</xdr:rowOff>
    </xdr:from>
    <xdr:to>
      <xdr:col>46</xdr:col>
      <xdr:colOff>38100</xdr:colOff>
      <xdr:row>56</xdr:row>
      <xdr:rowOff>145047</xdr:rowOff>
    </xdr:to>
    <xdr:sp macro="" textlink="">
      <xdr:nvSpPr>
        <xdr:cNvPr id="366" name="楕円 365"/>
        <xdr:cNvSpPr/>
      </xdr:nvSpPr>
      <xdr:spPr>
        <a:xfrm>
          <a:off x="8699500" y="9644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161574</xdr:rowOff>
    </xdr:from>
    <xdr:ext cx="534377" cy="259045"/>
    <xdr:sp macro="" textlink="">
      <xdr:nvSpPr>
        <xdr:cNvPr id="367" name="テキスト ボックス 366"/>
        <xdr:cNvSpPr txBox="1"/>
      </xdr:nvSpPr>
      <xdr:spPr>
        <a:xfrm>
          <a:off x="8483111" y="9419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167157</xdr:rowOff>
    </xdr:from>
    <xdr:to>
      <xdr:col>41</xdr:col>
      <xdr:colOff>101600</xdr:colOff>
      <xdr:row>56</xdr:row>
      <xdr:rowOff>97307</xdr:rowOff>
    </xdr:to>
    <xdr:sp macro="" textlink="">
      <xdr:nvSpPr>
        <xdr:cNvPr id="368" name="楕円 367"/>
        <xdr:cNvSpPr/>
      </xdr:nvSpPr>
      <xdr:spPr>
        <a:xfrm>
          <a:off x="7810500" y="9596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113834</xdr:rowOff>
    </xdr:from>
    <xdr:ext cx="534377" cy="259045"/>
    <xdr:sp macro="" textlink="">
      <xdr:nvSpPr>
        <xdr:cNvPr id="369" name="テキスト ボックス 368"/>
        <xdr:cNvSpPr txBox="1"/>
      </xdr:nvSpPr>
      <xdr:spPr>
        <a:xfrm>
          <a:off x="7594111" y="9372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99911</xdr:rowOff>
    </xdr:from>
    <xdr:to>
      <xdr:col>36</xdr:col>
      <xdr:colOff>165100</xdr:colOff>
      <xdr:row>55</xdr:row>
      <xdr:rowOff>30061</xdr:rowOff>
    </xdr:to>
    <xdr:sp macro="" textlink="">
      <xdr:nvSpPr>
        <xdr:cNvPr id="370" name="楕円 369"/>
        <xdr:cNvSpPr/>
      </xdr:nvSpPr>
      <xdr:spPr>
        <a:xfrm>
          <a:off x="6921500" y="9358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46588</xdr:rowOff>
    </xdr:from>
    <xdr:ext cx="534377" cy="259045"/>
    <xdr:sp macro="" textlink="">
      <xdr:nvSpPr>
        <xdr:cNvPr id="371" name="テキスト ボックス 370"/>
        <xdr:cNvSpPr txBox="1"/>
      </xdr:nvSpPr>
      <xdr:spPr>
        <a:xfrm>
          <a:off x="6705111" y="9133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37</xdr:col>
      <xdr:colOff>63500</xdr:colOff>
      <xdr:row>65</xdr:row>
      <xdr:rowOff>57150</xdr:rowOff>
    </xdr:from>
    <xdr:to>
      <xdr:col>45</xdr:col>
      <xdr:colOff>63500</xdr:colOff>
      <xdr:row>66</xdr:row>
      <xdr:rowOff>139700</xdr:rowOff>
    </xdr:to>
    <xdr:sp macro="" textlink="">
      <xdr:nvSpPr>
        <xdr:cNvPr id="373" name="正方形/長方形 372"/>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66</xdr:row>
      <xdr:rowOff>88900</xdr:rowOff>
    </xdr:from>
    <xdr:to>
      <xdr:col>45</xdr:col>
      <xdr:colOff>63500</xdr:colOff>
      <xdr:row>68</xdr:row>
      <xdr:rowOff>0</xdr:rowOff>
    </xdr:to>
    <xdr:sp macro="" textlink="">
      <xdr:nvSpPr>
        <xdr:cNvPr id="374" name="正方形/長方形 373"/>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65</xdr:row>
      <xdr:rowOff>57150</xdr:rowOff>
    </xdr:from>
    <xdr:to>
      <xdr:col>54</xdr:col>
      <xdr:colOff>0</xdr:colOff>
      <xdr:row>66</xdr:row>
      <xdr:rowOff>139700</xdr:rowOff>
    </xdr:to>
    <xdr:sp macro="" textlink="">
      <xdr:nvSpPr>
        <xdr:cNvPr id="375" name="正方形/長方形 374"/>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66</xdr:row>
      <xdr:rowOff>88900</xdr:rowOff>
    </xdr:from>
    <xdr:to>
      <xdr:col>54</xdr:col>
      <xdr:colOff>0</xdr:colOff>
      <xdr:row>68</xdr:row>
      <xdr:rowOff>0</xdr:rowOff>
    </xdr:to>
    <xdr:sp macro="" textlink="">
      <xdr:nvSpPr>
        <xdr:cNvPr id="376" name="正方形/長方形 375"/>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7" name="正方形/長方形 37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8" name="テキスト ボックス 37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9" name="直線コネクタ 37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0" name="直線コネクタ 379"/>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1" name="テキスト ボックス 380"/>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2" name="直線コネクタ 381"/>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3" name="テキスト ボックス 382"/>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4" name="直線コネクタ 383"/>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5" name="テキスト ボックス 384"/>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6" name="直線コネクタ 385"/>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7" name="テキスト ボックス 386"/>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88" name="直線コネクタ 387"/>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89" name="テキスト ボックス 388"/>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0" name="直線コネクタ 389"/>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1" name="テキスト ボックス 390"/>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44913</xdr:rowOff>
    </xdr:from>
    <xdr:to>
      <xdr:col>54</xdr:col>
      <xdr:colOff>189865</xdr:colOff>
      <xdr:row>78</xdr:row>
      <xdr:rowOff>154820</xdr:rowOff>
    </xdr:to>
    <xdr:cxnSp macro="">
      <xdr:nvCxnSpPr>
        <xdr:cNvPr id="395" name="直線コネクタ 394"/>
        <xdr:cNvCxnSpPr/>
      </xdr:nvCxnSpPr>
      <xdr:spPr>
        <a:xfrm flipV="1">
          <a:off x="10475595" y="12046413"/>
          <a:ext cx="1270" cy="14815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158647</xdr:rowOff>
    </xdr:from>
    <xdr:ext cx="469744" cy="259045"/>
    <xdr:sp macro="" textlink="">
      <xdr:nvSpPr>
        <xdr:cNvPr id="396" name="商工費最小値テキスト"/>
        <xdr:cNvSpPr txBox="1"/>
      </xdr:nvSpPr>
      <xdr:spPr>
        <a:xfrm>
          <a:off x="10528300" y="13531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154820</xdr:rowOff>
    </xdr:from>
    <xdr:to>
      <xdr:col>55</xdr:col>
      <xdr:colOff>88900</xdr:colOff>
      <xdr:row>78</xdr:row>
      <xdr:rowOff>154820</xdr:rowOff>
    </xdr:to>
    <xdr:cxnSp macro="">
      <xdr:nvCxnSpPr>
        <xdr:cNvPr id="397" name="直線コネクタ 396"/>
        <xdr:cNvCxnSpPr/>
      </xdr:nvCxnSpPr>
      <xdr:spPr>
        <a:xfrm>
          <a:off x="10388600" y="13527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163040</xdr:rowOff>
    </xdr:from>
    <xdr:ext cx="534377" cy="259045"/>
    <xdr:sp macro="" textlink="">
      <xdr:nvSpPr>
        <xdr:cNvPr id="398" name="商工費最大値テキスト"/>
        <xdr:cNvSpPr txBox="1"/>
      </xdr:nvSpPr>
      <xdr:spPr>
        <a:xfrm>
          <a:off x="10528300" y="11821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44913</xdr:rowOff>
    </xdr:from>
    <xdr:to>
      <xdr:col>55</xdr:col>
      <xdr:colOff>88900</xdr:colOff>
      <xdr:row>70</xdr:row>
      <xdr:rowOff>44913</xdr:rowOff>
    </xdr:to>
    <xdr:cxnSp macro="">
      <xdr:nvCxnSpPr>
        <xdr:cNvPr id="399" name="直線コネクタ 398"/>
        <xdr:cNvCxnSpPr/>
      </xdr:nvCxnSpPr>
      <xdr:spPr>
        <a:xfrm>
          <a:off x="10388600" y="12046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145692</xdr:rowOff>
    </xdr:from>
    <xdr:to>
      <xdr:col>55</xdr:col>
      <xdr:colOff>0</xdr:colOff>
      <xdr:row>78</xdr:row>
      <xdr:rowOff>154820</xdr:rowOff>
    </xdr:to>
    <xdr:cxnSp macro="">
      <xdr:nvCxnSpPr>
        <xdr:cNvPr id="400" name="直線コネクタ 399"/>
        <xdr:cNvCxnSpPr/>
      </xdr:nvCxnSpPr>
      <xdr:spPr>
        <a:xfrm>
          <a:off x="9639300" y="13518792"/>
          <a:ext cx="838200" cy="9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66759</xdr:rowOff>
    </xdr:from>
    <xdr:ext cx="534377" cy="259045"/>
    <xdr:sp macro="" textlink="">
      <xdr:nvSpPr>
        <xdr:cNvPr id="401" name="商工費平均値テキスト"/>
        <xdr:cNvSpPr txBox="1"/>
      </xdr:nvSpPr>
      <xdr:spPr>
        <a:xfrm>
          <a:off x="10528300" y="127540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43882</xdr:rowOff>
    </xdr:from>
    <xdr:to>
      <xdr:col>55</xdr:col>
      <xdr:colOff>50800</xdr:colOff>
      <xdr:row>75</xdr:row>
      <xdr:rowOff>145482</xdr:rowOff>
    </xdr:to>
    <xdr:sp macro="" textlink="">
      <xdr:nvSpPr>
        <xdr:cNvPr id="402" name="フローチャート: 判断 401"/>
        <xdr:cNvSpPr/>
      </xdr:nvSpPr>
      <xdr:spPr>
        <a:xfrm>
          <a:off x="10426700" y="12902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145692</xdr:rowOff>
    </xdr:from>
    <xdr:to>
      <xdr:col>50</xdr:col>
      <xdr:colOff>114300</xdr:colOff>
      <xdr:row>78</xdr:row>
      <xdr:rowOff>154183</xdr:rowOff>
    </xdr:to>
    <xdr:cxnSp macro="">
      <xdr:nvCxnSpPr>
        <xdr:cNvPr id="403" name="直線コネクタ 402"/>
        <xdr:cNvCxnSpPr/>
      </xdr:nvCxnSpPr>
      <xdr:spPr>
        <a:xfrm flipV="1">
          <a:off x="8750300" y="13518792"/>
          <a:ext cx="889000" cy="8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6849</xdr:rowOff>
    </xdr:from>
    <xdr:to>
      <xdr:col>50</xdr:col>
      <xdr:colOff>165100</xdr:colOff>
      <xdr:row>75</xdr:row>
      <xdr:rowOff>108449</xdr:rowOff>
    </xdr:to>
    <xdr:sp macro="" textlink="">
      <xdr:nvSpPr>
        <xdr:cNvPr id="404" name="フローチャート: 判断 403"/>
        <xdr:cNvSpPr/>
      </xdr:nvSpPr>
      <xdr:spPr>
        <a:xfrm>
          <a:off x="9588500" y="12865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73</xdr:row>
      <xdr:rowOff>124976</xdr:rowOff>
    </xdr:from>
    <xdr:ext cx="534377" cy="259045"/>
    <xdr:sp macro="" textlink="">
      <xdr:nvSpPr>
        <xdr:cNvPr id="405" name="テキスト ボックス 404"/>
        <xdr:cNvSpPr txBox="1"/>
      </xdr:nvSpPr>
      <xdr:spPr>
        <a:xfrm>
          <a:off x="9359411" y="12640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154183</xdr:rowOff>
    </xdr:from>
    <xdr:to>
      <xdr:col>45</xdr:col>
      <xdr:colOff>177800</xdr:colOff>
      <xdr:row>79</xdr:row>
      <xdr:rowOff>18574</xdr:rowOff>
    </xdr:to>
    <xdr:cxnSp macro="">
      <xdr:nvCxnSpPr>
        <xdr:cNvPr id="406" name="直線コネクタ 405"/>
        <xdr:cNvCxnSpPr/>
      </xdr:nvCxnSpPr>
      <xdr:spPr>
        <a:xfrm flipV="1">
          <a:off x="7861300" y="13527283"/>
          <a:ext cx="889000" cy="35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95758</xdr:rowOff>
    </xdr:from>
    <xdr:to>
      <xdr:col>46</xdr:col>
      <xdr:colOff>38100</xdr:colOff>
      <xdr:row>76</xdr:row>
      <xdr:rowOff>25908</xdr:rowOff>
    </xdr:to>
    <xdr:sp macro="" textlink="">
      <xdr:nvSpPr>
        <xdr:cNvPr id="407" name="フローチャート: 判断 406"/>
        <xdr:cNvSpPr/>
      </xdr:nvSpPr>
      <xdr:spPr>
        <a:xfrm>
          <a:off x="8699500" y="12954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42435</xdr:rowOff>
    </xdr:from>
    <xdr:ext cx="534377" cy="259045"/>
    <xdr:sp macro="" textlink="">
      <xdr:nvSpPr>
        <xdr:cNvPr id="408" name="テキスト ボックス 407"/>
        <xdr:cNvSpPr txBox="1"/>
      </xdr:nvSpPr>
      <xdr:spPr>
        <a:xfrm>
          <a:off x="8483111" y="12729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18574</xdr:rowOff>
    </xdr:from>
    <xdr:to>
      <xdr:col>41</xdr:col>
      <xdr:colOff>50800</xdr:colOff>
      <xdr:row>79</xdr:row>
      <xdr:rowOff>22575</xdr:rowOff>
    </xdr:to>
    <xdr:cxnSp macro="">
      <xdr:nvCxnSpPr>
        <xdr:cNvPr id="409" name="直線コネクタ 408"/>
        <xdr:cNvCxnSpPr/>
      </xdr:nvCxnSpPr>
      <xdr:spPr>
        <a:xfrm flipV="1">
          <a:off x="6972300" y="13563124"/>
          <a:ext cx="889000" cy="4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146377</xdr:rowOff>
    </xdr:from>
    <xdr:to>
      <xdr:col>41</xdr:col>
      <xdr:colOff>101600</xdr:colOff>
      <xdr:row>76</xdr:row>
      <xdr:rowOff>76527</xdr:rowOff>
    </xdr:to>
    <xdr:sp macro="" textlink="">
      <xdr:nvSpPr>
        <xdr:cNvPr id="410" name="フローチャート: 判断 409"/>
        <xdr:cNvSpPr/>
      </xdr:nvSpPr>
      <xdr:spPr>
        <a:xfrm>
          <a:off x="7810500" y="13005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93053</xdr:rowOff>
    </xdr:from>
    <xdr:ext cx="534377" cy="259045"/>
    <xdr:sp macro="" textlink="">
      <xdr:nvSpPr>
        <xdr:cNvPr id="411" name="テキスト ボックス 410"/>
        <xdr:cNvSpPr txBox="1"/>
      </xdr:nvSpPr>
      <xdr:spPr>
        <a:xfrm>
          <a:off x="7594111" y="12780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15029</xdr:rowOff>
    </xdr:from>
    <xdr:to>
      <xdr:col>36</xdr:col>
      <xdr:colOff>165100</xdr:colOff>
      <xdr:row>75</xdr:row>
      <xdr:rowOff>116629</xdr:rowOff>
    </xdr:to>
    <xdr:sp macro="" textlink="">
      <xdr:nvSpPr>
        <xdr:cNvPr id="412" name="フローチャート: 判断 411"/>
        <xdr:cNvSpPr/>
      </xdr:nvSpPr>
      <xdr:spPr>
        <a:xfrm>
          <a:off x="6921500" y="12873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133156</xdr:rowOff>
    </xdr:from>
    <xdr:ext cx="534377" cy="259045"/>
    <xdr:sp macro="" textlink="">
      <xdr:nvSpPr>
        <xdr:cNvPr id="413" name="テキスト ボックス 412"/>
        <xdr:cNvSpPr txBox="1"/>
      </xdr:nvSpPr>
      <xdr:spPr>
        <a:xfrm>
          <a:off x="6705111" y="12649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104020</xdr:rowOff>
    </xdr:from>
    <xdr:to>
      <xdr:col>55</xdr:col>
      <xdr:colOff>50800</xdr:colOff>
      <xdr:row>79</xdr:row>
      <xdr:rowOff>34170</xdr:rowOff>
    </xdr:to>
    <xdr:sp macro="" textlink="">
      <xdr:nvSpPr>
        <xdr:cNvPr id="419" name="楕円 418"/>
        <xdr:cNvSpPr/>
      </xdr:nvSpPr>
      <xdr:spPr>
        <a:xfrm>
          <a:off x="10426700" y="1347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18947</xdr:rowOff>
    </xdr:from>
    <xdr:ext cx="469744" cy="259045"/>
    <xdr:sp macro="" textlink="">
      <xdr:nvSpPr>
        <xdr:cNvPr id="420" name="商工費該当値テキスト"/>
        <xdr:cNvSpPr txBox="1"/>
      </xdr:nvSpPr>
      <xdr:spPr>
        <a:xfrm>
          <a:off x="10528300" y="13392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94892</xdr:rowOff>
    </xdr:from>
    <xdr:to>
      <xdr:col>50</xdr:col>
      <xdr:colOff>165100</xdr:colOff>
      <xdr:row>79</xdr:row>
      <xdr:rowOff>25042</xdr:rowOff>
    </xdr:to>
    <xdr:sp macro="" textlink="">
      <xdr:nvSpPr>
        <xdr:cNvPr id="421" name="楕円 420"/>
        <xdr:cNvSpPr/>
      </xdr:nvSpPr>
      <xdr:spPr>
        <a:xfrm>
          <a:off x="9588500" y="1346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57228</xdr:colOff>
      <xdr:row>79</xdr:row>
      <xdr:rowOff>16169</xdr:rowOff>
    </xdr:from>
    <xdr:ext cx="469744" cy="259045"/>
    <xdr:sp macro="" textlink="">
      <xdr:nvSpPr>
        <xdr:cNvPr id="422" name="テキスト ボックス 421"/>
        <xdr:cNvSpPr txBox="1"/>
      </xdr:nvSpPr>
      <xdr:spPr>
        <a:xfrm>
          <a:off x="9391728" y="13560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103383</xdr:rowOff>
    </xdr:from>
    <xdr:to>
      <xdr:col>46</xdr:col>
      <xdr:colOff>38100</xdr:colOff>
      <xdr:row>79</xdr:row>
      <xdr:rowOff>33533</xdr:rowOff>
    </xdr:to>
    <xdr:sp macro="" textlink="">
      <xdr:nvSpPr>
        <xdr:cNvPr id="423" name="楕円 422"/>
        <xdr:cNvSpPr/>
      </xdr:nvSpPr>
      <xdr:spPr>
        <a:xfrm>
          <a:off x="8699500" y="13476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24660</xdr:rowOff>
    </xdr:from>
    <xdr:ext cx="469744" cy="259045"/>
    <xdr:sp macro="" textlink="">
      <xdr:nvSpPr>
        <xdr:cNvPr id="424" name="テキスト ボックス 423"/>
        <xdr:cNvSpPr txBox="1"/>
      </xdr:nvSpPr>
      <xdr:spPr>
        <a:xfrm>
          <a:off x="8515428" y="13569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139224</xdr:rowOff>
    </xdr:from>
    <xdr:to>
      <xdr:col>41</xdr:col>
      <xdr:colOff>101600</xdr:colOff>
      <xdr:row>79</xdr:row>
      <xdr:rowOff>69374</xdr:rowOff>
    </xdr:to>
    <xdr:sp macro="" textlink="">
      <xdr:nvSpPr>
        <xdr:cNvPr id="425" name="楕円 424"/>
        <xdr:cNvSpPr/>
      </xdr:nvSpPr>
      <xdr:spPr>
        <a:xfrm>
          <a:off x="7810500" y="13512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60501</xdr:rowOff>
    </xdr:from>
    <xdr:ext cx="469744" cy="259045"/>
    <xdr:sp macro="" textlink="">
      <xdr:nvSpPr>
        <xdr:cNvPr id="426" name="テキスト ボックス 425"/>
        <xdr:cNvSpPr txBox="1"/>
      </xdr:nvSpPr>
      <xdr:spPr>
        <a:xfrm>
          <a:off x="7626428" y="13605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143225</xdr:rowOff>
    </xdr:from>
    <xdr:to>
      <xdr:col>36</xdr:col>
      <xdr:colOff>165100</xdr:colOff>
      <xdr:row>79</xdr:row>
      <xdr:rowOff>73375</xdr:rowOff>
    </xdr:to>
    <xdr:sp macro="" textlink="">
      <xdr:nvSpPr>
        <xdr:cNvPr id="427" name="楕円 426"/>
        <xdr:cNvSpPr/>
      </xdr:nvSpPr>
      <xdr:spPr>
        <a:xfrm>
          <a:off x="6921500" y="13516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64502</xdr:rowOff>
    </xdr:from>
    <xdr:ext cx="469744" cy="259045"/>
    <xdr:sp macro="" textlink="">
      <xdr:nvSpPr>
        <xdr:cNvPr id="428" name="テキスト ボックス 427"/>
        <xdr:cNvSpPr txBox="1"/>
      </xdr:nvSpPr>
      <xdr:spPr>
        <a:xfrm>
          <a:off x="6737428" y="13609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37</xdr:col>
      <xdr:colOff>63500</xdr:colOff>
      <xdr:row>85</xdr:row>
      <xdr:rowOff>57150</xdr:rowOff>
    </xdr:from>
    <xdr:to>
      <xdr:col>45</xdr:col>
      <xdr:colOff>63500</xdr:colOff>
      <xdr:row>86</xdr:row>
      <xdr:rowOff>139700</xdr:rowOff>
    </xdr:to>
    <xdr:sp macro="" textlink="">
      <xdr:nvSpPr>
        <xdr:cNvPr id="430" name="正方形/長方形 429"/>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86</xdr:row>
      <xdr:rowOff>88900</xdr:rowOff>
    </xdr:from>
    <xdr:to>
      <xdr:col>45</xdr:col>
      <xdr:colOff>63500</xdr:colOff>
      <xdr:row>88</xdr:row>
      <xdr:rowOff>0</xdr:rowOff>
    </xdr:to>
    <xdr:sp macro="" textlink="">
      <xdr:nvSpPr>
        <xdr:cNvPr id="431" name="正方形/長方形 430"/>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85</xdr:row>
      <xdr:rowOff>57150</xdr:rowOff>
    </xdr:from>
    <xdr:to>
      <xdr:col>54</xdr:col>
      <xdr:colOff>0</xdr:colOff>
      <xdr:row>86</xdr:row>
      <xdr:rowOff>139700</xdr:rowOff>
    </xdr:to>
    <xdr:sp macro="" textlink="">
      <xdr:nvSpPr>
        <xdr:cNvPr id="432" name="正方形/長方形 431"/>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86</xdr:row>
      <xdr:rowOff>88900</xdr:rowOff>
    </xdr:from>
    <xdr:to>
      <xdr:col>54</xdr:col>
      <xdr:colOff>0</xdr:colOff>
      <xdr:row>88</xdr:row>
      <xdr:rowOff>0</xdr:rowOff>
    </xdr:to>
    <xdr:sp macro="" textlink="">
      <xdr:nvSpPr>
        <xdr:cNvPr id="433" name="正方形/長方形 432"/>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37" name="テキスト ボックス 436"/>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38" name="直線コネクタ 437"/>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39" name="テキスト ボックス 438"/>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0" name="直線コネクタ 439"/>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1" name="テキスト ボックス 440"/>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2" name="直線コネクタ 441"/>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3" name="テキスト ボックス 442"/>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4" name="直線コネクタ 443"/>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5" name="テキスト ボックス 444"/>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6" name="直線コネクタ 445"/>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7" name="テキスト ボックス 446"/>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8" name="直線コネクタ 447"/>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49" name="テキスト ボックス 448"/>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16729</xdr:rowOff>
    </xdr:from>
    <xdr:to>
      <xdr:col>54</xdr:col>
      <xdr:colOff>189865</xdr:colOff>
      <xdr:row>98</xdr:row>
      <xdr:rowOff>67300</xdr:rowOff>
    </xdr:to>
    <xdr:cxnSp macro="">
      <xdr:nvCxnSpPr>
        <xdr:cNvPr id="453" name="直線コネクタ 452"/>
        <xdr:cNvCxnSpPr/>
      </xdr:nvCxnSpPr>
      <xdr:spPr>
        <a:xfrm flipV="1">
          <a:off x="10475595" y="15447229"/>
          <a:ext cx="1270" cy="14221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71127</xdr:rowOff>
    </xdr:from>
    <xdr:ext cx="534377" cy="259045"/>
    <xdr:sp macro="" textlink="">
      <xdr:nvSpPr>
        <xdr:cNvPr id="454" name="土木費最小値テキスト"/>
        <xdr:cNvSpPr txBox="1"/>
      </xdr:nvSpPr>
      <xdr:spPr>
        <a:xfrm>
          <a:off x="10528300" y="16873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67300</xdr:rowOff>
    </xdr:from>
    <xdr:to>
      <xdr:col>55</xdr:col>
      <xdr:colOff>88900</xdr:colOff>
      <xdr:row>98</xdr:row>
      <xdr:rowOff>67300</xdr:rowOff>
    </xdr:to>
    <xdr:cxnSp macro="">
      <xdr:nvCxnSpPr>
        <xdr:cNvPr id="455" name="直線コネクタ 454"/>
        <xdr:cNvCxnSpPr/>
      </xdr:nvCxnSpPr>
      <xdr:spPr>
        <a:xfrm>
          <a:off x="10388600" y="16869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134856</xdr:rowOff>
    </xdr:from>
    <xdr:ext cx="599010" cy="259045"/>
    <xdr:sp macro="" textlink="">
      <xdr:nvSpPr>
        <xdr:cNvPr id="456" name="土木費最大値テキスト"/>
        <xdr:cNvSpPr txBox="1"/>
      </xdr:nvSpPr>
      <xdr:spPr>
        <a:xfrm>
          <a:off x="10528300" y="15222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16729</xdr:rowOff>
    </xdr:from>
    <xdr:to>
      <xdr:col>55</xdr:col>
      <xdr:colOff>88900</xdr:colOff>
      <xdr:row>90</xdr:row>
      <xdr:rowOff>16729</xdr:rowOff>
    </xdr:to>
    <xdr:cxnSp macro="">
      <xdr:nvCxnSpPr>
        <xdr:cNvPr id="457" name="直線コネクタ 456"/>
        <xdr:cNvCxnSpPr/>
      </xdr:nvCxnSpPr>
      <xdr:spPr>
        <a:xfrm>
          <a:off x="10388600" y="15447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67300</xdr:rowOff>
    </xdr:from>
    <xdr:to>
      <xdr:col>55</xdr:col>
      <xdr:colOff>0</xdr:colOff>
      <xdr:row>98</xdr:row>
      <xdr:rowOff>77178</xdr:rowOff>
    </xdr:to>
    <xdr:cxnSp macro="">
      <xdr:nvCxnSpPr>
        <xdr:cNvPr id="458" name="直線コネクタ 457"/>
        <xdr:cNvCxnSpPr/>
      </xdr:nvCxnSpPr>
      <xdr:spPr>
        <a:xfrm flipV="1">
          <a:off x="9639300" y="16869400"/>
          <a:ext cx="838200" cy="9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90468</xdr:rowOff>
    </xdr:from>
    <xdr:ext cx="534377" cy="259045"/>
    <xdr:sp macro="" textlink="">
      <xdr:nvSpPr>
        <xdr:cNvPr id="459" name="土木費平均値テキスト"/>
        <xdr:cNvSpPr txBox="1"/>
      </xdr:nvSpPr>
      <xdr:spPr>
        <a:xfrm>
          <a:off x="10528300" y="163782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67591</xdr:rowOff>
    </xdr:from>
    <xdr:to>
      <xdr:col>55</xdr:col>
      <xdr:colOff>50800</xdr:colOff>
      <xdr:row>96</xdr:row>
      <xdr:rowOff>169191</xdr:rowOff>
    </xdr:to>
    <xdr:sp macro="" textlink="">
      <xdr:nvSpPr>
        <xdr:cNvPr id="460" name="フローチャート: 判断 459"/>
        <xdr:cNvSpPr/>
      </xdr:nvSpPr>
      <xdr:spPr>
        <a:xfrm>
          <a:off x="10426700" y="16526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77178</xdr:rowOff>
    </xdr:from>
    <xdr:to>
      <xdr:col>50</xdr:col>
      <xdr:colOff>114300</xdr:colOff>
      <xdr:row>98</xdr:row>
      <xdr:rowOff>77781</xdr:rowOff>
    </xdr:to>
    <xdr:cxnSp macro="">
      <xdr:nvCxnSpPr>
        <xdr:cNvPr id="461" name="直線コネクタ 460"/>
        <xdr:cNvCxnSpPr/>
      </xdr:nvCxnSpPr>
      <xdr:spPr>
        <a:xfrm flipV="1">
          <a:off x="8750300" y="16879278"/>
          <a:ext cx="889000" cy="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102012</xdr:rowOff>
    </xdr:from>
    <xdr:to>
      <xdr:col>50</xdr:col>
      <xdr:colOff>165100</xdr:colOff>
      <xdr:row>97</xdr:row>
      <xdr:rowOff>32162</xdr:rowOff>
    </xdr:to>
    <xdr:sp macro="" textlink="">
      <xdr:nvSpPr>
        <xdr:cNvPr id="462" name="フローチャート: 判断 461"/>
        <xdr:cNvSpPr/>
      </xdr:nvSpPr>
      <xdr:spPr>
        <a:xfrm>
          <a:off x="9588500" y="16561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95</xdr:row>
      <xdr:rowOff>48689</xdr:rowOff>
    </xdr:from>
    <xdr:ext cx="534377" cy="259045"/>
    <xdr:sp macro="" textlink="">
      <xdr:nvSpPr>
        <xdr:cNvPr id="463" name="テキスト ボックス 462"/>
        <xdr:cNvSpPr txBox="1"/>
      </xdr:nvSpPr>
      <xdr:spPr>
        <a:xfrm>
          <a:off x="9359411" y="16336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32062</xdr:rowOff>
    </xdr:from>
    <xdr:to>
      <xdr:col>45</xdr:col>
      <xdr:colOff>177800</xdr:colOff>
      <xdr:row>98</xdr:row>
      <xdr:rowOff>77781</xdr:rowOff>
    </xdr:to>
    <xdr:cxnSp macro="">
      <xdr:nvCxnSpPr>
        <xdr:cNvPr id="464" name="直線コネクタ 463"/>
        <xdr:cNvCxnSpPr/>
      </xdr:nvCxnSpPr>
      <xdr:spPr>
        <a:xfrm>
          <a:off x="7861300" y="16834162"/>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146490</xdr:rowOff>
    </xdr:from>
    <xdr:to>
      <xdr:col>46</xdr:col>
      <xdr:colOff>38100</xdr:colOff>
      <xdr:row>97</xdr:row>
      <xdr:rowOff>76640</xdr:rowOff>
    </xdr:to>
    <xdr:sp macro="" textlink="">
      <xdr:nvSpPr>
        <xdr:cNvPr id="465" name="フローチャート: 判断 464"/>
        <xdr:cNvSpPr/>
      </xdr:nvSpPr>
      <xdr:spPr>
        <a:xfrm>
          <a:off x="8699500" y="16605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93167</xdr:rowOff>
    </xdr:from>
    <xdr:ext cx="534377" cy="259045"/>
    <xdr:sp macro="" textlink="">
      <xdr:nvSpPr>
        <xdr:cNvPr id="466" name="テキスト ボックス 465"/>
        <xdr:cNvSpPr txBox="1"/>
      </xdr:nvSpPr>
      <xdr:spPr>
        <a:xfrm>
          <a:off x="8483111" y="16380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60489</xdr:rowOff>
    </xdr:from>
    <xdr:to>
      <xdr:col>41</xdr:col>
      <xdr:colOff>50800</xdr:colOff>
      <xdr:row>98</xdr:row>
      <xdr:rowOff>32062</xdr:rowOff>
    </xdr:to>
    <xdr:cxnSp macro="">
      <xdr:nvCxnSpPr>
        <xdr:cNvPr id="467" name="直線コネクタ 466"/>
        <xdr:cNvCxnSpPr/>
      </xdr:nvCxnSpPr>
      <xdr:spPr>
        <a:xfrm>
          <a:off x="6972300" y="16691139"/>
          <a:ext cx="889000" cy="143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16842</xdr:rowOff>
    </xdr:from>
    <xdr:to>
      <xdr:col>41</xdr:col>
      <xdr:colOff>101600</xdr:colOff>
      <xdr:row>97</xdr:row>
      <xdr:rowOff>118442</xdr:rowOff>
    </xdr:to>
    <xdr:sp macro="" textlink="">
      <xdr:nvSpPr>
        <xdr:cNvPr id="468" name="フローチャート: 判断 467"/>
        <xdr:cNvSpPr/>
      </xdr:nvSpPr>
      <xdr:spPr>
        <a:xfrm>
          <a:off x="7810500" y="16647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134969</xdr:rowOff>
    </xdr:from>
    <xdr:ext cx="534377" cy="259045"/>
    <xdr:sp macro="" textlink="">
      <xdr:nvSpPr>
        <xdr:cNvPr id="469" name="テキスト ボックス 468"/>
        <xdr:cNvSpPr txBox="1"/>
      </xdr:nvSpPr>
      <xdr:spPr>
        <a:xfrm>
          <a:off x="7594111" y="16422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161905</xdr:rowOff>
    </xdr:from>
    <xdr:to>
      <xdr:col>36</xdr:col>
      <xdr:colOff>165100</xdr:colOff>
      <xdr:row>96</xdr:row>
      <xdr:rowOff>92055</xdr:rowOff>
    </xdr:to>
    <xdr:sp macro="" textlink="">
      <xdr:nvSpPr>
        <xdr:cNvPr id="470" name="フローチャート: 判断 469"/>
        <xdr:cNvSpPr/>
      </xdr:nvSpPr>
      <xdr:spPr>
        <a:xfrm>
          <a:off x="6921500" y="1644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108582</xdr:rowOff>
    </xdr:from>
    <xdr:ext cx="534377" cy="259045"/>
    <xdr:sp macro="" textlink="">
      <xdr:nvSpPr>
        <xdr:cNvPr id="471" name="テキスト ボックス 470"/>
        <xdr:cNvSpPr txBox="1"/>
      </xdr:nvSpPr>
      <xdr:spPr>
        <a:xfrm>
          <a:off x="6705111" y="16224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16500</xdr:rowOff>
    </xdr:from>
    <xdr:to>
      <xdr:col>55</xdr:col>
      <xdr:colOff>50800</xdr:colOff>
      <xdr:row>98</xdr:row>
      <xdr:rowOff>118100</xdr:rowOff>
    </xdr:to>
    <xdr:sp macro="" textlink="">
      <xdr:nvSpPr>
        <xdr:cNvPr id="477" name="楕円 476"/>
        <xdr:cNvSpPr/>
      </xdr:nvSpPr>
      <xdr:spPr>
        <a:xfrm>
          <a:off x="10426700" y="1681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102877</xdr:rowOff>
    </xdr:from>
    <xdr:ext cx="534377" cy="259045"/>
    <xdr:sp macro="" textlink="">
      <xdr:nvSpPr>
        <xdr:cNvPr id="478" name="土木費該当値テキスト"/>
        <xdr:cNvSpPr txBox="1"/>
      </xdr:nvSpPr>
      <xdr:spPr>
        <a:xfrm>
          <a:off x="10528300" y="16733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26378</xdr:rowOff>
    </xdr:from>
    <xdr:to>
      <xdr:col>50</xdr:col>
      <xdr:colOff>165100</xdr:colOff>
      <xdr:row>98</xdr:row>
      <xdr:rowOff>127978</xdr:rowOff>
    </xdr:to>
    <xdr:sp macro="" textlink="">
      <xdr:nvSpPr>
        <xdr:cNvPr id="479" name="楕円 478"/>
        <xdr:cNvSpPr/>
      </xdr:nvSpPr>
      <xdr:spPr>
        <a:xfrm>
          <a:off x="9588500" y="16828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98</xdr:row>
      <xdr:rowOff>119105</xdr:rowOff>
    </xdr:from>
    <xdr:ext cx="534377" cy="259045"/>
    <xdr:sp macro="" textlink="">
      <xdr:nvSpPr>
        <xdr:cNvPr id="480" name="テキスト ボックス 479"/>
        <xdr:cNvSpPr txBox="1"/>
      </xdr:nvSpPr>
      <xdr:spPr>
        <a:xfrm>
          <a:off x="9359411" y="16921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26981</xdr:rowOff>
    </xdr:from>
    <xdr:to>
      <xdr:col>46</xdr:col>
      <xdr:colOff>38100</xdr:colOff>
      <xdr:row>98</xdr:row>
      <xdr:rowOff>128581</xdr:rowOff>
    </xdr:to>
    <xdr:sp macro="" textlink="">
      <xdr:nvSpPr>
        <xdr:cNvPr id="481" name="楕円 480"/>
        <xdr:cNvSpPr/>
      </xdr:nvSpPr>
      <xdr:spPr>
        <a:xfrm>
          <a:off x="8699500" y="16829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119708</xdr:rowOff>
    </xdr:from>
    <xdr:ext cx="534377" cy="259045"/>
    <xdr:sp macro="" textlink="">
      <xdr:nvSpPr>
        <xdr:cNvPr id="482" name="テキスト ボックス 481"/>
        <xdr:cNvSpPr txBox="1"/>
      </xdr:nvSpPr>
      <xdr:spPr>
        <a:xfrm>
          <a:off x="8483111" y="16921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152712</xdr:rowOff>
    </xdr:from>
    <xdr:to>
      <xdr:col>41</xdr:col>
      <xdr:colOff>101600</xdr:colOff>
      <xdr:row>98</xdr:row>
      <xdr:rowOff>82862</xdr:rowOff>
    </xdr:to>
    <xdr:sp macro="" textlink="">
      <xdr:nvSpPr>
        <xdr:cNvPr id="483" name="楕円 482"/>
        <xdr:cNvSpPr/>
      </xdr:nvSpPr>
      <xdr:spPr>
        <a:xfrm>
          <a:off x="7810500" y="16783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73989</xdr:rowOff>
    </xdr:from>
    <xdr:ext cx="534377" cy="259045"/>
    <xdr:sp macro="" textlink="">
      <xdr:nvSpPr>
        <xdr:cNvPr id="484" name="テキスト ボックス 483"/>
        <xdr:cNvSpPr txBox="1"/>
      </xdr:nvSpPr>
      <xdr:spPr>
        <a:xfrm>
          <a:off x="7594111" y="16876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9689</xdr:rowOff>
    </xdr:from>
    <xdr:to>
      <xdr:col>36</xdr:col>
      <xdr:colOff>165100</xdr:colOff>
      <xdr:row>97</xdr:row>
      <xdr:rowOff>111289</xdr:rowOff>
    </xdr:to>
    <xdr:sp macro="" textlink="">
      <xdr:nvSpPr>
        <xdr:cNvPr id="485" name="楕円 484"/>
        <xdr:cNvSpPr/>
      </xdr:nvSpPr>
      <xdr:spPr>
        <a:xfrm>
          <a:off x="6921500" y="16640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102416</xdr:rowOff>
    </xdr:from>
    <xdr:ext cx="534377" cy="259045"/>
    <xdr:sp macro="" textlink="">
      <xdr:nvSpPr>
        <xdr:cNvPr id="486" name="テキスト ボックス 485"/>
        <xdr:cNvSpPr txBox="1"/>
      </xdr:nvSpPr>
      <xdr:spPr>
        <a:xfrm>
          <a:off x="6705111" y="16733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警察費</a:t>
          </a:r>
        </a:p>
      </xdr:txBody>
    </xdr:sp>
    <xdr:clientData/>
  </xdr:twoCellAnchor>
  <xdr:twoCellAnchor>
    <xdr:from>
      <xdr:col>68</xdr:col>
      <xdr:colOff>0</xdr:colOff>
      <xdr:row>25</xdr:row>
      <xdr:rowOff>57150</xdr:rowOff>
    </xdr:from>
    <xdr:to>
      <xdr:col>76</xdr:col>
      <xdr:colOff>0</xdr:colOff>
      <xdr:row>26</xdr:row>
      <xdr:rowOff>139700</xdr:rowOff>
    </xdr:to>
    <xdr:sp macro="" textlink="">
      <xdr:nvSpPr>
        <xdr:cNvPr id="488" name="正方形/長方形 487"/>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26</xdr:row>
      <xdr:rowOff>88900</xdr:rowOff>
    </xdr:from>
    <xdr:to>
      <xdr:col>76</xdr:col>
      <xdr:colOff>0</xdr:colOff>
      <xdr:row>28</xdr:row>
      <xdr:rowOff>0</xdr:rowOff>
    </xdr:to>
    <xdr:sp macro="" textlink="">
      <xdr:nvSpPr>
        <xdr:cNvPr id="489" name="正方形/長方形 488"/>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25</xdr:row>
      <xdr:rowOff>57150</xdr:rowOff>
    </xdr:from>
    <xdr:to>
      <xdr:col>84</xdr:col>
      <xdr:colOff>127000</xdr:colOff>
      <xdr:row>26</xdr:row>
      <xdr:rowOff>139700</xdr:rowOff>
    </xdr:to>
    <xdr:sp macro="" textlink="">
      <xdr:nvSpPr>
        <xdr:cNvPr id="490" name="正方形/長方形 489"/>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26</xdr:row>
      <xdr:rowOff>88900</xdr:rowOff>
    </xdr:from>
    <xdr:to>
      <xdr:col>84</xdr:col>
      <xdr:colOff>127000</xdr:colOff>
      <xdr:row>28</xdr:row>
      <xdr:rowOff>0</xdr:rowOff>
    </xdr:to>
    <xdr:sp macro="" textlink="">
      <xdr:nvSpPr>
        <xdr:cNvPr id="491" name="正方形/長方形 490"/>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40</xdr:row>
      <xdr:rowOff>111777</xdr:rowOff>
    </xdr:from>
    <xdr:ext cx="531299" cy="259045"/>
    <xdr:sp macro="" textlink="">
      <xdr:nvSpPr>
        <xdr:cNvPr id="495" name="テキスト ボックス 494"/>
        <xdr:cNvSpPr txBox="1"/>
      </xdr:nvSpPr>
      <xdr:spPr>
        <a:xfrm>
          <a:off x="11914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496" name="直線コネクタ 495"/>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497" name="テキスト ボックス 496"/>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8" name="直線コネクタ 497"/>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9" name="テキスト ボックス 498"/>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1" name="テキスト ボックス 500"/>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2" name="直線コネクタ 501"/>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3" name="テキスト ボックス 502"/>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4" name="直線コネクタ 503"/>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5" name="テキスト ボックス 504"/>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7" name="テキスト ボックス 506"/>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警察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65215</xdr:rowOff>
    </xdr:from>
    <xdr:to>
      <xdr:col>85</xdr:col>
      <xdr:colOff>126364</xdr:colOff>
      <xdr:row>36</xdr:row>
      <xdr:rowOff>152464</xdr:rowOff>
    </xdr:to>
    <xdr:cxnSp macro="">
      <xdr:nvCxnSpPr>
        <xdr:cNvPr id="509" name="直線コネクタ 508"/>
        <xdr:cNvCxnSpPr/>
      </xdr:nvCxnSpPr>
      <xdr:spPr>
        <a:xfrm flipV="1">
          <a:off x="16317595" y="5208715"/>
          <a:ext cx="1269" cy="1115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156291</xdr:rowOff>
    </xdr:from>
    <xdr:ext cx="534377" cy="259045"/>
    <xdr:sp macro="" textlink="">
      <xdr:nvSpPr>
        <xdr:cNvPr id="510" name="警察費最小値テキスト"/>
        <xdr:cNvSpPr txBox="1"/>
      </xdr:nvSpPr>
      <xdr:spPr>
        <a:xfrm>
          <a:off x="16370300" y="6328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36</xdr:row>
      <xdr:rowOff>152464</xdr:rowOff>
    </xdr:from>
    <xdr:to>
      <xdr:col>86</xdr:col>
      <xdr:colOff>25400</xdr:colOff>
      <xdr:row>36</xdr:row>
      <xdr:rowOff>152464</xdr:rowOff>
    </xdr:to>
    <xdr:cxnSp macro="">
      <xdr:nvCxnSpPr>
        <xdr:cNvPr id="511" name="直線コネクタ 510"/>
        <xdr:cNvCxnSpPr/>
      </xdr:nvCxnSpPr>
      <xdr:spPr>
        <a:xfrm>
          <a:off x="16230600" y="6324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11892</xdr:rowOff>
    </xdr:from>
    <xdr:ext cx="534377" cy="259045"/>
    <xdr:sp macro="" textlink="">
      <xdr:nvSpPr>
        <xdr:cNvPr id="512" name="警察費最大値テキスト"/>
        <xdr:cNvSpPr txBox="1"/>
      </xdr:nvSpPr>
      <xdr:spPr>
        <a:xfrm>
          <a:off x="16370300" y="4983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65215</xdr:rowOff>
    </xdr:from>
    <xdr:to>
      <xdr:col>86</xdr:col>
      <xdr:colOff>25400</xdr:colOff>
      <xdr:row>30</xdr:row>
      <xdr:rowOff>65215</xdr:rowOff>
    </xdr:to>
    <xdr:cxnSp macro="">
      <xdr:nvCxnSpPr>
        <xdr:cNvPr id="513" name="直線コネクタ 512"/>
        <xdr:cNvCxnSpPr/>
      </xdr:nvCxnSpPr>
      <xdr:spPr>
        <a:xfrm>
          <a:off x="16230600" y="5208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50736</xdr:rowOff>
    </xdr:from>
    <xdr:to>
      <xdr:col>85</xdr:col>
      <xdr:colOff>127000</xdr:colOff>
      <xdr:row>37</xdr:row>
      <xdr:rowOff>30734</xdr:rowOff>
    </xdr:to>
    <xdr:cxnSp macro="">
      <xdr:nvCxnSpPr>
        <xdr:cNvPr id="514" name="直線コネクタ 513"/>
        <xdr:cNvCxnSpPr/>
      </xdr:nvCxnSpPr>
      <xdr:spPr>
        <a:xfrm flipV="1">
          <a:off x="15481300" y="6222936"/>
          <a:ext cx="838200" cy="15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33</xdr:row>
      <xdr:rowOff>81106</xdr:rowOff>
    </xdr:from>
    <xdr:ext cx="534377" cy="259045"/>
    <xdr:sp macro="" textlink="">
      <xdr:nvSpPr>
        <xdr:cNvPr id="515" name="警察費平均値テキスト"/>
        <xdr:cNvSpPr txBox="1"/>
      </xdr:nvSpPr>
      <xdr:spPr>
        <a:xfrm>
          <a:off x="16370300" y="57389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58229</xdr:rowOff>
    </xdr:from>
    <xdr:to>
      <xdr:col>85</xdr:col>
      <xdr:colOff>177800</xdr:colOff>
      <xdr:row>34</xdr:row>
      <xdr:rowOff>159829</xdr:rowOff>
    </xdr:to>
    <xdr:sp macro="" textlink="">
      <xdr:nvSpPr>
        <xdr:cNvPr id="516" name="フローチャート: 判断 515"/>
        <xdr:cNvSpPr/>
      </xdr:nvSpPr>
      <xdr:spPr>
        <a:xfrm>
          <a:off x="16268700" y="588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30734</xdr:rowOff>
    </xdr:from>
    <xdr:to>
      <xdr:col>81</xdr:col>
      <xdr:colOff>50800</xdr:colOff>
      <xdr:row>37</xdr:row>
      <xdr:rowOff>89789</xdr:rowOff>
    </xdr:to>
    <xdr:cxnSp macro="">
      <xdr:nvCxnSpPr>
        <xdr:cNvPr id="517" name="直線コネクタ 516"/>
        <xdr:cNvCxnSpPr/>
      </xdr:nvCxnSpPr>
      <xdr:spPr>
        <a:xfrm flipV="1">
          <a:off x="14592300" y="6374384"/>
          <a:ext cx="8890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34</xdr:row>
      <xdr:rowOff>119380</xdr:rowOff>
    </xdr:from>
    <xdr:to>
      <xdr:col>81</xdr:col>
      <xdr:colOff>101600</xdr:colOff>
      <xdr:row>35</xdr:row>
      <xdr:rowOff>49530</xdr:rowOff>
    </xdr:to>
    <xdr:sp macro="" textlink="">
      <xdr:nvSpPr>
        <xdr:cNvPr id="518" name="フローチャート: 判断 517"/>
        <xdr:cNvSpPr/>
      </xdr:nvSpPr>
      <xdr:spPr>
        <a:xfrm>
          <a:off x="15430500" y="5948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33</xdr:row>
      <xdr:rowOff>66057</xdr:rowOff>
    </xdr:from>
    <xdr:ext cx="534377" cy="259045"/>
    <xdr:sp macro="" textlink="">
      <xdr:nvSpPr>
        <xdr:cNvPr id="519" name="テキスト ボックス 518"/>
        <xdr:cNvSpPr txBox="1"/>
      </xdr:nvSpPr>
      <xdr:spPr>
        <a:xfrm>
          <a:off x="15201411" y="5723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89789</xdr:rowOff>
    </xdr:from>
    <xdr:to>
      <xdr:col>76</xdr:col>
      <xdr:colOff>114300</xdr:colOff>
      <xdr:row>37</xdr:row>
      <xdr:rowOff>130175</xdr:rowOff>
    </xdr:to>
    <xdr:cxnSp macro="">
      <xdr:nvCxnSpPr>
        <xdr:cNvPr id="520" name="直線コネクタ 519"/>
        <xdr:cNvCxnSpPr/>
      </xdr:nvCxnSpPr>
      <xdr:spPr>
        <a:xfrm flipV="1">
          <a:off x="13703300" y="6433439"/>
          <a:ext cx="889000" cy="40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140907</xdr:rowOff>
    </xdr:from>
    <xdr:to>
      <xdr:col>76</xdr:col>
      <xdr:colOff>165100</xdr:colOff>
      <xdr:row>35</xdr:row>
      <xdr:rowOff>71057</xdr:rowOff>
    </xdr:to>
    <xdr:sp macro="" textlink="">
      <xdr:nvSpPr>
        <xdr:cNvPr id="521" name="フローチャート: 判断 520"/>
        <xdr:cNvSpPr/>
      </xdr:nvSpPr>
      <xdr:spPr>
        <a:xfrm>
          <a:off x="14541500" y="5970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87584</xdr:rowOff>
    </xdr:from>
    <xdr:ext cx="534377" cy="259045"/>
    <xdr:sp macro="" textlink="">
      <xdr:nvSpPr>
        <xdr:cNvPr id="522" name="テキスト ボックス 521"/>
        <xdr:cNvSpPr txBox="1"/>
      </xdr:nvSpPr>
      <xdr:spPr>
        <a:xfrm>
          <a:off x="14325111" y="5745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130175</xdr:rowOff>
    </xdr:from>
    <xdr:to>
      <xdr:col>71</xdr:col>
      <xdr:colOff>177800</xdr:colOff>
      <xdr:row>38</xdr:row>
      <xdr:rowOff>113792</xdr:rowOff>
    </xdr:to>
    <xdr:cxnSp macro="">
      <xdr:nvCxnSpPr>
        <xdr:cNvPr id="523" name="直線コネクタ 522"/>
        <xdr:cNvCxnSpPr/>
      </xdr:nvCxnSpPr>
      <xdr:spPr>
        <a:xfrm flipV="1">
          <a:off x="12814300" y="6473825"/>
          <a:ext cx="889000" cy="155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80328</xdr:rowOff>
    </xdr:from>
    <xdr:to>
      <xdr:col>72</xdr:col>
      <xdr:colOff>38100</xdr:colOff>
      <xdr:row>36</xdr:row>
      <xdr:rowOff>10478</xdr:rowOff>
    </xdr:to>
    <xdr:sp macro="" textlink="">
      <xdr:nvSpPr>
        <xdr:cNvPr id="524" name="フローチャート: 判断 523"/>
        <xdr:cNvSpPr/>
      </xdr:nvSpPr>
      <xdr:spPr>
        <a:xfrm>
          <a:off x="13652500" y="6081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27005</xdr:rowOff>
    </xdr:from>
    <xdr:ext cx="534377" cy="259045"/>
    <xdr:sp macro="" textlink="">
      <xdr:nvSpPr>
        <xdr:cNvPr id="525" name="テキスト ボックス 524"/>
        <xdr:cNvSpPr txBox="1"/>
      </xdr:nvSpPr>
      <xdr:spPr>
        <a:xfrm>
          <a:off x="13436111" y="5856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17463</xdr:rowOff>
    </xdr:from>
    <xdr:to>
      <xdr:col>67</xdr:col>
      <xdr:colOff>101600</xdr:colOff>
      <xdr:row>34</xdr:row>
      <xdr:rowOff>119063</xdr:rowOff>
    </xdr:to>
    <xdr:sp macro="" textlink="">
      <xdr:nvSpPr>
        <xdr:cNvPr id="526" name="フローチャート: 判断 525"/>
        <xdr:cNvSpPr/>
      </xdr:nvSpPr>
      <xdr:spPr>
        <a:xfrm>
          <a:off x="12763500" y="584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32</xdr:row>
      <xdr:rowOff>135590</xdr:rowOff>
    </xdr:from>
    <xdr:ext cx="534377" cy="259045"/>
    <xdr:sp macro="" textlink="">
      <xdr:nvSpPr>
        <xdr:cNvPr id="527" name="テキスト ボックス 526"/>
        <xdr:cNvSpPr txBox="1"/>
      </xdr:nvSpPr>
      <xdr:spPr>
        <a:xfrm>
          <a:off x="12547111" y="5621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171386</xdr:rowOff>
    </xdr:from>
    <xdr:to>
      <xdr:col>85</xdr:col>
      <xdr:colOff>177800</xdr:colOff>
      <xdr:row>36</xdr:row>
      <xdr:rowOff>101536</xdr:rowOff>
    </xdr:to>
    <xdr:sp macro="" textlink="">
      <xdr:nvSpPr>
        <xdr:cNvPr id="533" name="楕円 532"/>
        <xdr:cNvSpPr/>
      </xdr:nvSpPr>
      <xdr:spPr>
        <a:xfrm>
          <a:off x="16268700" y="617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86313</xdr:rowOff>
    </xdr:from>
    <xdr:ext cx="534377" cy="259045"/>
    <xdr:sp macro="" textlink="">
      <xdr:nvSpPr>
        <xdr:cNvPr id="534" name="警察費該当値テキスト"/>
        <xdr:cNvSpPr txBox="1"/>
      </xdr:nvSpPr>
      <xdr:spPr>
        <a:xfrm>
          <a:off x="16370300" y="6087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151384</xdr:rowOff>
    </xdr:from>
    <xdr:to>
      <xdr:col>81</xdr:col>
      <xdr:colOff>101600</xdr:colOff>
      <xdr:row>37</xdr:row>
      <xdr:rowOff>81534</xdr:rowOff>
    </xdr:to>
    <xdr:sp macro="" textlink="">
      <xdr:nvSpPr>
        <xdr:cNvPr id="535" name="楕円 534"/>
        <xdr:cNvSpPr/>
      </xdr:nvSpPr>
      <xdr:spPr>
        <a:xfrm>
          <a:off x="15430500" y="6323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37</xdr:row>
      <xdr:rowOff>72661</xdr:rowOff>
    </xdr:from>
    <xdr:ext cx="534377" cy="259045"/>
    <xdr:sp macro="" textlink="">
      <xdr:nvSpPr>
        <xdr:cNvPr id="536" name="テキスト ボックス 535"/>
        <xdr:cNvSpPr txBox="1"/>
      </xdr:nvSpPr>
      <xdr:spPr>
        <a:xfrm>
          <a:off x="15201411" y="6416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38989</xdr:rowOff>
    </xdr:from>
    <xdr:to>
      <xdr:col>76</xdr:col>
      <xdr:colOff>165100</xdr:colOff>
      <xdr:row>37</xdr:row>
      <xdr:rowOff>140589</xdr:rowOff>
    </xdr:to>
    <xdr:sp macro="" textlink="">
      <xdr:nvSpPr>
        <xdr:cNvPr id="537" name="楕円 536"/>
        <xdr:cNvSpPr/>
      </xdr:nvSpPr>
      <xdr:spPr>
        <a:xfrm>
          <a:off x="14541500" y="6382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131716</xdr:rowOff>
    </xdr:from>
    <xdr:ext cx="534377" cy="259045"/>
    <xdr:sp macro="" textlink="">
      <xdr:nvSpPr>
        <xdr:cNvPr id="538" name="テキスト ボックス 537"/>
        <xdr:cNvSpPr txBox="1"/>
      </xdr:nvSpPr>
      <xdr:spPr>
        <a:xfrm>
          <a:off x="14325111" y="6475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79375</xdr:rowOff>
    </xdr:from>
    <xdr:to>
      <xdr:col>72</xdr:col>
      <xdr:colOff>38100</xdr:colOff>
      <xdr:row>38</xdr:row>
      <xdr:rowOff>9525</xdr:rowOff>
    </xdr:to>
    <xdr:sp macro="" textlink="">
      <xdr:nvSpPr>
        <xdr:cNvPr id="539" name="楕円 538"/>
        <xdr:cNvSpPr/>
      </xdr:nvSpPr>
      <xdr:spPr>
        <a:xfrm>
          <a:off x="13652500" y="6423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652</xdr:rowOff>
    </xdr:from>
    <xdr:ext cx="534377" cy="259045"/>
    <xdr:sp macro="" textlink="">
      <xdr:nvSpPr>
        <xdr:cNvPr id="540" name="テキスト ボックス 539"/>
        <xdr:cNvSpPr txBox="1"/>
      </xdr:nvSpPr>
      <xdr:spPr>
        <a:xfrm>
          <a:off x="13436111" y="6515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62992</xdr:rowOff>
    </xdr:from>
    <xdr:to>
      <xdr:col>67</xdr:col>
      <xdr:colOff>101600</xdr:colOff>
      <xdr:row>38</xdr:row>
      <xdr:rowOff>164592</xdr:rowOff>
    </xdr:to>
    <xdr:sp macro="" textlink="">
      <xdr:nvSpPr>
        <xdr:cNvPr id="541" name="楕円 540"/>
        <xdr:cNvSpPr/>
      </xdr:nvSpPr>
      <xdr:spPr>
        <a:xfrm>
          <a:off x="12763500" y="6578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155719</xdr:rowOff>
    </xdr:from>
    <xdr:ext cx="534377" cy="259045"/>
    <xdr:sp macro="" textlink="">
      <xdr:nvSpPr>
        <xdr:cNvPr id="542" name="テキスト ボックス 541"/>
        <xdr:cNvSpPr txBox="1"/>
      </xdr:nvSpPr>
      <xdr:spPr>
        <a:xfrm>
          <a:off x="12547111" y="6670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68</xdr:col>
      <xdr:colOff>0</xdr:colOff>
      <xdr:row>45</xdr:row>
      <xdr:rowOff>57150</xdr:rowOff>
    </xdr:from>
    <xdr:to>
      <xdr:col>76</xdr:col>
      <xdr:colOff>0</xdr:colOff>
      <xdr:row>46</xdr:row>
      <xdr:rowOff>139700</xdr:rowOff>
    </xdr:to>
    <xdr:sp macro="" textlink="">
      <xdr:nvSpPr>
        <xdr:cNvPr id="544" name="正方形/長方形 543"/>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46</xdr:row>
      <xdr:rowOff>88900</xdr:rowOff>
    </xdr:from>
    <xdr:to>
      <xdr:col>76</xdr:col>
      <xdr:colOff>0</xdr:colOff>
      <xdr:row>48</xdr:row>
      <xdr:rowOff>0</xdr:rowOff>
    </xdr:to>
    <xdr:sp macro="" textlink="">
      <xdr:nvSpPr>
        <xdr:cNvPr id="545" name="正方形/長方形 544"/>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45</xdr:row>
      <xdr:rowOff>57150</xdr:rowOff>
    </xdr:from>
    <xdr:to>
      <xdr:col>84</xdr:col>
      <xdr:colOff>127000</xdr:colOff>
      <xdr:row>46</xdr:row>
      <xdr:rowOff>139700</xdr:rowOff>
    </xdr:to>
    <xdr:sp macro="" textlink="">
      <xdr:nvSpPr>
        <xdr:cNvPr id="546" name="正方形/長方形 545"/>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46</xdr:row>
      <xdr:rowOff>88900</xdr:rowOff>
    </xdr:from>
    <xdr:to>
      <xdr:col>84</xdr:col>
      <xdr:colOff>127000</xdr:colOff>
      <xdr:row>48</xdr:row>
      <xdr:rowOff>0</xdr:rowOff>
    </xdr:to>
    <xdr:sp macro="" textlink="">
      <xdr:nvSpPr>
        <xdr:cNvPr id="547" name="正方形/長方形 546"/>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51" name="テキスト ボックス 550"/>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2" name="直線コネクタ 551"/>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58</xdr:row>
      <xdr:rowOff>73677</xdr:rowOff>
    </xdr:from>
    <xdr:ext cx="595419" cy="259045"/>
    <xdr:sp macro="" textlink="">
      <xdr:nvSpPr>
        <xdr:cNvPr id="553" name="テキスト ボックス 552"/>
        <xdr:cNvSpPr txBox="1"/>
      </xdr:nvSpPr>
      <xdr:spPr>
        <a:xfrm>
          <a:off x="11850581" y="1001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4" name="直線コネクタ 553"/>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5" name="テキスト ボックス 554"/>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7" name="テキスト ボックス 556"/>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8" name="直線コネクタ 557"/>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9" name="テキスト ボックス 558"/>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0" name="直線コネクタ 559"/>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1" name="テキスト ボックス 560"/>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3" name="テキスト ボックス 562"/>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125603</xdr:rowOff>
    </xdr:from>
    <xdr:to>
      <xdr:col>85</xdr:col>
      <xdr:colOff>126364</xdr:colOff>
      <xdr:row>58</xdr:row>
      <xdr:rowOff>133528</xdr:rowOff>
    </xdr:to>
    <xdr:cxnSp macro="">
      <xdr:nvCxnSpPr>
        <xdr:cNvPr id="565" name="直線コネクタ 564"/>
        <xdr:cNvCxnSpPr/>
      </xdr:nvCxnSpPr>
      <xdr:spPr>
        <a:xfrm flipV="1">
          <a:off x="16317595" y="8869553"/>
          <a:ext cx="1269" cy="1208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137355</xdr:rowOff>
    </xdr:from>
    <xdr:ext cx="599010" cy="259045"/>
    <xdr:sp macro="" textlink="">
      <xdr:nvSpPr>
        <xdr:cNvPr id="566" name="教育費最小値テキスト"/>
        <xdr:cNvSpPr txBox="1"/>
      </xdr:nvSpPr>
      <xdr:spPr>
        <a:xfrm>
          <a:off x="16370300" y="10081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133528</xdr:rowOff>
    </xdr:from>
    <xdr:to>
      <xdr:col>86</xdr:col>
      <xdr:colOff>25400</xdr:colOff>
      <xdr:row>58</xdr:row>
      <xdr:rowOff>133528</xdr:rowOff>
    </xdr:to>
    <xdr:cxnSp macro="">
      <xdr:nvCxnSpPr>
        <xdr:cNvPr id="567" name="直線コネクタ 566"/>
        <xdr:cNvCxnSpPr/>
      </xdr:nvCxnSpPr>
      <xdr:spPr>
        <a:xfrm>
          <a:off x="16230600" y="10077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72280</xdr:rowOff>
    </xdr:from>
    <xdr:ext cx="599010" cy="259045"/>
    <xdr:sp macro="" textlink="">
      <xdr:nvSpPr>
        <xdr:cNvPr id="568" name="教育費最大値テキスト"/>
        <xdr:cNvSpPr txBox="1"/>
      </xdr:nvSpPr>
      <xdr:spPr>
        <a:xfrm>
          <a:off x="16370300" y="8644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51</xdr:row>
      <xdr:rowOff>125603</xdr:rowOff>
    </xdr:from>
    <xdr:to>
      <xdr:col>86</xdr:col>
      <xdr:colOff>25400</xdr:colOff>
      <xdr:row>51</xdr:row>
      <xdr:rowOff>125603</xdr:rowOff>
    </xdr:to>
    <xdr:cxnSp macro="">
      <xdr:nvCxnSpPr>
        <xdr:cNvPr id="569" name="直線コネクタ 568"/>
        <xdr:cNvCxnSpPr/>
      </xdr:nvCxnSpPr>
      <xdr:spPr>
        <a:xfrm>
          <a:off x="16230600" y="8869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85751</xdr:rowOff>
    </xdr:from>
    <xdr:to>
      <xdr:col>85</xdr:col>
      <xdr:colOff>127000</xdr:colOff>
      <xdr:row>54</xdr:row>
      <xdr:rowOff>96342</xdr:rowOff>
    </xdr:to>
    <xdr:cxnSp macro="">
      <xdr:nvCxnSpPr>
        <xdr:cNvPr id="570" name="直線コネクタ 569"/>
        <xdr:cNvCxnSpPr/>
      </xdr:nvCxnSpPr>
      <xdr:spPr>
        <a:xfrm flipV="1">
          <a:off x="15481300" y="9344051"/>
          <a:ext cx="838200" cy="10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80433</xdr:rowOff>
    </xdr:from>
    <xdr:ext cx="599010" cy="259045"/>
    <xdr:sp macro="" textlink="">
      <xdr:nvSpPr>
        <xdr:cNvPr id="571" name="教育費平均値テキスト"/>
        <xdr:cNvSpPr txBox="1"/>
      </xdr:nvSpPr>
      <xdr:spPr>
        <a:xfrm>
          <a:off x="16370300" y="93387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102006</xdr:rowOff>
    </xdr:from>
    <xdr:to>
      <xdr:col>85</xdr:col>
      <xdr:colOff>177800</xdr:colOff>
      <xdr:row>55</xdr:row>
      <xdr:rowOff>32156</xdr:rowOff>
    </xdr:to>
    <xdr:sp macro="" textlink="">
      <xdr:nvSpPr>
        <xdr:cNvPr id="572" name="フローチャート: 判断 571"/>
        <xdr:cNvSpPr/>
      </xdr:nvSpPr>
      <xdr:spPr>
        <a:xfrm>
          <a:off x="16268700" y="9360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96342</xdr:rowOff>
    </xdr:from>
    <xdr:to>
      <xdr:col>81</xdr:col>
      <xdr:colOff>50800</xdr:colOff>
      <xdr:row>55</xdr:row>
      <xdr:rowOff>158369</xdr:rowOff>
    </xdr:to>
    <xdr:cxnSp macro="">
      <xdr:nvCxnSpPr>
        <xdr:cNvPr id="573" name="直線コネクタ 572"/>
        <xdr:cNvCxnSpPr/>
      </xdr:nvCxnSpPr>
      <xdr:spPr>
        <a:xfrm flipV="1">
          <a:off x="14592300" y="9354642"/>
          <a:ext cx="889000" cy="233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66345</xdr:rowOff>
    </xdr:from>
    <xdr:to>
      <xdr:col>81</xdr:col>
      <xdr:colOff>101600</xdr:colOff>
      <xdr:row>55</xdr:row>
      <xdr:rowOff>167945</xdr:rowOff>
    </xdr:to>
    <xdr:sp macro="" textlink="">
      <xdr:nvSpPr>
        <xdr:cNvPr id="574" name="フローチャート: 判断 573"/>
        <xdr:cNvSpPr/>
      </xdr:nvSpPr>
      <xdr:spPr>
        <a:xfrm>
          <a:off x="15430500" y="9496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119595</xdr:colOff>
      <xdr:row>55</xdr:row>
      <xdr:rowOff>159072</xdr:rowOff>
    </xdr:from>
    <xdr:ext cx="599010" cy="259045"/>
    <xdr:sp macro="" textlink="">
      <xdr:nvSpPr>
        <xdr:cNvPr id="575" name="テキスト ボックス 574"/>
        <xdr:cNvSpPr txBox="1"/>
      </xdr:nvSpPr>
      <xdr:spPr>
        <a:xfrm>
          <a:off x="15169095" y="9588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33401</xdr:rowOff>
    </xdr:from>
    <xdr:to>
      <xdr:col>76</xdr:col>
      <xdr:colOff>114300</xdr:colOff>
      <xdr:row>55</xdr:row>
      <xdr:rowOff>158369</xdr:rowOff>
    </xdr:to>
    <xdr:cxnSp macro="">
      <xdr:nvCxnSpPr>
        <xdr:cNvPr id="576" name="直線コネクタ 575"/>
        <xdr:cNvCxnSpPr/>
      </xdr:nvCxnSpPr>
      <xdr:spPr>
        <a:xfrm>
          <a:off x="13703300" y="9463151"/>
          <a:ext cx="889000" cy="124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115722</xdr:rowOff>
    </xdr:from>
    <xdr:to>
      <xdr:col>76</xdr:col>
      <xdr:colOff>165100</xdr:colOff>
      <xdr:row>56</xdr:row>
      <xdr:rowOff>45872</xdr:rowOff>
    </xdr:to>
    <xdr:sp macro="" textlink="">
      <xdr:nvSpPr>
        <xdr:cNvPr id="577" name="フローチャート: 判断 576"/>
        <xdr:cNvSpPr/>
      </xdr:nvSpPr>
      <xdr:spPr>
        <a:xfrm>
          <a:off x="14541500" y="9545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36999</xdr:rowOff>
    </xdr:from>
    <xdr:ext cx="599010" cy="259045"/>
    <xdr:sp macro="" textlink="">
      <xdr:nvSpPr>
        <xdr:cNvPr id="578" name="テキスト ボックス 577"/>
        <xdr:cNvSpPr txBox="1"/>
      </xdr:nvSpPr>
      <xdr:spPr>
        <a:xfrm>
          <a:off x="14292795" y="9638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33401</xdr:rowOff>
    </xdr:from>
    <xdr:to>
      <xdr:col>71</xdr:col>
      <xdr:colOff>177800</xdr:colOff>
      <xdr:row>58</xdr:row>
      <xdr:rowOff>17856</xdr:rowOff>
    </xdr:to>
    <xdr:cxnSp macro="">
      <xdr:nvCxnSpPr>
        <xdr:cNvPr id="579" name="直線コネクタ 578"/>
        <xdr:cNvCxnSpPr/>
      </xdr:nvCxnSpPr>
      <xdr:spPr>
        <a:xfrm flipV="1">
          <a:off x="12814300" y="9463151"/>
          <a:ext cx="889000" cy="498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11329</xdr:rowOff>
    </xdr:from>
    <xdr:to>
      <xdr:col>72</xdr:col>
      <xdr:colOff>38100</xdr:colOff>
      <xdr:row>58</xdr:row>
      <xdr:rowOff>112929</xdr:rowOff>
    </xdr:to>
    <xdr:sp macro="" textlink="">
      <xdr:nvSpPr>
        <xdr:cNvPr id="580" name="フローチャート: 判断 579"/>
        <xdr:cNvSpPr/>
      </xdr:nvSpPr>
      <xdr:spPr>
        <a:xfrm>
          <a:off x="13652500" y="995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104056</xdr:rowOff>
    </xdr:from>
    <xdr:ext cx="599010" cy="259045"/>
    <xdr:sp macro="" textlink="">
      <xdr:nvSpPr>
        <xdr:cNvPr id="581" name="テキスト ボックス 580"/>
        <xdr:cNvSpPr txBox="1"/>
      </xdr:nvSpPr>
      <xdr:spPr>
        <a:xfrm>
          <a:off x="13403795" y="10048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168148</xdr:rowOff>
    </xdr:from>
    <xdr:to>
      <xdr:col>67</xdr:col>
      <xdr:colOff>101600</xdr:colOff>
      <xdr:row>56</xdr:row>
      <xdr:rowOff>98298</xdr:rowOff>
    </xdr:to>
    <xdr:sp macro="" textlink="">
      <xdr:nvSpPr>
        <xdr:cNvPr id="582" name="フローチャート: 判断 581"/>
        <xdr:cNvSpPr/>
      </xdr:nvSpPr>
      <xdr:spPr>
        <a:xfrm>
          <a:off x="12763500" y="9597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54</xdr:row>
      <xdr:rowOff>114825</xdr:rowOff>
    </xdr:from>
    <xdr:ext cx="599010" cy="259045"/>
    <xdr:sp macro="" textlink="">
      <xdr:nvSpPr>
        <xdr:cNvPr id="583" name="テキスト ボックス 582"/>
        <xdr:cNvSpPr txBox="1"/>
      </xdr:nvSpPr>
      <xdr:spPr>
        <a:xfrm>
          <a:off x="12514795" y="9373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34951</xdr:rowOff>
    </xdr:from>
    <xdr:to>
      <xdr:col>85</xdr:col>
      <xdr:colOff>177800</xdr:colOff>
      <xdr:row>54</xdr:row>
      <xdr:rowOff>136551</xdr:rowOff>
    </xdr:to>
    <xdr:sp macro="" textlink="">
      <xdr:nvSpPr>
        <xdr:cNvPr id="589" name="楕円 588"/>
        <xdr:cNvSpPr/>
      </xdr:nvSpPr>
      <xdr:spPr>
        <a:xfrm>
          <a:off x="16268700" y="9293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57828</xdr:rowOff>
    </xdr:from>
    <xdr:ext cx="599010" cy="259045"/>
    <xdr:sp macro="" textlink="">
      <xdr:nvSpPr>
        <xdr:cNvPr id="590" name="教育費該当値テキスト"/>
        <xdr:cNvSpPr txBox="1"/>
      </xdr:nvSpPr>
      <xdr:spPr>
        <a:xfrm>
          <a:off x="16370300" y="9144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45542</xdr:rowOff>
    </xdr:from>
    <xdr:to>
      <xdr:col>81</xdr:col>
      <xdr:colOff>101600</xdr:colOff>
      <xdr:row>54</xdr:row>
      <xdr:rowOff>147142</xdr:rowOff>
    </xdr:to>
    <xdr:sp macro="" textlink="">
      <xdr:nvSpPr>
        <xdr:cNvPr id="591" name="楕円 590"/>
        <xdr:cNvSpPr/>
      </xdr:nvSpPr>
      <xdr:spPr>
        <a:xfrm>
          <a:off x="15430500" y="9303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119595</xdr:colOff>
      <xdr:row>52</xdr:row>
      <xdr:rowOff>163669</xdr:rowOff>
    </xdr:from>
    <xdr:ext cx="599010" cy="259045"/>
    <xdr:sp macro="" textlink="">
      <xdr:nvSpPr>
        <xdr:cNvPr id="592" name="テキスト ボックス 591"/>
        <xdr:cNvSpPr txBox="1"/>
      </xdr:nvSpPr>
      <xdr:spPr>
        <a:xfrm>
          <a:off x="15169095" y="9079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107569</xdr:rowOff>
    </xdr:from>
    <xdr:to>
      <xdr:col>76</xdr:col>
      <xdr:colOff>165100</xdr:colOff>
      <xdr:row>56</xdr:row>
      <xdr:rowOff>37719</xdr:rowOff>
    </xdr:to>
    <xdr:sp macro="" textlink="">
      <xdr:nvSpPr>
        <xdr:cNvPr id="593" name="楕円 592"/>
        <xdr:cNvSpPr/>
      </xdr:nvSpPr>
      <xdr:spPr>
        <a:xfrm>
          <a:off x="14541500" y="9537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54</xdr:row>
      <xdr:rowOff>54246</xdr:rowOff>
    </xdr:from>
    <xdr:ext cx="599010" cy="259045"/>
    <xdr:sp macro="" textlink="">
      <xdr:nvSpPr>
        <xdr:cNvPr id="594" name="テキスト ボックス 593"/>
        <xdr:cNvSpPr txBox="1"/>
      </xdr:nvSpPr>
      <xdr:spPr>
        <a:xfrm>
          <a:off x="14292795" y="9312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154051</xdr:rowOff>
    </xdr:from>
    <xdr:to>
      <xdr:col>72</xdr:col>
      <xdr:colOff>38100</xdr:colOff>
      <xdr:row>55</xdr:row>
      <xdr:rowOff>84201</xdr:rowOff>
    </xdr:to>
    <xdr:sp macro="" textlink="">
      <xdr:nvSpPr>
        <xdr:cNvPr id="595" name="楕円 594"/>
        <xdr:cNvSpPr/>
      </xdr:nvSpPr>
      <xdr:spPr>
        <a:xfrm>
          <a:off x="13652500" y="9412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53</xdr:row>
      <xdr:rowOff>100728</xdr:rowOff>
    </xdr:from>
    <xdr:ext cx="599010" cy="259045"/>
    <xdr:sp macro="" textlink="">
      <xdr:nvSpPr>
        <xdr:cNvPr id="596" name="テキスト ボックス 595"/>
        <xdr:cNvSpPr txBox="1"/>
      </xdr:nvSpPr>
      <xdr:spPr>
        <a:xfrm>
          <a:off x="13403795" y="9187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138506</xdr:rowOff>
    </xdr:from>
    <xdr:to>
      <xdr:col>67</xdr:col>
      <xdr:colOff>101600</xdr:colOff>
      <xdr:row>58</xdr:row>
      <xdr:rowOff>68656</xdr:rowOff>
    </xdr:to>
    <xdr:sp macro="" textlink="">
      <xdr:nvSpPr>
        <xdr:cNvPr id="597" name="楕円 596"/>
        <xdr:cNvSpPr/>
      </xdr:nvSpPr>
      <xdr:spPr>
        <a:xfrm>
          <a:off x="12763500" y="9911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59783</xdr:rowOff>
    </xdr:from>
    <xdr:ext cx="599010" cy="259045"/>
    <xdr:sp macro="" textlink="">
      <xdr:nvSpPr>
        <xdr:cNvPr id="598" name="テキスト ボックス 597"/>
        <xdr:cNvSpPr txBox="1"/>
      </xdr:nvSpPr>
      <xdr:spPr>
        <a:xfrm>
          <a:off x="12514795" y="10003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68</xdr:col>
      <xdr:colOff>0</xdr:colOff>
      <xdr:row>65</xdr:row>
      <xdr:rowOff>57150</xdr:rowOff>
    </xdr:from>
    <xdr:to>
      <xdr:col>76</xdr:col>
      <xdr:colOff>0</xdr:colOff>
      <xdr:row>66</xdr:row>
      <xdr:rowOff>139700</xdr:rowOff>
    </xdr:to>
    <xdr:sp macro="" textlink="">
      <xdr:nvSpPr>
        <xdr:cNvPr id="600" name="正方形/長方形 599"/>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66</xdr:row>
      <xdr:rowOff>88900</xdr:rowOff>
    </xdr:from>
    <xdr:to>
      <xdr:col>76</xdr:col>
      <xdr:colOff>0</xdr:colOff>
      <xdr:row>68</xdr:row>
      <xdr:rowOff>0</xdr:rowOff>
    </xdr:to>
    <xdr:sp macro="" textlink="">
      <xdr:nvSpPr>
        <xdr:cNvPr id="601" name="正方形/長方形 600"/>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65</xdr:row>
      <xdr:rowOff>57150</xdr:rowOff>
    </xdr:from>
    <xdr:to>
      <xdr:col>84</xdr:col>
      <xdr:colOff>127000</xdr:colOff>
      <xdr:row>66</xdr:row>
      <xdr:rowOff>139700</xdr:rowOff>
    </xdr:to>
    <xdr:sp macro="" textlink="">
      <xdr:nvSpPr>
        <xdr:cNvPr id="602" name="正方形/長方形 601"/>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66</xdr:row>
      <xdr:rowOff>88900</xdr:rowOff>
    </xdr:from>
    <xdr:to>
      <xdr:col>84</xdr:col>
      <xdr:colOff>127000</xdr:colOff>
      <xdr:row>68</xdr:row>
      <xdr:rowOff>0</xdr:rowOff>
    </xdr:to>
    <xdr:sp macro="" textlink="">
      <xdr:nvSpPr>
        <xdr:cNvPr id="603" name="正方形/長方形 602"/>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7" name="直線コネクタ 606"/>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8" name="テキスト ボックス 607"/>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9" name="直線コネクタ 608"/>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0" name="テキスト ボックス 609"/>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1" name="直線コネクタ 610"/>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2" name="テキスト ボックス 611"/>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3" name="直線コネクタ 612"/>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14" name="テキスト ボックス 613"/>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6" name="テキスト ボックス 615"/>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7"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23206</xdr:rowOff>
    </xdr:from>
    <xdr:to>
      <xdr:col>85</xdr:col>
      <xdr:colOff>126364</xdr:colOff>
      <xdr:row>78</xdr:row>
      <xdr:rowOff>126578</xdr:rowOff>
    </xdr:to>
    <xdr:cxnSp macro="">
      <xdr:nvCxnSpPr>
        <xdr:cNvPr id="618" name="直線コネクタ 617"/>
        <xdr:cNvCxnSpPr/>
      </xdr:nvCxnSpPr>
      <xdr:spPr>
        <a:xfrm flipV="1">
          <a:off x="16317595" y="12024706"/>
          <a:ext cx="1269" cy="1474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130405</xdr:rowOff>
    </xdr:from>
    <xdr:ext cx="378565" cy="259045"/>
    <xdr:sp macro="" textlink="">
      <xdr:nvSpPr>
        <xdr:cNvPr id="619" name="災害復旧費最小値テキスト"/>
        <xdr:cNvSpPr txBox="1"/>
      </xdr:nvSpPr>
      <xdr:spPr>
        <a:xfrm>
          <a:off x="16370300" y="135035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126578</xdr:rowOff>
    </xdr:from>
    <xdr:to>
      <xdr:col>86</xdr:col>
      <xdr:colOff>25400</xdr:colOff>
      <xdr:row>78</xdr:row>
      <xdr:rowOff>126578</xdr:rowOff>
    </xdr:to>
    <xdr:cxnSp macro="">
      <xdr:nvCxnSpPr>
        <xdr:cNvPr id="620" name="直線コネクタ 619"/>
        <xdr:cNvCxnSpPr/>
      </xdr:nvCxnSpPr>
      <xdr:spPr>
        <a:xfrm>
          <a:off x="16230600" y="13499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141333</xdr:rowOff>
    </xdr:from>
    <xdr:ext cx="534377" cy="259045"/>
    <xdr:sp macro="" textlink="">
      <xdr:nvSpPr>
        <xdr:cNvPr id="621" name="災害復旧費最大値テキスト"/>
        <xdr:cNvSpPr txBox="1"/>
      </xdr:nvSpPr>
      <xdr:spPr>
        <a:xfrm>
          <a:off x="16370300" y="11799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23206</xdr:rowOff>
    </xdr:from>
    <xdr:to>
      <xdr:col>86</xdr:col>
      <xdr:colOff>25400</xdr:colOff>
      <xdr:row>70</xdr:row>
      <xdr:rowOff>23206</xdr:rowOff>
    </xdr:to>
    <xdr:cxnSp macro="">
      <xdr:nvCxnSpPr>
        <xdr:cNvPr id="622" name="直線コネクタ 621"/>
        <xdr:cNvCxnSpPr/>
      </xdr:nvCxnSpPr>
      <xdr:spPr>
        <a:xfrm>
          <a:off x="16230600" y="12024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169738</xdr:rowOff>
    </xdr:from>
    <xdr:to>
      <xdr:col>85</xdr:col>
      <xdr:colOff>127000</xdr:colOff>
      <xdr:row>78</xdr:row>
      <xdr:rowOff>59851</xdr:rowOff>
    </xdr:to>
    <xdr:cxnSp macro="">
      <xdr:nvCxnSpPr>
        <xdr:cNvPr id="623" name="直線コネクタ 622"/>
        <xdr:cNvCxnSpPr/>
      </xdr:nvCxnSpPr>
      <xdr:spPr>
        <a:xfrm flipV="1">
          <a:off x="15481300" y="13371388"/>
          <a:ext cx="838200" cy="61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76390</xdr:rowOff>
    </xdr:from>
    <xdr:ext cx="469744" cy="259045"/>
    <xdr:sp macro="" textlink="">
      <xdr:nvSpPr>
        <xdr:cNvPr id="624" name="災害復旧費平均値テキスト"/>
        <xdr:cNvSpPr txBox="1"/>
      </xdr:nvSpPr>
      <xdr:spPr>
        <a:xfrm>
          <a:off x="16370300" y="131065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53513</xdr:rowOff>
    </xdr:from>
    <xdr:to>
      <xdr:col>85</xdr:col>
      <xdr:colOff>177800</xdr:colOff>
      <xdr:row>77</xdr:row>
      <xdr:rowOff>155113</xdr:rowOff>
    </xdr:to>
    <xdr:sp macro="" textlink="">
      <xdr:nvSpPr>
        <xdr:cNvPr id="625" name="フローチャート: 判断 624"/>
        <xdr:cNvSpPr/>
      </xdr:nvSpPr>
      <xdr:spPr>
        <a:xfrm>
          <a:off x="16268700" y="13255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59851</xdr:rowOff>
    </xdr:from>
    <xdr:to>
      <xdr:col>81</xdr:col>
      <xdr:colOff>50800</xdr:colOff>
      <xdr:row>78</xdr:row>
      <xdr:rowOff>94163</xdr:rowOff>
    </xdr:to>
    <xdr:cxnSp macro="">
      <xdr:nvCxnSpPr>
        <xdr:cNvPr id="626" name="直線コネクタ 625"/>
        <xdr:cNvCxnSpPr/>
      </xdr:nvCxnSpPr>
      <xdr:spPr>
        <a:xfrm flipV="1">
          <a:off x="14592300" y="13432951"/>
          <a:ext cx="889000" cy="34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37968</xdr:rowOff>
    </xdr:from>
    <xdr:to>
      <xdr:col>81</xdr:col>
      <xdr:colOff>101600</xdr:colOff>
      <xdr:row>77</xdr:row>
      <xdr:rowOff>139568</xdr:rowOff>
    </xdr:to>
    <xdr:sp macro="" textlink="">
      <xdr:nvSpPr>
        <xdr:cNvPr id="627" name="フローチャート: 判断 626"/>
        <xdr:cNvSpPr/>
      </xdr:nvSpPr>
      <xdr:spPr>
        <a:xfrm>
          <a:off x="15430500" y="13239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75</xdr:row>
      <xdr:rowOff>156095</xdr:rowOff>
    </xdr:from>
    <xdr:ext cx="469744" cy="259045"/>
    <xdr:sp macro="" textlink="">
      <xdr:nvSpPr>
        <xdr:cNvPr id="628" name="テキスト ボックス 627"/>
        <xdr:cNvSpPr txBox="1"/>
      </xdr:nvSpPr>
      <xdr:spPr>
        <a:xfrm>
          <a:off x="15233728" y="13014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94163</xdr:rowOff>
    </xdr:from>
    <xdr:to>
      <xdr:col>76</xdr:col>
      <xdr:colOff>114300</xdr:colOff>
      <xdr:row>78</xdr:row>
      <xdr:rowOff>111423</xdr:rowOff>
    </xdr:to>
    <xdr:cxnSp macro="">
      <xdr:nvCxnSpPr>
        <xdr:cNvPr id="629" name="直線コネクタ 628"/>
        <xdr:cNvCxnSpPr/>
      </xdr:nvCxnSpPr>
      <xdr:spPr>
        <a:xfrm flipV="1">
          <a:off x="13703300" y="13467263"/>
          <a:ext cx="889000" cy="17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77195</xdr:rowOff>
    </xdr:from>
    <xdr:to>
      <xdr:col>76</xdr:col>
      <xdr:colOff>165100</xdr:colOff>
      <xdr:row>78</xdr:row>
      <xdr:rowOff>7345</xdr:rowOff>
    </xdr:to>
    <xdr:sp macro="" textlink="">
      <xdr:nvSpPr>
        <xdr:cNvPr id="630" name="フローチャート: 判断 629"/>
        <xdr:cNvSpPr/>
      </xdr:nvSpPr>
      <xdr:spPr>
        <a:xfrm>
          <a:off x="14541500" y="1327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23872</xdr:rowOff>
    </xdr:from>
    <xdr:ext cx="469744" cy="259045"/>
    <xdr:sp macro="" textlink="">
      <xdr:nvSpPr>
        <xdr:cNvPr id="631" name="テキスト ボックス 630"/>
        <xdr:cNvSpPr txBox="1"/>
      </xdr:nvSpPr>
      <xdr:spPr>
        <a:xfrm>
          <a:off x="14357428" y="13054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68720</xdr:rowOff>
    </xdr:from>
    <xdr:to>
      <xdr:col>71</xdr:col>
      <xdr:colOff>177800</xdr:colOff>
      <xdr:row>78</xdr:row>
      <xdr:rowOff>111423</xdr:rowOff>
    </xdr:to>
    <xdr:cxnSp macro="">
      <xdr:nvCxnSpPr>
        <xdr:cNvPr id="632" name="直線コネクタ 631"/>
        <xdr:cNvCxnSpPr/>
      </xdr:nvCxnSpPr>
      <xdr:spPr>
        <a:xfrm>
          <a:off x="12814300" y="13441820"/>
          <a:ext cx="889000" cy="42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86409</xdr:rowOff>
    </xdr:from>
    <xdr:to>
      <xdr:col>72</xdr:col>
      <xdr:colOff>38100</xdr:colOff>
      <xdr:row>78</xdr:row>
      <xdr:rowOff>16559</xdr:rowOff>
    </xdr:to>
    <xdr:sp macro="" textlink="">
      <xdr:nvSpPr>
        <xdr:cNvPr id="633" name="フローチャート: 判断 632"/>
        <xdr:cNvSpPr/>
      </xdr:nvSpPr>
      <xdr:spPr>
        <a:xfrm>
          <a:off x="13652500" y="13288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33086</xdr:rowOff>
    </xdr:from>
    <xdr:ext cx="469744" cy="259045"/>
    <xdr:sp macro="" textlink="">
      <xdr:nvSpPr>
        <xdr:cNvPr id="634" name="テキスト ボックス 633"/>
        <xdr:cNvSpPr txBox="1"/>
      </xdr:nvSpPr>
      <xdr:spPr>
        <a:xfrm>
          <a:off x="13468428" y="13063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13988</xdr:rowOff>
    </xdr:from>
    <xdr:to>
      <xdr:col>67</xdr:col>
      <xdr:colOff>101600</xdr:colOff>
      <xdr:row>78</xdr:row>
      <xdr:rowOff>115588</xdr:rowOff>
    </xdr:to>
    <xdr:sp macro="" textlink="">
      <xdr:nvSpPr>
        <xdr:cNvPr id="635" name="フローチャート: 判断 634"/>
        <xdr:cNvSpPr/>
      </xdr:nvSpPr>
      <xdr:spPr>
        <a:xfrm>
          <a:off x="12763500" y="13387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132115</xdr:rowOff>
    </xdr:from>
    <xdr:ext cx="469744" cy="259045"/>
    <xdr:sp macro="" textlink="">
      <xdr:nvSpPr>
        <xdr:cNvPr id="636" name="テキスト ボックス 635"/>
        <xdr:cNvSpPr txBox="1"/>
      </xdr:nvSpPr>
      <xdr:spPr>
        <a:xfrm>
          <a:off x="12579428" y="13162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7" name="テキスト ボックス 63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8" name="テキスト ボックス 63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9" name="テキスト ボックス 63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0" name="テキスト ボックス 63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1" name="テキスト ボックス 64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118938</xdr:rowOff>
    </xdr:from>
    <xdr:to>
      <xdr:col>85</xdr:col>
      <xdr:colOff>177800</xdr:colOff>
      <xdr:row>78</xdr:row>
      <xdr:rowOff>49088</xdr:rowOff>
    </xdr:to>
    <xdr:sp macro="" textlink="">
      <xdr:nvSpPr>
        <xdr:cNvPr id="642" name="楕円 641"/>
        <xdr:cNvSpPr/>
      </xdr:nvSpPr>
      <xdr:spPr>
        <a:xfrm>
          <a:off x="16268700" y="13320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97365</xdr:rowOff>
    </xdr:from>
    <xdr:ext cx="469744" cy="259045"/>
    <xdr:sp macro="" textlink="">
      <xdr:nvSpPr>
        <xdr:cNvPr id="643" name="災害復旧費該当値テキスト"/>
        <xdr:cNvSpPr txBox="1"/>
      </xdr:nvSpPr>
      <xdr:spPr>
        <a:xfrm>
          <a:off x="16370300" y="13299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9051</xdr:rowOff>
    </xdr:from>
    <xdr:to>
      <xdr:col>81</xdr:col>
      <xdr:colOff>101600</xdr:colOff>
      <xdr:row>78</xdr:row>
      <xdr:rowOff>110651</xdr:rowOff>
    </xdr:to>
    <xdr:sp macro="" textlink="">
      <xdr:nvSpPr>
        <xdr:cNvPr id="644" name="楕円 643"/>
        <xdr:cNvSpPr/>
      </xdr:nvSpPr>
      <xdr:spPr>
        <a:xfrm>
          <a:off x="15430500" y="13382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78</xdr:row>
      <xdr:rowOff>101778</xdr:rowOff>
    </xdr:from>
    <xdr:ext cx="469744" cy="259045"/>
    <xdr:sp macro="" textlink="">
      <xdr:nvSpPr>
        <xdr:cNvPr id="645" name="テキスト ボックス 644"/>
        <xdr:cNvSpPr txBox="1"/>
      </xdr:nvSpPr>
      <xdr:spPr>
        <a:xfrm>
          <a:off x="15233728" y="13474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43363</xdr:rowOff>
    </xdr:from>
    <xdr:to>
      <xdr:col>76</xdr:col>
      <xdr:colOff>165100</xdr:colOff>
      <xdr:row>78</xdr:row>
      <xdr:rowOff>144963</xdr:rowOff>
    </xdr:to>
    <xdr:sp macro="" textlink="">
      <xdr:nvSpPr>
        <xdr:cNvPr id="646" name="楕円 645"/>
        <xdr:cNvSpPr/>
      </xdr:nvSpPr>
      <xdr:spPr>
        <a:xfrm>
          <a:off x="14541500" y="13416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136090</xdr:rowOff>
    </xdr:from>
    <xdr:ext cx="469744" cy="259045"/>
    <xdr:sp macro="" textlink="">
      <xdr:nvSpPr>
        <xdr:cNvPr id="647" name="テキスト ボックス 646"/>
        <xdr:cNvSpPr txBox="1"/>
      </xdr:nvSpPr>
      <xdr:spPr>
        <a:xfrm>
          <a:off x="14357428" y="13509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60623</xdr:rowOff>
    </xdr:from>
    <xdr:to>
      <xdr:col>72</xdr:col>
      <xdr:colOff>38100</xdr:colOff>
      <xdr:row>78</xdr:row>
      <xdr:rowOff>162223</xdr:rowOff>
    </xdr:to>
    <xdr:sp macro="" textlink="">
      <xdr:nvSpPr>
        <xdr:cNvPr id="648" name="楕円 647"/>
        <xdr:cNvSpPr/>
      </xdr:nvSpPr>
      <xdr:spPr>
        <a:xfrm>
          <a:off x="13652500" y="13433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153350</xdr:rowOff>
    </xdr:from>
    <xdr:ext cx="469744" cy="259045"/>
    <xdr:sp macro="" textlink="">
      <xdr:nvSpPr>
        <xdr:cNvPr id="649" name="テキスト ボックス 648"/>
        <xdr:cNvSpPr txBox="1"/>
      </xdr:nvSpPr>
      <xdr:spPr>
        <a:xfrm>
          <a:off x="13468428" y="13526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17920</xdr:rowOff>
    </xdr:from>
    <xdr:to>
      <xdr:col>67</xdr:col>
      <xdr:colOff>101600</xdr:colOff>
      <xdr:row>78</xdr:row>
      <xdr:rowOff>119520</xdr:rowOff>
    </xdr:to>
    <xdr:sp macro="" textlink="">
      <xdr:nvSpPr>
        <xdr:cNvPr id="650" name="楕円 649"/>
        <xdr:cNvSpPr/>
      </xdr:nvSpPr>
      <xdr:spPr>
        <a:xfrm>
          <a:off x="12763500" y="1339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110647</xdr:rowOff>
    </xdr:from>
    <xdr:ext cx="469744" cy="259045"/>
    <xdr:sp macro="" textlink="">
      <xdr:nvSpPr>
        <xdr:cNvPr id="651" name="テキスト ボックス 650"/>
        <xdr:cNvSpPr txBox="1"/>
      </xdr:nvSpPr>
      <xdr:spPr>
        <a:xfrm>
          <a:off x="12579428" y="1348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2" name="正方形/長方形 65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68</xdr:col>
      <xdr:colOff>0</xdr:colOff>
      <xdr:row>85</xdr:row>
      <xdr:rowOff>57150</xdr:rowOff>
    </xdr:from>
    <xdr:to>
      <xdr:col>76</xdr:col>
      <xdr:colOff>0</xdr:colOff>
      <xdr:row>86</xdr:row>
      <xdr:rowOff>139700</xdr:rowOff>
    </xdr:to>
    <xdr:sp macro="" textlink="">
      <xdr:nvSpPr>
        <xdr:cNvPr id="653" name="正方形/長方形 652"/>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86</xdr:row>
      <xdr:rowOff>88900</xdr:rowOff>
    </xdr:from>
    <xdr:to>
      <xdr:col>76</xdr:col>
      <xdr:colOff>0</xdr:colOff>
      <xdr:row>88</xdr:row>
      <xdr:rowOff>0</xdr:rowOff>
    </xdr:to>
    <xdr:sp macro="" textlink="">
      <xdr:nvSpPr>
        <xdr:cNvPr id="654" name="正方形/長方形 653"/>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85</xdr:row>
      <xdr:rowOff>57150</xdr:rowOff>
    </xdr:from>
    <xdr:to>
      <xdr:col>84</xdr:col>
      <xdr:colOff>127000</xdr:colOff>
      <xdr:row>86</xdr:row>
      <xdr:rowOff>139700</xdr:rowOff>
    </xdr:to>
    <xdr:sp macro="" textlink="">
      <xdr:nvSpPr>
        <xdr:cNvPr id="655" name="正方形/長方形 654"/>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86</xdr:row>
      <xdr:rowOff>88900</xdr:rowOff>
    </xdr:from>
    <xdr:to>
      <xdr:col>84</xdr:col>
      <xdr:colOff>127000</xdr:colOff>
      <xdr:row>88</xdr:row>
      <xdr:rowOff>0</xdr:rowOff>
    </xdr:to>
    <xdr:sp macro="" textlink="">
      <xdr:nvSpPr>
        <xdr:cNvPr id="656" name="正方形/長方形 655"/>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7" name="正方形/長方形 65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8" name="テキスト ボックス 65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9" name="直線コネクタ 65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100</xdr:row>
      <xdr:rowOff>111777</xdr:rowOff>
    </xdr:from>
    <xdr:ext cx="531299" cy="259045"/>
    <xdr:sp macro="" textlink="">
      <xdr:nvSpPr>
        <xdr:cNvPr id="660" name="テキスト ボックス 659"/>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61" name="直線コネクタ 660"/>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62" name="テキスト ボックス 661"/>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3" name="直線コネクタ 662"/>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4" name="テキスト ボックス 663"/>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5" name="直線コネクタ 664"/>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66" name="テキスト ボックス 665"/>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7" name="直線コネクタ 666"/>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68" name="テキスト ボックス 667"/>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9" name="直線コネクタ 668"/>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0" name="テキスト ボックス 669"/>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1" name="直線コネクタ 670"/>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2" name="テキスト ボックス 671"/>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4" name="テキスト ボックス 67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162234</xdr:rowOff>
    </xdr:from>
    <xdr:to>
      <xdr:col>85</xdr:col>
      <xdr:colOff>126364</xdr:colOff>
      <xdr:row>99</xdr:row>
      <xdr:rowOff>78663</xdr:rowOff>
    </xdr:to>
    <xdr:cxnSp macro="">
      <xdr:nvCxnSpPr>
        <xdr:cNvPr id="676" name="直線コネクタ 675"/>
        <xdr:cNvCxnSpPr/>
      </xdr:nvCxnSpPr>
      <xdr:spPr>
        <a:xfrm flipV="1">
          <a:off x="16317595" y="15421284"/>
          <a:ext cx="1269" cy="1630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82490</xdr:rowOff>
    </xdr:from>
    <xdr:ext cx="534377" cy="259045"/>
    <xdr:sp macro="" textlink="">
      <xdr:nvSpPr>
        <xdr:cNvPr id="677" name="公債費最小値テキスト"/>
        <xdr:cNvSpPr txBox="1"/>
      </xdr:nvSpPr>
      <xdr:spPr>
        <a:xfrm>
          <a:off x="16370300" y="17056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50,619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78663</xdr:rowOff>
    </xdr:from>
    <xdr:to>
      <xdr:col>86</xdr:col>
      <xdr:colOff>25400</xdr:colOff>
      <xdr:row>99</xdr:row>
      <xdr:rowOff>78663</xdr:rowOff>
    </xdr:to>
    <xdr:cxnSp macro="">
      <xdr:nvCxnSpPr>
        <xdr:cNvPr id="678" name="直線コネクタ 677"/>
        <xdr:cNvCxnSpPr/>
      </xdr:nvCxnSpPr>
      <xdr:spPr>
        <a:xfrm>
          <a:off x="16230600" y="17052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108911</xdr:rowOff>
    </xdr:from>
    <xdr:ext cx="599010" cy="259045"/>
    <xdr:sp macro="" textlink="">
      <xdr:nvSpPr>
        <xdr:cNvPr id="679" name="公債費最大値テキスト"/>
        <xdr:cNvSpPr txBox="1"/>
      </xdr:nvSpPr>
      <xdr:spPr>
        <a:xfrm>
          <a:off x="16370300" y="15196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89</xdr:row>
      <xdr:rowOff>162234</xdr:rowOff>
    </xdr:from>
    <xdr:to>
      <xdr:col>86</xdr:col>
      <xdr:colOff>25400</xdr:colOff>
      <xdr:row>89</xdr:row>
      <xdr:rowOff>162234</xdr:rowOff>
    </xdr:to>
    <xdr:cxnSp macro="">
      <xdr:nvCxnSpPr>
        <xdr:cNvPr id="680" name="直線コネクタ 679"/>
        <xdr:cNvCxnSpPr/>
      </xdr:nvCxnSpPr>
      <xdr:spPr>
        <a:xfrm>
          <a:off x="16230600" y="15421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5186</xdr:rowOff>
    </xdr:from>
    <xdr:to>
      <xdr:col>85</xdr:col>
      <xdr:colOff>127000</xdr:colOff>
      <xdr:row>94</xdr:row>
      <xdr:rowOff>68965</xdr:rowOff>
    </xdr:to>
    <xdr:cxnSp macro="">
      <xdr:nvCxnSpPr>
        <xdr:cNvPr id="681" name="直線コネクタ 680"/>
        <xdr:cNvCxnSpPr/>
      </xdr:nvCxnSpPr>
      <xdr:spPr>
        <a:xfrm>
          <a:off x="15481300" y="16121486"/>
          <a:ext cx="838200" cy="63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92</xdr:row>
      <xdr:rowOff>101001</xdr:rowOff>
    </xdr:from>
    <xdr:ext cx="534377" cy="259045"/>
    <xdr:sp macro="" textlink="">
      <xdr:nvSpPr>
        <xdr:cNvPr id="682" name="公債費平均値テキスト"/>
        <xdr:cNvSpPr txBox="1"/>
      </xdr:nvSpPr>
      <xdr:spPr>
        <a:xfrm>
          <a:off x="16370300" y="158744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78124</xdr:rowOff>
    </xdr:from>
    <xdr:to>
      <xdr:col>85</xdr:col>
      <xdr:colOff>177800</xdr:colOff>
      <xdr:row>94</xdr:row>
      <xdr:rowOff>8274</xdr:rowOff>
    </xdr:to>
    <xdr:sp macro="" textlink="">
      <xdr:nvSpPr>
        <xdr:cNvPr id="683" name="フローチャート: 判断 682"/>
        <xdr:cNvSpPr/>
      </xdr:nvSpPr>
      <xdr:spPr>
        <a:xfrm>
          <a:off x="16268700" y="1602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101262</xdr:rowOff>
    </xdr:from>
    <xdr:to>
      <xdr:col>81</xdr:col>
      <xdr:colOff>50800</xdr:colOff>
      <xdr:row>94</xdr:row>
      <xdr:rowOff>5186</xdr:rowOff>
    </xdr:to>
    <xdr:cxnSp macro="">
      <xdr:nvCxnSpPr>
        <xdr:cNvPr id="684" name="直線コネクタ 683"/>
        <xdr:cNvCxnSpPr/>
      </xdr:nvCxnSpPr>
      <xdr:spPr>
        <a:xfrm>
          <a:off x="14592300" y="15874662"/>
          <a:ext cx="889000" cy="246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93</xdr:row>
      <xdr:rowOff>73845</xdr:rowOff>
    </xdr:from>
    <xdr:to>
      <xdr:col>81</xdr:col>
      <xdr:colOff>101600</xdr:colOff>
      <xdr:row>94</xdr:row>
      <xdr:rowOff>3995</xdr:rowOff>
    </xdr:to>
    <xdr:sp macro="" textlink="">
      <xdr:nvSpPr>
        <xdr:cNvPr id="685" name="フローチャート: 判断 684"/>
        <xdr:cNvSpPr/>
      </xdr:nvSpPr>
      <xdr:spPr>
        <a:xfrm>
          <a:off x="15430500" y="1601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92</xdr:row>
      <xdr:rowOff>20522</xdr:rowOff>
    </xdr:from>
    <xdr:ext cx="534377" cy="259045"/>
    <xdr:sp macro="" textlink="">
      <xdr:nvSpPr>
        <xdr:cNvPr id="686" name="テキスト ボックス 685"/>
        <xdr:cNvSpPr txBox="1"/>
      </xdr:nvSpPr>
      <xdr:spPr>
        <a:xfrm>
          <a:off x="15201411" y="15793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101262</xdr:rowOff>
    </xdr:from>
    <xdr:to>
      <xdr:col>76</xdr:col>
      <xdr:colOff>114300</xdr:colOff>
      <xdr:row>93</xdr:row>
      <xdr:rowOff>97997</xdr:rowOff>
    </xdr:to>
    <xdr:cxnSp macro="">
      <xdr:nvCxnSpPr>
        <xdr:cNvPr id="687" name="直線コネクタ 686"/>
        <xdr:cNvCxnSpPr/>
      </xdr:nvCxnSpPr>
      <xdr:spPr>
        <a:xfrm flipV="1">
          <a:off x="13703300" y="15874662"/>
          <a:ext cx="889000" cy="168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91</xdr:row>
      <xdr:rowOff>132138</xdr:rowOff>
    </xdr:from>
    <xdr:to>
      <xdr:col>76</xdr:col>
      <xdr:colOff>165100</xdr:colOff>
      <xdr:row>92</xdr:row>
      <xdr:rowOff>62288</xdr:rowOff>
    </xdr:to>
    <xdr:sp macro="" textlink="">
      <xdr:nvSpPr>
        <xdr:cNvPr id="688" name="フローチャート: 判断 687"/>
        <xdr:cNvSpPr/>
      </xdr:nvSpPr>
      <xdr:spPr>
        <a:xfrm>
          <a:off x="14541500" y="15734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90</xdr:row>
      <xdr:rowOff>78815</xdr:rowOff>
    </xdr:from>
    <xdr:ext cx="534377" cy="259045"/>
    <xdr:sp macro="" textlink="">
      <xdr:nvSpPr>
        <xdr:cNvPr id="689" name="テキスト ボックス 688"/>
        <xdr:cNvSpPr txBox="1"/>
      </xdr:nvSpPr>
      <xdr:spPr>
        <a:xfrm>
          <a:off x="14325111" y="15509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97997</xdr:rowOff>
    </xdr:from>
    <xdr:to>
      <xdr:col>71</xdr:col>
      <xdr:colOff>177800</xdr:colOff>
      <xdr:row>93</xdr:row>
      <xdr:rowOff>106291</xdr:rowOff>
    </xdr:to>
    <xdr:cxnSp macro="">
      <xdr:nvCxnSpPr>
        <xdr:cNvPr id="690" name="直線コネクタ 689"/>
        <xdr:cNvCxnSpPr/>
      </xdr:nvCxnSpPr>
      <xdr:spPr>
        <a:xfrm flipV="1">
          <a:off x="12814300" y="16042847"/>
          <a:ext cx="889000" cy="8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93</xdr:row>
      <xdr:rowOff>47262</xdr:rowOff>
    </xdr:from>
    <xdr:to>
      <xdr:col>72</xdr:col>
      <xdr:colOff>38100</xdr:colOff>
      <xdr:row>93</xdr:row>
      <xdr:rowOff>148862</xdr:rowOff>
    </xdr:to>
    <xdr:sp macro="" textlink="">
      <xdr:nvSpPr>
        <xdr:cNvPr id="691" name="フローチャート: 判断 690"/>
        <xdr:cNvSpPr/>
      </xdr:nvSpPr>
      <xdr:spPr>
        <a:xfrm>
          <a:off x="13652500" y="15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139989</xdr:rowOff>
    </xdr:from>
    <xdr:ext cx="534377" cy="259045"/>
    <xdr:sp macro="" textlink="">
      <xdr:nvSpPr>
        <xdr:cNvPr id="692" name="テキスト ボックス 691"/>
        <xdr:cNvSpPr txBox="1"/>
      </xdr:nvSpPr>
      <xdr:spPr>
        <a:xfrm>
          <a:off x="13436111" y="16084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55883</xdr:rowOff>
    </xdr:from>
    <xdr:to>
      <xdr:col>67</xdr:col>
      <xdr:colOff>101600</xdr:colOff>
      <xdr:row>92</xdr:row>
      <xdr:rowOff>157483</xdr:rowOff>
    </xdr:to>
    <xdr:sp macro="" textlink="">
      <xdr:nvSpPr>
        <xdr:cNvPr id="693" name="フローチャート: 判断 692"/>
        <xdr:cNvSpPr/>
      </xdr:nvSpPr>
      <xdr:spPr>
        <a:xfrm>
          <a:off x="12763500" y="15829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91</xdr:row>
      <xdr:rowOff>2560</xdr:rowOff>
    </xdr:from>
    <xdr:ext cx="534377" cy="259045"/>
    <xdr:sp macro="" textlink="">
      <xdr:nvSpPr>
        <xdr:cNvPr id="694" name="テキスト ボックス 693"/>
        <xdr:cNvSpPr txBox="1"/>
      </xdr:nvSpPr>
      <xdr:spPr>
        <a:xfrm>
          <a:off x="12547111" y="15604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18165</xdr:rowOff>
    </xdr:from>
    <xdr:to>
      <xdr:col>85</xdr:col>
      <xdr:colOff>177800</xdr:colOff>
      <xdr:row>94</xdr:row>
      <xdr:rowOff>119765</xdr:rowOff>
    </xdr:to>
    <xdr:sp macro="" textlink="">
      <xdr:nvSpPr>
        <xdr:cNvPr id="700" name="楕円 699"/>
        <xdr:cNvSpPr/>
      </xdr:nvSpPr>
      <xdr:spPr>
        <a:xfrm>
          <a:off x="16268700" y="16134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168042</xdr:rowOff>
    </xdr:from>
    <xdr:ext cx="534377" cy="259045"/>
    <xdr:sp macro="" textlink="">
      <xdr:nvSpPr>
        <xdr:cNvPr id="701" name="公債費該当値テキスト"/>
        <xdr:cNvSpPr txBox="1"/>
      </xdr:nvSpPr>
      <xdr:spPr>
        <a:xfrm>
          <a:off x="16370300" y="16112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125836</xdr:rowOff>
    </xdr:from>
    <xdr:to>
      <xdr:col>81</xdr:col>
      <xdr:colOff>101600</xdr:colOff>
      <xdr:row>94</xdr:row>
      <xdr:rowOff>55986</xdr:rowOff>
    </xdr:to>
    <xdr:sp macro="" textlink="">
      <xdr:nvSpPr>
        <xdr:cNvPr id="702" name="楕円 701"/>
        <xdr:cNvSpPr/>
      </xdr:nvSpPr>
      <xdr:spPr>
        <a:xfrm>
          <a:off x="15430500" y="16070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94</xdr:row>
      <xdr:rowOff>47113</xdr:rowOff>
    </xdr:from>
    <xdr:ext cx="534377" cy="259045"/>
    <xdr:sp macro="" textlink="">
      <xdr:nvSpPr>
        <xdr:cNvPr id="703" name="テキスト ボックス 702"/>
        <xdr:cNvSpPr txBox="1"/>
      </xdr:nvSpPr>
      <xdr:spPr>
        <a:xfrm>
          <a:off x="15201411" y="16163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50462</xdr:rowOff>
    </xdr:from>
    <xdr:to>
      <xdr:col>76</xdr:col>
      <xdr:colOff>165100</xdr:colOff>
      <xdr:row>92</xdr:row>
      <xdr:rowOff>152062</xdr:rowOff>
    </xdr:to>
    <xdr:sp macro="" textlink="">
      <xdr:nvSpPr>
        <xdr:cNvPr id="704" name="楕円 703"/>
        <xdr:cNvSpPr/>
      </xdr:nvSpPr>
      <xdr:spPr>
        <a:xfrm>
          <a:off x="14541500" y="15823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143189</xdr:rowOff>
    </xdr:from>
    <xdr:ext cx="534377" cy="259045"/>
    <xdr:sp macro="" textlink="">
      <xdr:nvSpPr>
        <xdr:cNvPr id="705" name="テキスト ボックス 704"/>
        <xdr:cNvSpPr txBox="1"/>
      </xdr:nvSpPr>
      <xdr:spPr>
        <a:xfrm>
          <a:off x="14325111" y="15916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47197</xdr:rowOff>
    </xdr:from>
    <xdr:to>
      <xdr:col>72</xdr:col>
      <xdr:colOff>38100</xdr:colOff>
      <xdr:row>93</xdr:row>
      <xdr:rowOff>148797</xdr:rowOff>
    </xdr:to>
    <xdr:sp macro="" textlink="">
      <xdr:nvSpPr>
        <xdr:cNvPr id="706" name="楕円 705"/>
        <xdr:cNvSpPr/>
      </xdr:nvSpPr>
      <xdr:spPr>
        <a:xfrm>
          <a:off x="13652500" y="15992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165324</xdr:rowOff>
    </xdr:from>
    <xdr:ext cx="534377" cy="259045"/>
    <xdr:sp macro="" textlink="">
      <xdr:nvSpPr>
        <xdr:cNvPr id="707" name="テキスト ボックス 706"/>
        <xdr:cNvSpPr txBox="1"/>
      </xdr:nvSpPr>
      <xdr:spPr>
        <a:xfrm>
          <a:off x="13436111" y="15767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55491</xdr:rowOff>
    </xdr:from>
    <xdr:to>
      <xdr:col>67</xdr:col>
      <xdr:colOff>101600</xdr:colOff>
      <xdr:row>93</xdr:row>
      <xdr:rowOff>157091</xdr:rowOff>
    </xdr:to>
    <xdr:sp macro="" textlink="">
      <xdr:nvSpPr>
        <xdr:cNvPr id="708" name="楕円 707"/>
        <xdr:cNvSpPr/>
      </xdr:nvSpPr>
      <xdr:spPr>
        <a:xfrm>
          <a:off x="12763500" y="16000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148218</xdr:rowOff>
    </xdr:from>
    <xdr:ext cx="534377" cy="259045"/>
    <xdr:sp macro="" textlink="">
      <xdr:nvSpPr>
        <xdr:cNvPr id="709" name="テキスト ボックス 708"/>
        <xdr:cNvSpPr txBox="1"/>
      </xdr:nvSpPr>
      <xdr:spPr>
        <a:xfrm>
          <a:off x="12547111" y="16093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98</xdr:col>
      <xdr:colOff>127000</xdr:colOff>
      <xdr:row>25</xdr:row>
      <xdr:rowOff>57150</xdr:rowOff>
    </xdr:from>
    <xdr:to>
      <xdr:col>106</xdr:col>
      <xdr:colOff>127000</xdr:colOff>
      <xdr:row>26</xdr:row>
      <xdr:rowOff>139700</xdr:rowOff>
    </xdr:to>
    <xdr:sp macro="" textlink="">
      <xdr:nvSpPr>
        <xdr:cNvPr id="711" name="正方形/長方形 710"/>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26</xdr:row>
      <xdr:rowOff>88900</xdr:rowOff>
    </xdr:from>
    <xdr:to>
      <xdr:col>106</xdr:col>
      <xdr:colOff>127000</xdr:colOff>
      <xdr:row>28</xdr:row>
      <xdr:rowOff>0</xdr:rowOff>
    </xdr:to>
    <xdr:sp macro="" textlink="">
      <xdr:nvSpPr>
        <xdr:cNvPr id="712" name="正方形/長方形 711"/>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25</xdr:row>
      <xdr:rowOff>57150</xdr:rowOff>
    </xdr:from>
    <xdr:to>
      <xdr:col>115</xdr:col>
      <xdr:colOff>63500</xdr:colOff>
      <xdr:row>26</xdr:row>
      <xdr:rowOff>139700</xdr:rowOff>
    </xdr:to>
    <xdr:sp macro="" textlink="">
      <xdr:nvSpPr>
        <xdr:cNvPr id="713" name="正方形/長方形 712"/>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26</xdr:row>
      <xdr:rowOff>88900</xdr:rowOff>
    </xdr:from>
    <xdr:to>
      <xdr:col>115</xdr:col>
      <xdr:colOff>63500</xdr:colOff>
      <xdr:row>28</xdr:row>
      <xdr:rowOff>0</xdr:rowOff>
    </xdr:to>
    <xdr:sp macro="" textlink="">
      <xdr:nvSpPr>
        <xdr:cNvPr id="714" name="正方形/長方形 713"/>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8" name="直線コネクタ 717"/>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9" name="テキスト ボックス 718"/>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0" name="直線コネクタ 719"/>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21" name="テキスト ボックス 720"/>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2" name="直線コネクタ 721"/>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23" name="テキスト ボックス 722"/>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4" name="直線コネクタ 723"/>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25" name="テキスト ボックス 724"/>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27" name="テキスト ボックス 726"/>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139700</xdr:rowOff>
    </xdr:from>
    <xdr:to>
      <xdr:col>116</xdr:col>
      <xdr:colOff>62864</xdr:colOff>
      <xdr:row>38</xdr:row>
      <xdr:rowOff>139700</xdr:rowOff>
    </xdr:to>
    <xdr:cxnSp macro="">
      <xdr:nvCxnSpPr>
        <xdr:cNvPr id="729" name="直線コネクタ 728"/>
        <xdr:cNvCxnSpPr/>
      </xdr:nvCxnSpPr>
      <xdr:spPr>
        <a:xfrm flipV="1">
          <a:off x="22159595" y="5454650"/>
          <a:ext cx="1269"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0" name="諸支出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1" name="直線コネクタ 730"/>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86377</xdr:rowOff>
    </xdr:from>
    <xdr:ext cx="378565" cy="259045"/>
    <xdr:sp macro="" textlink="">
      <xdr:nvSpPr>
        <xdr:cNvPr id="732" name="諸支出金最大値テキスト"/>
        <xdr:cNvSpPr txBox="1"/>
      </xdr:nvSpPr>
      <xdr:spPr>
        <a:xfrm>
          <a:off x="22212300" y="52298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139700</xdr:rowOff>
    </xdr:from>
    <xdr:to>
      <xdr:col>116</xdr:col>
      <xdr:colOff>152400</xdr:colOff>
      <xdr:row>31</xdr:row>
      <xdr:rowOff>139700</xdr:rowOff>
    </xdr:to>
    <xdr:cxnSp macro="">
      <xdr:nvCxnSpPr>
        <xdr:cNvPr id="733" name="直線コネクタ 732"/>
        <xdr:cNvCxnSpPr/>
      </xdr:nvCxnSpPr>
      <xdr:spPr>
        <a:xfrm>
          <a:off x="22072600" y="5454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4" name="直線コネクタ 733"/>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164355</xdr:rowOff>
    </xdr:from>
    <xdr:ext cx="313932" cy="259045"/>
    <xdr:sp macro="" textlink="">
      <xdr:nvSpPr>
        <xdr:cNvPr id="735" name="諸支出金平均値テキスト"/>
        <xdr:cNvSpPr txBox="1"/>
      </xdr:nvSpPr>
      <xdr:spPr>
        <a:xfrm>
          <a:off x="22212300" y="633655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141478</xdr:rowOff>
    </xdr:from>
    <xdr:to>
      <xdr:col>116</xdr:col>
      <xdr:colOff>114300</xdr:colOff>
      <xdr:row>38</xdr:row>
      <xdr:rowOff>71628</xdr:rowOff>
    </xdr:to>
    <xdr:sp macro="" textlink="">
      <xdr:nvSpPr>
        <xdr:cNvPr id="736" name="フローチャート: 判断 735"/>
        <xdr:cNvSpPr/>
      </xdr:nvSpPr>
      <xdr:spPr>
        <a:xfrm>
          <a:off x="22110700" y="648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7" name="直線コネクタ 736"/>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34036</xdr:rowOff>
    </xdr:from>
    <xdr:to>
      <xdr:col>112</xdr:col>
      <xdr:colOff>38100</xdr:colOff>
      <xdr:row>37</xdr:row>
      <xdr:rowOff>135636</xdr:rowOff>
    </xdr:to>
    <xdr:sp macro="" textlink="">
      <xdr:nvSpPr>
        <xdr:cNvPr id="738" name="フローチャート: 判断 737"/>
        <xdr:cNvSpPr/>
      </xdr:nvSpPr>
      <xdr:spPr>
        <a:xfrm>
          <a:off x="21272500" y="6377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8133</xdr:colOff>
      <xdr:row>35</xdr:row>
      <xdr:rowOff>152163</xdr:rowOff>
    </xdr:from>
    <xdr:ext cx="313932" cy="259045"/>
    <xdr:sp macro="" textlink="">
      <xdr:nvSpPr>
        <xdr:cNvPr id="739" name="テキスト ボックス 738"/>
        <xdr:cNvSpPr txBox="1"/>
      </xdr:nvSpPr>
      <xdr:spPr>
        <a:xfrm>
          <a:off x="21153633" y="615291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0" name="直線コネクタ 739"/>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159766</xdr:rowOff>
    </xdr:from>
    <xdr:to>
      <xdr:col>107</xdr:col>
      <xdr:colOff>101600</xdr:colOff>
      <xdr:row>38</xdr:row>
      <xdr:rowOff>89916</xdr:rowOff>
    </xdr:to>
    <xdr:sp macro="" textlink="">
      <xdr:nvSpPr>
        <xdr:cNvPr id="741" name="フローチャート: 判断 740"/>
        <xdr:cNvSpPr/>
      </xdr:nvSpPr>
      <xdr:spPr>
        <a:xfrm>
          <a:off x="20383500" y="6503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106443</xdr:rowOff>
    </xdr:from>
    <xdr:ext cx="313932" cy="259045"/>
    <xdr:sp macro="" textlink="">
      <xdr:nvSpPr>
        <xdr:cNvPr id="742" name="テキスト ボックス 741"/>
        <xdr:cNvSpPr txBox="1"/>
      </xdr:nvSpPr>
      <xdr:spPr>
        <a:xfrm>
          <a:off x="20277333" y="627864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3" name="直線コネクタ 742"/>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164338</xdr:rowOff>
    </xdr:from>
    <xdr:to>
      <xdr:col>102</xdr:col>
      <xdr:colOff>165100</xdr:colOff>
      <xdr:row>38</xdr:row>
      <xdr:rowOff>94488</xdr:rowOff>
    </xdr:to>
    <xdr:sp macro="" textlink="">
      <xdr:nvSpPr>
        <xdr:cNvPr id="744" name="フローチャート: 判断 743"/>
        <xdr:cNvSpPr/>
      </xdr:nvSpPr>
      <xdr:spPr>
        <a:xfrm>
          <a:off x="19494500" y="6507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111015</xdr:rowOff>
    </xdr:from>
    <xdr:ext cx="313932" cy="259045"/>
    <xdr:sp macro="" textlink="">
      <xdr:nvSpPr>
        <xdr:cNvPr id="745" name="テキスト ボックス 744"/>
        <xdr:cNvSpPr txBox="1"/>
      </xdr:nvSpPr>
      <xdr:spPr>
        <a:xfrm>
          <a:off x="19388333" y="628321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162052</xdr:rowOff>
    </xdr:from>
    <xdr:to>
      <xdr:col>98</xdr:col>
      <xdr:colOff>38100</xdr:colOff>
      <xdr:row>37</xdr:row>
      <xdr:rowOff>92202</xdr:rowOff>
    </xdr:to>
    <xdr:sp macro="" textlink="">
      <xdr:nvSpPr>
        <xdr:cNvPr id="746" name="フローチャート: 判断 745"/>
        <xdr:cNvSpPr/>
      </xdr:nvSpPr>
      <xdr:spPr>
        <a:xfrm>
          <a:off x="18605500" y="6334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35</xdr:row>
      <xdr:rowOff>108729</xdr:rowOff>
    </xdr:from>
    <xdr:ext cx="378565" cy="259045"/>
    <xdr:sp macro="" textlink="">
      <xdr:nvSpPr>
        <xdr:cNvPr id="747" name="テキスト ボックス 746"/>
        <xdr:cNvSpPr txBox="1"/>
      </xdr:nvSpPr>
      <xdr:spPr>
        <a:xfrm>
          <a:off x="18467017" y="61094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3" name="楕円 752"/>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4" name="諸支出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5" name="楕円 754"/>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39</xdr:row>
      <xdr:rowOff>10177</xdr:rowOff>
    </xdr:from>
    <xdr:ext cx="249299" cy="259045"/>
    <xdr:sp macro="" textlink="">
      <xdr:nvSpPr>
        <xdr:cNvPr id="756" name="テキスト ボックス 755"/>
        <xdr:cNvSpPr txBox="1"/>
      </xdr:nvSpPr>
      <xdr:spPr>
        <a:xfrm>
          <a:off x="211859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7" name="楕円 756"/>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8" name="テキスト ボックス 757"/>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9" name="楕円 758"/>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0" name="テキスト ボックス 759"/>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1" name="楕円 760"/>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2" name="テキスト ボックス 761"/>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98</xdr:col>
      <xdr:colOff>127000</xdr:colOff>
      <xdr:row>45</xdr:row>
      <xdr:rowOff>57150</xdr:rowOff>
    </xdr:from>
    <xdr:to>
      <xdr:col>106</xdr:col>
      <xdr:colOff>127000</xdr:colOff>
      <xdr:row>46</xdr:row>
      <xdr:rowOff>139700</xdr:rowOff>
    </xdr:to>
    <xdr:sp macro="" textlink="">
      <xdr:nvSpPr>
        <xdr:cNvPr id="764" name="正方形/長方形 763"/>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46</xdr:row>
      <xdr:rowOff>88900</xdr:rowOff>
    </xdr:from>
    <xdr:to>
      <xdr:col>106</xdr:col>
      <xdr:colOff>127000</xdr:colOff>
      <xdr:row>48</xdr:row>
      <xdr:rowOff>0</xdr:rowOff>
    </xdr:to>
    <xdr:sp macro="" textlink="">
      <xdr:nvSpPr>
        <xdr:cNvPr id="765" name="正方形/長方形 764"/>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45</xdr:row>
      <xdr:rowOff>57150</xdr:rowOff>
    </xdr:from>
    <xdr:to>
      <xdr:col>115</xdr:col>
      <xdr:colOff>63500</xdr:colOff>
      <xdr:row>46</xdr:row>
      <xdr:rowOff>139700</xdr:rowOff>
    </xdr:to>
    <xdr:sp macro="" textlink="">
      <xdr:nvSpPr>
        <xdr:cNvPr id="766" name="正方形/長方形 765"/>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46</xdr:row>
      <xdr:rowOff>88900</xdr:rowOff>
    </xdr:from>
    <xdr:to>
      <xdr:col>115</xdr:col>
      <xdr:colOff>63500</xdr:colOff>
      <xdr:row>48</xdr:row>
      <xdr:rowOff>0</xdr:rowOff>
    </xdr:to>
    <xdr:sp macro="" textlink="">
      <xdr:nvSpPr>
        <xdr:cNvPr id="767" name="正方形/長方形 766"/>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1" name="直線コネクタ 77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2" name="テキスト ボックス 771"/>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3" name="直線コネクタ 77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4" name="テキスト ボックス 773"/>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5"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6" name="直線コネクタ 775"/>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7"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8" name="直線コネクタ 77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79"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0" name="直線コネクタ 77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1" name="直線コネクタ 780"/>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2"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3" name="フローチャート: 判断 782"/>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4" name="直線コネクタ 783"/>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5" name="フローチャート: 判断 784"/>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55</xdr:row>
      <xdr:rowOff>10177</xdr:rowOff>
    </xdr:from>
    <xdr:ext cx="249299" cy="259045"/>
    <xdr:sp macro="" textlink="">
      <xdr:nvSpPr>
        <xdr:cNvPr id="786" name="テキスト ボックス 785"/>
        <xdr:cNvSpPr txBox="1"/>
      </xdr:nvSpPr>
      <xdr:spPr>
        <a:xfrm>
          <a:off x="211859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7" name="直線コネクタ 786"/>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88" name="フローチャート: 判断 787"/>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89" name="テキスト ボックス 788"/>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0" name="直線コネクタ 789"/>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1" name="フローチャート: 判断 790"/>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2" name="テキスト ボックス 791"/>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3" name="フローチャート: 判断 792"/>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4" name="テキスト ボックス 793"/>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5" name="テキスト ボックス 79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6" name="テキスト ボックス 79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7" name="テキスト ボックス 79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8" name="テキスト ボックス 79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9" name="テキスト ボックス 79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0" name="楕円 799"/>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1"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2" name="楕円 801"/>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53</xdr:row>
      <xdr:rowOff>35577</xdr:rowOff>
    </xdr:from>
    <xdr:ext cx="249299" cy="259045"/>
    <xdr:sp macro="" textlink="">
      <xdr:nvSpPr>
        <xdr:cNvPr id="803" name="テキスト ボックス 802"/>
        <xdr:cNvSpPr txBox="1"/>
      </xdr:nvSpPr>
      <xdr:spPr>
        <a:xfrm>
          <a:off x="211859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4" name="楕円 803"/>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5" name="テキスト ボックス 804"/>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6" name="楕円 805"/>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7" name="テキスト ボックス 806"/>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8" name="楕円 807"/>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09" name="テキスト ボックス 808"/>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0" name="正方形/長方形 80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1" name="正方形/長方形 81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2" name="テキスト ボックス 81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歳出決算総額は，住民一人当たり</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474,703</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円となっている。</a:t>
          </a:r>
          <a:endPar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総務費は，</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住民一人当たり</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30,791</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円とグループ内平均を</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下</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回っている。前年度より住民一人当たり</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5,105</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円増加してるが，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これは社会保障</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等に要する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経費が増加傾向にあることから，その財源を確保するため，県有地売却により生じた財源を安心・安全ふるさと創生基金に積み立てたこと</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や国体に向けた施設整備が本格化し事業量が増えたこと</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などによるものである。</a:t>
          </a:r>
          <a:endParaRPr lang="ja-JP" altLang="ja-JP">
            <a:effectLst/>
            <a:latin typeface="ＭＳ Ｐゴシック" panose="020B0600070205080204" pitchFamily="50" charset="-128"/>
            <a:ea typeface="ＭＳ Ｐゴシック" panose="020B0600070205080204" pitchFamily="50" charset="-128"/>
          </a:endParaRPr>
        </a:p>
        <a:p>
          <a:pPr algn="l"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民生費は，住民一人当たり</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81,454</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円とグループ内平均を</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上回っている。前年度より</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住民一人当たり</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2,183</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円増加してるが，</a:t>
          </a:r>
          <a:r>
            <a:rPr kumimoji="1" lang="ja-JP" altLang="en-US" sz="1100" b="0" i="0" baseline="0">
              <a:solidFill>
                <a:schemeClr val="tx1"/>
              </a:solidFill>
              <a:effectLst/>
              <a:latin typeface="ＭＳ Ｐゴシック" panose="020B0600070205080204" pitchFamily="50" charset="-128"/>
              <a:ea typeface="ＭＳ Ｐゴシック" panose="020B0600070205080204" pitchFamily="50" charset="-128"/>
              <a:cs typeface="+mn-cs"/>
            </a:rPr>
            <a:t>これは</a:t>
          </a:r>
          <a:r>
            <a:rPr lang="ja-JP" altLang="ja-JP" sz="1100" b="0" i="0">
              <a:solidFill>
                <a:schemeClr val="dk1"/>
              </a:solidFill>
              <a:effectLst/>
              <a:latin typeface="ＭＳ Ｐゴシック" panose="020B0600070205080204" pitchFamily="50" charset="-128"/>
              <a:ea typeface="ＭＳ Ｐゴシック" panose="020B0600070205080204" pitchFamily="50" charset="-128"/>
              <a:cs typeface="+mn-cs"/>
            </a:rPr>
            <a:t>子ども子育て支援制度移行に伴う施設型給付費負担金など</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少子高齢化の進展に伴い社会保障</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等に要する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経費が増加している</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こと</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など</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によるものである。</a:t>
          </a:r>
          <a:endPar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endParaRPr>
        </a:p>
        <a:p>
          <a:pPr algn="l"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農林水産業費は，住民一人当たり</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47,649</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円とグループ内平均を上回っている。前年度より住民一人当たり</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7,132</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円増加してるが，これは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国の経済対策等に伴う畜産関連事業等の繰越事業等の増加</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など</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によるものである。</a:t>
          </a:r>
          <a:endParaRPr lang="ja-JP" altLang="ja-JP" sz="1100">
            <a:effectLst/>
            <a:latin typeface="ＭＳ Ｐゴシック" panose="020B0600070205080204" pitchFamily="50" charset="-128"/>
            <a:ea typeface="ＭＳ Ｐゴシック" panose="020B0600070205080204" pitchFamily="50" charset="-128"/>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警察費は，</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住民一人当たり</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22,667</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円とグループ内平均を下回っている。前年度より住民一人当たり</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795</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円増加してるが，これは</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警察施設整備事業費</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の増加</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など</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によるものである。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lang="ja-JP" altLang="en-US" sz="1100">
              <a:effectLst/>
              <a:latin typeface="ＭＳ Ｐゴシック" panose="020B0600070205080204" pitchFamily="50" charset="-128"/>
              <a:ea typeface="ＭＳ Ｐゴシック" panose="020B0600070205080204" pitchFamily="50" charset="-128"/>
            </a:rPr>
            <a:t>・　災害復旧事業費は，住民一人当たり</a:t>
          </a:r>
          <a:r>
            <a:rPr lang="en-US" altLang="ja-JP" sz="1100">
              <a:effectLst/>
              <a:latin typeface="ＭＳ Ｐゴシック" panose="020B0600070205080204" pitchFamily="50" charset="-128"/>
              <a:ea typeface="ＭＳ Ｐゴシック" panose="020B0600070205080204" pitchFamily="50" charset="-128"/>
            </a:rPr>
            <a:t>6,186</a:t>
          </a:r>
          <a:r>
            <a:rPr lang="ja-JP" altLang="en-US" sz="1100">
              <a:effectLst/>
              <a:latin typeface="ＭＳ Ｐゴシック" panose="020B0600070205080204" pitchFamily="50" charset="-128"/>
              <a:ea typeface="ＭＳ Ｐゴシック" panose="020B0600070205080204" pitchFamily="50" charset="-128"/>
            </a:rPr>
            <a:t>円とグループ内平均を下回っている。前年度より</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住民一人当たり</a:t>
          </a:r>
          <a:r>
            <a:rPr lang="en-US" altLang="ja-JP" sz="1100">
              <a:effectLst/>
              <a:latin typeface="ＭＳ Ｐゴシック" panose="020B0600070205080204" pitchFamily="50" charset="-128"/>
              <a:ea typeface="ＭＳ Ｐゴシック" panose="020B0600070205080204" pitchFamily="50" charset="-128"/>
            </a:rPr>
            <a:t>2,693</a:t>
          </a:r>
          <a:r>
            <a:rPr lang="ja-JP" altLang="en-US" sz="1100">
              <a:effectLst/>
              <a:latin typeface="ＭＳ Ｐゴシック" panose="020B0600070205080204" pitchFamily="50" charset="-128"/>
              <a:ea typeface="ＭＳ Ｐゴシック" panose="020B0600070205080204" pitchFamily="50" charset="-128"/>
            </a:rPr>
            <a:t>円増加しているが，これは，平成</a:t>
          </a:r>
          <a:r>
            <a:rPr lang="en-US" altLang="ja-JP" sz="1100">
              <a:effectLst/>
              <a:latin typeface="ＭＳ Ｐゴシック" panose="020B0600070205080204" pitchFamily="50" charset="-128"/>
              <a:ea typeface="ＭＳ Ｐゴシック" panose="020B0600070205080204" pitchFamily="50" charset="-128"/>
            </a:rPr>
            <a:t>28</a:t>
          </a:r>
          <a:r>
            <a:rPr lang="ja-JP" altLang="en-US" sz="1100">
              <a:effectLst/>
              <a:latin typeface="ＭＳ Ｐゴシック" panose="020B0600070205080204" pitchFamily="50" charset="-128"/>
              <a:ea typeface="ＭＳ Ｐゴシック" panose="020B0600070205080204" pitchFamily="50" charset="-128"/>
            </a:rPr>
            <a:t>年度発生災害に係る繰越事業である河川等災害復旧事業費の増などによるものである。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84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84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84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84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84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84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7</a:t>
          </a:r>
          <a:r>
            <a:rPr lang="ja-JP" altLang="en-US" sz="2400" b="1" i="0" u="none" strike="noStrike" baseline="0">
              <a:solidFill>
                <a:srgbClr val="000000"/>
              </a:solidFill>
              <a:latin typeface="ＭＳ ゴシック"/>
              <a:ea typeface="ＭＳ ゴシック"/>
            </a:rPr>
            <a:t>）実質収支比率等に係る経年分析（都道府県）</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84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84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84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a:t>
          </a:r>
        </a:p>
      </xdr:txBody>
    </xdr:sp>
    <xdr:clientData/>
  </xdr:twoCellAnchor>
  <xdr:twoCellAnchor>
    <xdr:from>
      <xdr:col>0</xdr:col>
      <xdr:colOff>514350</xdr:colOff>
      <xdr:row>4</xdr:row>
      <xdr:rowOff>0</xdr:rowOff>
    </xdr:from>
    <xdr:to>
      <xdr:col>3</xdr:col>
      <xdr:colOff>742950</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840000}"/>
            </a:ext>
          </a:extLst>
        </xdr:cNvPr>
        <xdr:cNvSpPr txBox="1">
          <a:spLocks noChangeArrowheads="1"/>
        </xdr:cNvSpPr>
      </xdr:nvSpPr>
      <xdr:spPr bwMode="auto">
        <a:xfrm>
          <a:off x="514350" y="838200"/>
          <a:ext cx="30861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504825</xdr:colOff>
      <xdr:row>45</xdr:row>
      <xdr:rowOff>352425</xdr:rowOff>
    </xdr:from>
    <xdr:to>
      <xdr:col>15</xdr:col>
      <xdr:colOff>561974</xdr:colOff>
      <xdr:row>48</xdr:row>
      <xdr:rowOff>600075</xdr:rowOff>
    </xdr:to>
    <xdr:sp macro="" textlink="" fLocksText="0">
      <xdr:nvSpPr>
        <xdr:cNvPr id="14" name="テキスト ボックス 13">
          <a:extLst>
            <a:ext uri="{FF2B5EF4-FFF2-40B4-BE49-F238E27FC236}">
              <a16:creationId xmlns:a16="http://schemas.microsoft.com/office/drawing/2014/main" xmlns="" id="{00000000-0008-0000-0000-000010000000}"/>
            </a:ext>
          </a:extLst>
        </xdr:cNvPr>
        <xdr:cNvSpPr txBox="1"/>
      </xdr:nvSpPr>
      <xdr:spPr>
        <a:xfrm>
          <a:off x="11163300" y="9944100"/>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財政調整基金残高は，「県政刷新大綱」や「行財政運営戦略」に基づく歳入・歳出両面にわたる徹底した行財政改革の取組により，平成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年度以降財源不足が生じていないため</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，近年，同水準で推移している。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a:latin typeface="ＭＳ Ｐゴシック" panose="020B0600070205080204" pitchFamily="50" charset="-128"/>
              <a:ea typeface="ＭＳ Ｐゴシック" panose="020B0600070205080204" pitchFamily="50" charset="-128"/>
            </a:rPr>
            <a:t>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年度は，前年度よりも実質収支が減少したため，実質単年度収支がマイナスとなったが，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事業の効率的な執行に努めたことなどにより実質収支は</a:t>
          </a:r>
          <a:r>
            <a:rPr kumimoji="1" lang="ja-JP" altLang="en-US" sz="1100">
              <a:latin typeface="ＭＳ Ｐゴシック" panose="020B0600070205080204" pitchFamily="50" charset="-128"/>
              <a:ea typeface="ＭＳ Ｐゴシック" panose="020B0600070205080204" pitchFamily="50" charset="-128"/>
            </a:rPr>
            <a:t>黒字を維持している。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a:t>
          </a:r>
          <a:r>
            <a:rPr kumimoji="1" lang="ja-JP" altLang="en-US" sz="1100" baseline="0">
              <a:latin typeface="ＭＳ Ｐゴシック" panose="020B0600070205080204" pitchFamily="50" charset="-128"/>
              <a:ea typeface="ＭＳ Ｐゴシック" panose="020B0600070205080204" pitchFamily="50" charset="-128"/>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引き続き，持続可能な行財政構造を構築するため，行財政改革に取り組んで</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いく</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B4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B4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B4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B4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）連結実質赤字比率に係る赤字・黒字の構成分析（都道府県）</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B4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B4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anose="020B0609070205080204" pitchFamily="49" charset="-128"/>
              <a:ea typeface="ＭＳ ゴシック" panose="020B0609070205080204" pitchFamily="49" charset="-128"/>
            </a:rPr>
            <a:t>鹿児島県</a:t>
          </a:r>
        </a:p>
      </xdr:txBody>
    </xdr:sp>
    <xdr:clientData/>
  </xdr:twoCellAnchor>
  <xdr:twoCellAnchor editAs="oneCell">
    <xdr:from>
      <xdr:col>1</xdr:col>
      <xdr:colOff>47625</xdr:colOff>
      <xdr:row>3</xdr:row>
      <xdr:rowOff>57150</xdr:rowOff>
    </xdr:from>
    <xdr:to>
      <xdr:col>4</xdr:col>
      <xdr:colOff>962025</xdr:colOff>
      <xdr:row>5</xdr:row>
      <xdr:rowOff>19050</xdr:rowOff>
    </xdr:to>
    <xdr:sp macro="" textlink="">
      <xdr:nvSpPr>
        <xdr:cNvPr id="9" name="テキスト ボックス 6">
          <a:extLst>
            <a:ext uri="{FF2B5EF4-FFF2-40B4-BE49-F238E27FC236}">
              <a16:creationId xmlns:a16="http://schemas.microsoft.com/office/drawing/2014/main" xmlns="" id="{00000000-0008-0000-0100-000009B40000}"/>
            </a:ext>
          </a:extLst>
        </xdr:cNvPr>
        <xdr:cNvSpPr txBox="1">
          <a:spLocks noChangeArrowheads="1"/>
        </xdr:cNvSpPr>
      </xdr:nvSpPr>
      <xdr:spPr bwMode="auto">
        <a:xfrm>
          <a:off x="552450" y="685800"/>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628650</xdr:colOff>
      <xdr:row>32</xdr:row>
      <xdr:rowOff>314325</xdr:rowOff>
    </xdr:from>
    <xdr:to>
      <xdr:col>15</xdr:col>
      <xdr:colOff>866775</xdr:colOff>
      <xdr:row>42</xdr:row>
      <xdr:rowOff>238124</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515725" y="7210425"/>
          <a:ext cx="5953125" cy="48767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いずれの会計も赤字ではない。</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一般会計については，行財政改革の取組等により，また病院事業特別会計については，平成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年度に策定した県立病院事業中期事業計画</a:t>
          </a:r>
          <a:r>
            <a:rPr lang="ja-JP" altLang="en-US"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（平成</a:t>
          </a:r>
          <a:r>
            <a:rPr lang="en-US" altLang="ja-JP"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29</a:t>
          </a:r>
          <a:r>
            <a:rPr lang="ja-JP" altLang="en-US"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年度からは第二次中期事業計画）</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などに基づく経営改革により黒字となっている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Normal="100" workbookViewId="0"/>
  </sheetViews>
  <sheetFormatPr defaultColWidth="0" defaultRowHeight="11.25" zeroHeight="1"/>
  <cols>
    <col min="1" max="11" width="2.125" style="142" customWidth="1"/>
    <col min="12" max="12" width="2.25" style="142" customWidth="1"/>
    <col min="13" max="17" width="2.375" style="142" customWidth="1"/>
    <col min="18" max="119" width="2.125" style="142" customWidth="1"/>
    <col min="120" max="16384" width="0" style="142" hidden="1"/>
  </cols>
  <sheetData>
    <row r="1" spans="1:119" ht="33" customHeight="1">
      <c r="A1" s="140"/>
      <c r="B1" s="416" t="s">
        <v>72</v>
      </c>
      <c r="C1" s="416"/>
      <c r="D1" s="416"/>
      <c r="E1" s="416"/>
      <c r="F1" s="416"/>
      <c r="G1" s="416"/>
      <c r="H1" s="416"/>
      <c r="I1" s="416"/>
      <c r="J1" s="416"/>
      <c r="K1" s="416"/>
      <c r="L1" s="416"/>
      <c r="M1" s="416"/>
      <c r="N1" s="416"/>
      <c r="O1" s="416"/>
      <c r="P1" s="416"/>
      <c r="Q1" s="416"/>
      <c r="R1" s="416"/>
      <c r="S1" s="416"/>
      <c r="T1" s="416"/>
      <c r="U1" s="416"/>
      <c r="V1" s="416"/>
      <c r="W1" s="416"/>
      <c r="X1" s="416"/>
      <c r="Y1" s="416"/>
      <c r="Z1" s="416"/>
      <c r="AA1" s="416"/>
      <c r="AB1" s="416"/>
      <c r="AC1" s="416"/>
      <c r="AD1" s="416"/>
      <c r="AE1" s="416"/>
      <c r="AF1" s="416"/>
      <c r="AG1" s="416"/>
      <c r="AH1" s="416"/>
      <c r="AI1" s="416"/>
      <c r="AJ1" s="416"/>
      <c r="AK1" s="416"/>
      <c r="AL1" s="416"/>
      <c r="AM1" s="416"/>
      <c r="AN1" s="416"/>
      <c r="AO1" s="416"/>
      <c r="AP1" s="416"/>
      <c r="AQ1" s="416"/>
      <c r="AR1" s="416"/>
      <c r="AS1" s="416"/>
      <c r="AT1" s="416"/>
      <c r="AU1" s="416"/>
      <c r="AV1" s="416"/>
      <c r="AW1" s="416"/>
      <c r="AX1" s="416"/>
      <c r="AY1" s="416"/>
      <c r="AZ1" s="416"/>
      <c r="BA1" s="416"/>
      <c r="BB1" s="416"/>
      <c r="BC1" s="416"/>
      <c r="BD1" s="416"/>
      <c r="BE1" s="416"/>
      <c r="BF1" s="416"/>
      <c r="BG1" s="416"/>
      <c r="BH1" s="416"/>
      <c r="BI1" s="416"/>
      <c r="BJ1" s="416"/>
      <c r="BK1" s="416"/>
      <c r="BL1" s="416"/>
      <c r="BM1" s="416"/>
      <c r="BN1" s="416"/>
      <c r="BO1" s="416"/>
      <c r="BP1" s="416"/>
      <c r="BQ1" s="416"/>
      <c r="BR1" s="416"/>
      <c r="BS1" s="416"/>
      <c r="BT1" s="416"/>
      <c r="BU1" s="416"/>
      <c r="BV1" s="416"/>
      <c r="BW1" s="416"/>
      <c r="BX1" s="416"/>
      <c r="BY1" s="416"/>
      <c r="BZ1" s="416"/>
      <c r="CA1" s="416"/>
      <c r="CB1" s="416"/>
      <c r="CC1" s="416"/>
      <c r="CD1" s="416"/>
      <c r="CE1" s="416"/>
      <c r="CF1" s="416"/>
      <c r="CG1" s="416"/>
      <c r="CH1" s="416"/>
      <c r="CI1" s="416"/>
      <c r="CJ1" s="416"/>
      <c r="CK1" s="416"/>
      <c r="CL1" s="416"/>
      <c r="CM1" s="416"/>
      <c r="CN1" s="416"/>
      <c r="CO1" s="416"/>
      <c r="CP1" s="416"/>
      <c r="CQ1" s="416"/>
      <c r="CR1" s="416"/>
      <c r="CS1" s="416"/>
      <c r="CT1" s="416"/>
      <c r="CU1" s="416"/>
      <c r="CV1" s="416"/>
      <c r="CW1" s="416"/>
      <c r="CX1" s="416"/>
      <c r="CY1" s="416"/>
      <c r="CZ1" s="416"/>
      <c r="DA1" s="416"/>
      <c r="DB1" s="416"/>
      <c r="DC1" s="416"/>
      <c r="DD1" s="416"/>
      <c r="DE1" s="416"/>
      <c r="DF1" s="416"/>
      <c r="DG1" s="416"/>
      <c r="DH1" s="416"/>
      <c r="DI1" s="416"/>
      <c r="DJ1" s="141"/>
      <c r="DK1" s="141"/>
      <c r="DL1" s="141"/>
      <c r="DM1" s="141"/>
      <c r="DN1" s="141"/>
      <c r="DO1" s="141"/>
    </row>
    <row r="2" spans="1:119" ht="24.75" thickBot="1">
      <c r="A2" s="140"/>
      <c r="B2" s="143" t="s">
        <v>73</v>
      </c>
      <c r="C2" s="144"/>
      <c r="D2" s="140"/>
      <c r="E2" s="140"/>
      <c r="F2" s="140"/>
      <c r="G2" s="140"/>
      <c r="H2" s="140"/>
      <c r="I2" s="140"/>
      <c r="J2" s="140"/>
      <c r="K2" s="140"/>
      <c r="L2" s="140"/>
      <c r="M2" s="140"/>
      <c r="N2" s="140"/>
      <c r="O2" s="140"/>
      <c r="P2" s="140"/>
      <c r="Q2" s="140"/>
      <c r="R2" s="140"/>
      <c r="S2" s="140"/>
      <c r="T2" s="140"/>
      <c r="U2" s="140"/>
      <c r="V2" s="140"/>
      <c r="W2" s="140"/>
      <c r="X2" s="140"/>
      <c r="Y2" s="140"/>
      <c r="Z2" s="140"/>
      <c r="AA2" s="140"/>
      <c r="AB2" s="140"/>
      <c r="AC2" s="140"/>
      <c r="AD2" s="140"/>
      <c r="AE2" s="140"/>
      <c r="AF2" s="140"/>
      <c r="AG2" s="140"/>
      <c r="AH2" s="140"/>
      <c r="AI2" s="140"/>
      <c r="AJ2" s="140"/>
      <c r="AK2" s="140"/>
      <c r="AL2" s="140"/>
      <c r="AM2" s="140"/>
      <c r="AN2" s="140"/>
      <c r="AO2" s="140"/>
      <c r="AP2" s="140"/>
      <c r="AQ2" s="140"/>
      <c r="AR2" s="140"/>
      <c r="AS2" s="140"/>
      <c r="AT2" s="140"/>
      <c r="AU2" s="140"/>
      <c r="AV2" s="140"/>
      <c r="AW2" s="140"/>
      <c r="AX2" s="140"/>
      <c r="AY2" s="140"/>
      <c r="AZ2" s="140"/>
      <c r="BA2" s="140"/>
      <c r="BB2" s="140"/>
      <c r="BC2" s="140"/>
      <c r="BD2" s="140"/>
      <c r="BE2" s="140"/>
      <c r="BF2" s="140"/>
      <c r="BG2" s="140"/>
      <c r="BH2" s="140"/>
      <c r="BI2" s="140"/>
      <c r="BJ2" s="140"/>
      <c r="BK2" s="140"/>
      <c r="BL2" s="140"/>
      <c r="BM2" s="140"/>
      <c r="BN2" s="140"/>
      <c r="BO2" s="140"/>
      <c r="BP2" s="140"/>
      <c r="BQ2" s="140"/>
      <c r="BR2" s="140"/>
      <c r="BS2" s="140"/>
      <c r="BT2" s="140"/>
      <c r="BU2" s="140"/>
      <c r="BV2" s="140"/>
      <c r="BW2" s="140"/>
      <c r="BX2" s="140"/>
      <c r="BY2" s="140"/>
      <c r="BZ2" s="140"/>
      <c r="CA2" s="140"/>
      <c r="CB2" s="140"/>
      <c r="CC2" s="140"/>
      <c r="CD2" s="140"/>
      <c r="CE2" s="140"/>
      <c r="CF2" s="140"/>
      <c r="CG2" s="140"/>
      <c r="CH2" s="140"/>
      <c r="CI2" s="140"/>
      <c r="CJ2" s="140"/>
      <c r="CK2" s="140"/>
      <c r="CL2" s="140"/>
      <c r="CM2" s="140"/>
      <c r="CN2" s="140"/>
      <c r="CO2" s="140"/>
      <c r="CP2" s="140"/>
      <c r="CQ2" s="140"/>
      <c r="CR2" s="140"/>
      <c r="CS2" s="140"/>
      <c r="CT2" s="140"/>
      <c r="CU2" s="140"/>
      <c r="CV2" s="140"/>
      <c r="CW2" s="140"/>
      <c r="CX2" s="140"/>
      <c r="CY2" s="140"/>
      <c r="CZ2" s="140"/>
      <c r="DA2" s="140"/>
      <c r="DB2" s="140"/>
      <c r="DC2" s="140"/>
      <c r="DD2" s="140"/>
      <c r="DE2" s="140"/>
      <c r="DF2" s="140"/>
      <c r="DG2" s="140"/>
      <c r="DH2" s="140"/>
      <c r="DI2" s="140"/>
      <c r="DJ2" s="140"/>
      <c r="DK2" s="140"/>
      <c r="DL2" s="140"/>
      <c r="DM2" s="140"/>
      <c r="DN2" s="140"/>
      <c r="DO2" s="140"/>
    </row>
    <row r="3" spans="1:119" ht="18.75" customHeight="1" thickBot="1">
      <c r="A3" s="141"/>
      <c r="B3" s="417" t="s">
        <v>74</v>
      </c>
      <c r="C3" s="418"/>
      <c r="D3" s="419"/>
      <c r="E3" s="419"/>
      <c r="F3" s="419"/>
      <c r="G3" s="419"/>
      <c r="H3" s="419"/>
      <c r="I3" s="419"/>
      <c r="J3" s="419"/>
      <c r="K3" s="419"/>
      <c r="L3" s="419" t="s">
        <v>75</v>
      </c>
      <c r="M3" s="419"/>
      <c r="N3" s="419"/>
      <c r="O3" s="419"/>
      <c r="P3" s="419"/>
      <c r="Q3" s="419"/>
      <c r="R3" s="423"/>
      <c r="S3" s="423"/>
      <c r="T3" s="423"/>
      <c r="U3" s="423"/>
      <c r="V3" s="424"/>
      <c r="W3" s="430" t="s">
        <v>76</v>
      </c>
      <c r="X3" s="431"/>
      <c r="Y3" s="431"/>
      <c r="Z3" s="431"/>
      <c r="AA3" s="431"/>
      <c r="AB3" s="431"/>
      <c r="AC3" s="431"/>
      <c r="AD3" s="431"/>
      <c r="AE3" s="431"/>
      <c r="AF3" s="431"/>
      <c r="AG3" s="431"/>
      <c r="AH3" s="431"/>
      <c r="AI3" s="431"/>
      <c r="AJ3" s="431"/>
      <c r="AK3" s="431"/>
      <c r="AL3" s="431"/>
      <c r="AM3" s="431"/>
      <c r="AN3" s="431"/>
      <c r="AO3" s="431"/>
      <c r="AP3" s="431"/>
      <c r="AQ3" s="431"/>
      <c r="AR3" s="431"/>
      <c r="AS3" s="431"/>
      <c r="AT3" s="431"/>
      <c r="AU3" s="431"/>
      <c r="AV3" s="431"/>
      <c r="AW3" s="431"/>
      <c r="AX3" s="431"/>
      <c r="AY3" s="432"/>
      <c r="AZ3" s="433" t="s">
        <v>1</v>
      </c>
      <c r="BA3" s="434"/>
      <c r="BB3" s="434"/>
      <c r="BC3" s="434"/>
      <c r="BD3" s="434"/>
      <c r="BE3" s="434"/>
      <c r="BF3" s="434"/>
      <c r="BG3" s="434"/>
      <c r="BH3" s="434"/>
      <c r="BI3" s="434"/>
      <c r="BJ3" s="434"/>
      <c r="BK3" s="434"/>
      <c r="BL3" s="434"/>
      <c r="BM3" s="435"/>
      <c r="BN3" s="436" t="s">
        <v>77</v>
      </c>
      <c r="BO3" s="437"/>
      <c r="BP3" s="437"/>
      <c r="BQ3" s="437"/>
      <c r="BR3" s="437"/>
      <c r="BS3" s="437"/>
      <c r="BT3" s="437"/>
      <c r="BU3" s="438"/>
      <c r="BV3" s="436" t="s">
        <v>78</v>
      </c>
      <c r="BW3" s="437"/>
      <c r="BX3" s="437"/>
      <c r="BY3" s="437"/>
      <c r="BZ3" s="437"/>
      <c r="CA3" s="437"/>
      <c r="CB3" s="437"/>
      <c r="CC3" s="438"/>
      <c r="CD3" s="433" t="s">
        <v>1</v>
      </c>
      <c r="CE3" s="434"/>
      <c r="CF3" s="434"/>
      <c r="CG3" s="434"/>
      <c r="CH3" s="434"/>
      <c r="CI3" s="434"/>
      <c r="CJ3" s="434"/>
      <c r="CK3" s="434"/>
      <c r="CL3" s="434"/>
      <c r="CM3" s="434"/>
      <c r="CN3" s="434"/>
      <c r="CO3" s="434"/>
      <c r="CP3" s="434"/>
      <c r="CQ3" s="434"/>
      <c r="CR3" s="434"/>
      <c r="CS3" s="435"/>
      <c r="CT3" s="436" t="s">
        <v>79</v>
      </c>
      <c r="CU3" s="437"/>
      <c r="CV3" s="437"/>
      <c r="CW3" s="437"/>
      <c r="CX3" s="437"/>
      <c r="CY3" s="437"/>
      <c r="CZ3" s="437"/>
      <c r="DA3" s="438"/>
      <c r="DB3" s="436" t="s">
        <v>80</v>
      </c>
      <c r="DC3" s="437"/>
      <c r="DD3" s="437"/>
      <c r="DE3" s="437"/>
      <c r="DF3" s="437"/>
      <c r="DG3" s="437"/>
      <c r="DH3" s="437"/>
      <c r="DI3" s="438"/>
      <c r="DJ3" s="140"/>
      <c r="DK3" s="140"/>
      <c r="DL3" s="140"/>
      <c r="DM3" s="140"/>
      <c r="DN3" s="140"/>
      <c r="DO3" s="140"/>
    </row>
    <row r="4" spans="1:119" ht="18.75" customHeight="1">
      <c r="A4" s="141"/>
      <c r="B4" s="420"/>
      <c r="C4" s="421"/>
      <c r="D4" s="422"/>
      <c r="E4" s="422"/>
      <c r="F4" s="422"/>
      <c r="G4" s="422"/>
      <c r="H4" s="422"/>
      <c r="I4" s="422"/>
      <c r="J4" s="422"/>
      <c r="K4" s="422"/>
      <c r="L4" s="422"/>
      <c r="M4" s="422"/>
      <c r="N4" s="422"/>
      <c r="O4" s="422"/>
      <c r="P4" s="422"/>
      <c r="Q4" s="422"/>
      <c r="R4" s="425"/>
      <c r="S4" s="425"/>
      <c r="T4" s="425"/>
      <c r="U4" s="425"/>
      <c r="V4" s="426"/>
      <c r="W4" s="490" t="s">
        <v>81</v>
      </c>
      <c r="X4" s="491"/>
      <c r="Y4" s="492"/>
      <c r="Z4" s="499" t="s">
        <v>1</v>
      </c>
      <c r="AA4" s="477"/>
      <c r="AB4" s="477"/>
      <c r="AC4" s="477"/>
      <c r="AD4" s="477"/>
      <c r="AE4" s="477"/>
      <c r="AF4" s="477"/>
      <c r="AG4" s="477"/>
      <c r="AH4" s="478"/>
      <c r="AI4" s="499" t="s">
        <v>82</v>
      </c>
      <c r="AJ4" s="502"/>
      <c r="AK4" s="502"/>
      <c r="AL4" s="502"/>
      <c r="AM4" s="502"/>
      <c r="AN4" s="502"/>
      <c r="AO4" s="502"/>
      <c r="AP4" s="503"/>
      <c r="AQ4" s="507" t="s">
        <v>83</v>
      </c>
      <c r="AR4" s="508"/>
      <c r="AS4" s="502"/>
      <c r="AT4" s="502"/>
      <c r="AU4" s="502"/>
      <c r="AV4" s="502"/>
      <c r="AW4" s="502"/>
      <c r="AX4" s="502"/>
      <c r="AY4" s="509"/>
      <c r="AZ4" s="460" t="s">
        <v>84</v>
      </c>
      <c r="BA4" s="461"/>
      <c r="BB4" s="461"/>
      <c r="BC4" s="461"/>
      <c r="BD4" s="461"/>
      <c r="BE4" s="461"/>
      <c r="BF4" s="461"/>
      <c r="BG4" s="461"/>
      <c r="BH4" s="461"/>
      <c r="BI4" s="461"/>
      <c r="BJ4" s="461"/>
      <c r="BK4" s="461"/>
      <c r="BL4" s="461"/>
      <c r="BM4" s="462"/>
      <c r="BN4" s="439">
        <v>805010053</v>
      </c>
      <c r="BO4" s="440"/>
      <c r="BP4" s="440"/>
      <c r="BQ4" s="440"/>
      <c r="BR4" s="440"/>
      <c r="BS4" s="440"/>
      <c r="BT4" s="440"/>
      <c r="BU4" s="441"/>
      <c r="BV4" s="439">
        <v>789070662</v>
      </c>
      <c r="BW4" s="440"/>
      <c r="BX4" s="440"/>
      <c r="BY4" s="440"/>
      <c r="BZ4" s="440"/>
      <c r="CA4" s="440"/>
      <c r="CB4" s="440"/>
      <c r="CC4" s="441"/>
      <c r="CD4" s="442" t="s">
        <v>85</v>
      </c>
      <c r="CE4" s="443"/>
      <c r="CF4" s="443"/>
      <c r="CG4" s="443"/>
      <c r="CH4" s="443"/>
      <c r="CI4" s="443"/>
      <c r="CJ4" s="443"/>
      <c r="CK4" s="443"/>
      <c r="CL4" s="443"/>
      <c r="CM4" s="443"/>
      <c r="CN4" s="443"/>
      <c r="CO4" s="443"/>
      <c r="CP4" s="443"/>
      <c r="CQ4" s="443"/>
      <c r="CR4" s="443"/>
      <c r="CS4" s="444"/>
      <c r="CT4" s="445">
        <v>0.7</v>
      </c>
      <c r="CU4" s="446"/>
      <c r="CV4" s="446"/>
      <c r="CW4" s="446"/>
      <c r="CX4" s="446"/>
      <c r="CY4" s="446"/>
      <c r="CZ4" s="446"/>
      <c r="DA4" s="447"/>
      <c r="DB4" s="445">
        <v>1.1000000000000001</v>
      </c>
      <c r="DC4" s="446"/>
      <c r="DD4" s="446"/>
      <c r="DE4" s="446"/>
      <c r="DF4" s="446"/>
      <c r="DG4" s="446"/>
      <c r="DH4" s="446"/>
      <c r="DI4" s="447"/>
      <c r="DJ4" s="140"/>
      <c r="DK4" s="140"/>
      <c r="DL4" s="140"/>
      <c r="DM4" s="140"/>
      <c r="DN4" s="140"/>
      <c r="DO4" s="140"/>
    </row>
    <row r="5" spans="1:119" ht="18.75" customHeight="1" thickBot="1">
      <c r="A5" s="141"/>
      <c r="B5" s="420"/>
      <c r="C5" s="421"/>
      <c r="D5" s="422"/>
      <c r="E5" s="422"/>
      <c r="F5" s="422"/>
      <c r="G5" s="422"/>
      <c r="H5" s="422"/>
      <c r="I5" s="422"/>
      <c r="J5" s="422"/>
      <c r="K5" s="422"/>
      <c r="L5" s="427"/>
      <c r="M5" s="427"/>
      <c r="N5" s="427"/>
      <c r="O5" s="427"/>
      <c r="P5" s="427"/>
      <c r="Q5" s="427"/>
      <c r="R5" s="428"/>
      <c r="S5" s="428"/>
      <c r="T5" s="428"/>
      <c r="U5" s="428"/>
      <c r="V5" s="429"/>
      <c r="W5" s="493"/>
      <c r="X5" s="494"/>
      <c r="Y5" s="495"/>
      <c r="Z5" s="428"/>
      <c r="AA5" s="500"/>
      <c r="AB5" s="500"/>
      <c r="AC5" s="500"/>
      <c r="AD5" s="500"/>
      <c r="AE5" s="500"/>
      <c r="AF5" s="500"/>
      <c r="AG5" s="500"/>
      <c r="AH5" s="501"/>
      <c r="AI5" s="504"/>
      <c r="AJ5" s="505"/>
      <c r="AK5" s="505"/>
      <c r="AL5" s="505"/>
      <c r="AM5" s="505"/>
      <c r="AN5" s="505"/>
      <c r="AO5" s="505"/>
      <c r="AP5" s="506"/>
      <c r="AQ5" s="504"/>
      <c r="AR5" s="505"/>
      <c r="AS5" s="505"/>
      <c r="AT5" s="505"/>
      <c r="AU5" s="505"/>
      <c r="AV5" s="505"/>
      <c r="AW5" s="505"/>
      <c r="AX5" s="505"/>
      <c r="AY5" s="510"/>
      <c r="AZ5" s="448" t="s">
        <v>86</v>
      </c>
      <c r="BA5" s="449"/>
      <c r="BB5" s="449"/>
      <c r="BC5" s="449"/>
      <c r="BD5" s="449"/>
      <c r="BE5" s="449"/>
      <c r="BF5" s="449"/>
      <c r="BG5" s="449"/>
      <c r="BH5" s="449"/>
      <c r="BI5" s="449"/>
      <c r="BJ5" s="449"/>
      <c r="BK5" s="449"/>
      <c r="BL5" s="449"/>
      <c r="BM5" s="450"/>
      <c r="BN5" s="451">
        <v>786055448</v>
      </c>
      <c r="BO5" s="452"/>
      <c r="BP5" s="452"/>
      <c r="BQ5" s="452"/>
      <c r="BR5" s="452"/>
      <c r="BS5" s="452"/>
      <c r="BT5" s="452"/>
      <c r="BU5" s="453"/>
      <c r="BV5" s="451">
        <v>762376236</v>
      </c>
      <c r="BW5" s="452"/>
      <c r="BX5" s="452"/>
      <c r="BY5" s="452"/>
      <c r="BZ5" s="452"/>
      <c r="CA5" s="452"/>
      <c r="CB5" s="452"/>
      <c r="CC5" s="453"/>
      <c r="CD5" s="454" t="s">
        <v>87</v>
      </c>
      <c r="CE5" s="455"/>
      <c r="CF5" s="455"/>
      <c r="CG5" s="455"/>
      <c r="CH5" s="455"/>
      <c r="CI5" s="455"/>
      <c r="CJ5" s="455"/>
      <c r="CK5" s="455"/>
      <c r="CL5" s="455"/>
      <c r="CM5" s="455"/>
      <c r="CN5" s="455"/>
      <c r="CO5" s="455"/>
      <c r="CP5" s="455"/>
      <c r="CQ5" s="455"/>
      <c r="CR5" s="455"/>
      <c r="CS5" s="456"/>
      <c r="CT5" s="457">
        <v>97.6</v>
      </c>
      <c r="CU5" s="458"/>
      <c r="CV5" s="458"/>
      <c r="CW5" s="458"/>
      <c r="CX5" s="458"/>
      <c r="CY5" s="458"/>
      <c r="CZ5" s="458"/>
      <c r="DA5" s="459"/>
      <c r="DB5" s="457">
        <v>97</v>
      </c>
      <c r="DC5" s="458"/>
      <c r="DD5" s="458"/>
      <c r="DE5" s="458"/>
      <c r="DF5" s="458"/>
      <c r="DG5" s="458"/>
      <c r="DH5" s="458"/>
      <c r="DI5" s="459"/>
      <c r="DJ5" s="140"/>
      <c r="DK5" s="140"/>
      <c r="DL5" s="140"/>
      <c r="DM5" s="140"/>
      <c r="DN5" s="140"/>
      <c r="DO5" s="140"/>
    </row>
    <row r="6" spans="1:119" ht="18.75" customHeight="1">
      <c r="A6" s="141"/>
      <c r="B6" s="436" t="s">
        <v>88</v>
      </c>
      <c r="C6" s="437"/>
      <c r="D6" s="437"/>
      <c r="E6" s="437"/>
      <c r="F6" s="437"/>
      <c r="G6" s="437"/>
      <c r="H6" s="437"/>
      <c r="I6" s="437"/>
      <c r="J6" s="437"/>
      <c r="K6" s="418"/>
      <c r="L6" s="419" t="s">
        <v>89</v>
      </c>
      <c r="M6" s="419"/>
      <c r="N6" s="419"/>
      <c r="O6" s="419"/>
      <c r="P6" s="419"/>
      <c r="Q6" s="419"/>
      <c r="R6" s="423"/>
      <c r="S6" s="423"/>
      <c r="T6" s="423"/>
      <c r="U6" s="423"/>
      <c r="V6" s="424"/>
      <c r="W6" s="493"/>
      <c r="X6" s="494"/>
      <c r="Y6" s="495"/>
      <c r="Z6" s="463" t="s">
        <v>90</v>
      </c>
      <c r="AA6" s="464"/>
      <c r="AB6" s="464"/>
      <c r="AC6" s="464"/>
      <c r="AD6" s="464"/>
      <c r="AE6" s="464"/>
      <c r="AF6" s="464"/>
      <c r="AG6" s="464"/>
      <c r="AH6" s="465"/>
      <c r="AI6" s="466">
        <v>1</v>
      </c>
      <c r="AJ6" s="467"/>
      <c r="AK6" s="467"/>
      <c r="AL6" s="467"/>
      <c r="AM6" s="467"/>
      <c r="AN6" s="467"/>
      <c r="AO6" s="467"/>
      <c r="AP6" s="468"/>
      <c r="AQ6" s="466">
        <v>12400</v>
      </c>
      <c r="AR6" s="467"/>
      <c r="AS6" s="467"/>
      <c r="AT6" s="467"/>
      <c r="AU6" s="467"/>
      <c r="AV6" s="467"/>
      <c r="AW6" s="467"/>
      <c r="AX6" s="467"/>
      <c r="AY6" s="469"/>
      <c r="AZ6" s="448" t="s">
        <v>91</v>
      </c>
      <c r="BA6" s="449"/>
      <c r="BB6" s="449"/>
      <c r="BC6" s="449"/>
      <c r="BD6" s="449"/>
      <c r="BE6" s="449"/>
      <c r="BF6" s="449"/>
      <c r="BG6" s="449"/>
      <c r="BH6" s="449"/>
      <c r="BI6" s="449"/>
      <c r="BJ6" s="449"/>
      <c r="BK6" s="449"/>
      <c r="BL6" s="449"/>
      <c r="BM6" s="450"/>
      <c r="BN6" s="451">
        <v>18954605</v>
      </c>
      <c r="BO6" s="452"/>
      <c r="BP6" s="452"/>
      <c r="BQ6" s="452"/>
      <c r="BR6" s="452"/>
      <c r="BS6" s="452"/>
      <c r="BT6" s="452"/>
      <c r="BU6" s="453"/>
      <c r="BV6" s="451">
        <v>26694426</v>
      </c>
      <c r="BW6" s="452"/>
      <c r="BX6" s="452"/>
      <c r="BY6" s="452"/>
      <c r="BZ6" s="452"/>
      <c r="CA6" s="452"/>
      <c r="CB6" s="452"/>
      <c r="CC6" s="453"/>
      <c r="CD6" s="454" t="s">
        <v>92</v>
      </c>
      <c r="CE6" s="455"/>
      <c r="CF6" s="455"/>
      <c r="CG6" s="455"/>
      <c r="CH6" s="455"/>
      <c r="CI6" s="455"/>
      <c r="CJ6" s="455"/>
      <c r="CK6" s="455"/>
      <c r="CL6" s="455"/>
      <c r="CM6" s="455"/>
      <c r="CN6" s="455"/>
      <c r="CO6" s="455"/>
      <c r="CP6" s="455"/>
      <c r="CQ6" s="455"/>
      <c r="CR6" s="455"/>
      <c r="CS6" s="456"/>
      <c r="CT6" s="473">
        <v>105.6</v>
      </c>
      <c r="CU6" s="474"/>
      <c r="CV6" s="474"/>
      <c r="CW6" s="474"/>
      <c r="CX6" s="474"/>
      <c r="CY6" s="474"/>
      <c r="CZ6" s="474"/>
      <c r="DA6" s="475"/>
      <c r="DB6" s="473">
        <v>105</v>
      </c>
      <c r="DC6" s="474"/>
      <c r="DD6" s="474"/>
      <c r="DE6" s="474"/>
      <c r="DF6" s="474"/>
      <c r="DG6" s="474"/>
      <c r="DH6" s="474"/>
      <c r="DI6" s="475"/>
      <c r="DJ6" s="140"/>
      <c r="DK6" s="140"/>
      <c r="DL6" s="140"/>
      <c r="DM6" s="140"/>
      <c r="DN6" s="140"/>
      <c r="DO6" s="140"/>
    </row>
    <row r="7" spans="1:119" ht="18.75" customHeight="1">
      <c r="A7" s="141"/>
      <c r="B7" s="479"/>
      <c r="C7" s="480"/>
      <c r="D7" s="480"/>
      <c r="E7" s="480"/>
      <c r="F7" s="480"/>
      <c r="G7" s="480"/>
      <c r="H7" s="480"/>
      <c r="I7" s="480"/>
      <c r="J7" s="480"/>
      <c r="K7" s="421"/>
      <c r="L7" s="422"/>
      <c r="M7" s="422"/>
      <c r="N7" s="422"/>
      <c r="O7" s="422"/>
      <c r="P7" s="422"/>
      <c r="Q7" s="422"/>
      <c r="R7" s="425"/>
      <c r="S7" s="425"/>
      <c r="T7" s="425"/>
      <c r="U7" s="425"/>
      <c r="V7" s="426"/>
      <c r="W7" s="493"/>
      <c r="X7" s="494"/>
      <c r="Y7" s="495"/>
      <c r="Z7" s="463" t="s">
        <v>93</v>
      </c>
      <c r="AA7" s="464"/>
      <c r="AB7" s="464"/>
      <c r="AC7" s="464"/>
      <c r="AD7" s="464"/>
      <c r="AE7" s="464"/>
      <c r="AF7" s="464"/>
      <c r="AG7" s="464"/>
      <c r="AH7" s="465"/>
      <c r="AI7" s="466">
        <v>2</v>
      </c>
      <c r="AJ7" s="467"/>
      <c r="AK7" s="467"/>
      <c r="AL7" s="467"/>
      <c r="AM7" s="467"/>
      <c r="AN7" s="467"/>
      <c r="AO7" s="467"/>
      <c r="AP7" s="468"/>
      <c r="AQ7" s="466">
        <v>9700</v>
      </c>
      <c r="AR7" s="467"/>
      <c r="AS7" s="467"/>
      <c r="AT7" s="467"/>
      <c r="AU7" s="467"/>
      <c r="AV7" s="467"/>
      <c r="AW7" s="467"/>
      <c r="AX7" s="467"/>
      <c r="AY7" s="469"/>
      <c r="AZ7" s="448" t="s">
        <v>94</v>
      </c>
      <c r="BA7" s="449"/>
      <c r="BB7" s="449"/>
      <c r="BC7" s="449"/>
      <c r="BD7" s="449"/>
      <c r="BE7" s="449"/>
      <c r="BF7" s="449"/>
      <c r="BG7" s="449"/>
      <c r="BH7" s="449"/>
      <c r="BI7" s="449"/>
      <c r="BJ7" s="449"/>
      <c r="BK7" s="449"/>
      <c r="BL7" s="449"/>
      <c r="BM7" s="450"/>
      <c r="BN7" s="451">
        <v>15484922</v>
      </c>
      <c r="BO7" s="452"/>
      <c r="BP7" s="452"/>
      <c r="BQ7" s="452"/>
      <c r="BR7" s="452"/>
      <c r="BS7" s="452"/>
      <c r="BT7" s="452"/>
      <c r="BU7" s="453"/>
      <c r="BV7" s="451">
        <v>21351639</v>
      </c>
      <c r="BW7" s="452"/>
      <c r="BX7" s="452"/>
      <c r="BY7" s="452"/>
      <c r="BZ7" s="452"/>
      <c r="CA7" s="452"/>
      <c r="CB7" s="452"/>
      <c r="CC7" s="453"/>
      <c r="CD7" s="454" t="s">
        <v>95</v>
      </c>
      <c r="CE7" s="455"/>
      <c r="CF7" s="455"/>
      <c r="CG7" s="455"/>
      <c r="CH7" s="455"/>
      <c r="CI7" s="455"/>
      <c r="CJ7" s="455"/>
      <c r="CK7" s="455"/>
      <c r="CL7" s="455"/>
      <c r="CM7" s="455"/>
      <c r="CN7" s="455"/>
      <c r="CO7" s="455"/>
      <c r="CP7" s="455"/>
      <c r="CQ7" s="455"/>
      <c r="CR7" s="455"/>
      <c r="CS7" s="456"/>
      <c r="CT7" s="451">
        <v>475495084</v>
      </c>
      <c r="CU7" s="452"/>
      <c r="CV7" s="452"/>
      <c r="CW7" s="452"/>
      <c r="CX7" s="452"/>
      <c r="CY7" s="452"/>
      <c r="CZ7" s="452"/>
      <c r="DA7" s="453"/>
      <c r="DB7" s="451">
        <v>476564305</v>
      </c>
      <c r="DC7" s="452"/>
      <c r="DD7" s="452"/>
      <c r="DE7" s="452"/>
      <c r="DF7" s="452"/>
      <c r="DG7" s="452"/>
      <c r="DH7" s="452"/>
      <c r="DI7" s="453"/>
      <c r="DJ7" s="140"/>
      <c r="DK7" s="140"/>
      <c r="DL7" s="140"/>
      <c r="DM7" s="140"/>
      <c r="DN7" s="140"/>
      <c r="DO7" s="140"/>
    </row>
    <row r="8" spans="1:119" ht="18.75" customHeight="1" thickBot="1">
      <c r="A8" s="141"/>
      <c r="B8" s="481"/>
      <c r="C8" s="482"/>
      <c r="D8" s="482"/>
      <c r="E8" s="482"/>
      <c r="F8" s="482"/>
      <c r="G8" s="482"/>
      <c r="H8" s="482"/>
      <c r="I8" s="482"/>
      <c r="J8" s="482"/>
      <c r="K8" s="483"/>
      <c r="L8" s="427"/>
      <c r="M8" s="427"/>
      <c r="N8" s="427"/>
      <c r="O8" s="427"/>
      <c r="P8" s="427"/>
      <c r="Q8" s="427"/>
      <c r="R8" s="428"/>
      <c r="S8" s="428"/>
      <c r="T8" s="428"/>
      <c r="U8" s="428"/>
      <c r="V8" s="429"/>
      <c r="W8" s="493"/>
      <c r="X8" s="494"/>
      <c r="Y8" s="495"/>
      <c r="Z8" s="463" t="s">
        <v>96</v>
      </c>
      <c r="AA8" s="464"/>
      <c r="AB8" s="464"/>
      <c r="AC8" s="464"/>
      <c r="AD8" s="464"/>
      <c r="AE8" s="464"/>
      <c r="AF8" s="464"/>
      <c r="AG8" s="464"/>
      <c r="AH8" s="465"/>
      <c r="AI8" s="466">
        <v>1</v>
      </c>
      <c r="AJ8" s="467"/>
      <c r="AK8" s="467"/>
      <c r="AL8" s="467"/>
      <c r="AM8" s="467"/>
      <c r="AN8" s="467"/>
      <c r="AO8" s="467"/>
      <c r="AP8" s="468"/>
      <c r="AQ8" s="466">
        <v>7700</v>
      </c>
      <c r="AR8" s="467"/>
      <c r="AS8" s="467"/>
      <c r="AT8" s="467"/>
      <c r="AU8" s="467"/>
      <c r="AV8" s="467"/>
      <c r="AW8" s="467"/>
      <c r="AX8" s="467"/>
      <c r="AY8" s="469"/>
      <c r="AZ8" s="448" t="s">
        <v>97</v>
      </c>
      <c r="BA8" s="449"/>
      <c r="BB8" s="449"/>
      <c r="BC8" s="449"/>
      <c r="BD8" s="449"/>
      <c r="BE8" s="449"/>
      <c r="BF8" s="449"/>
      <c r="BG8" s="449"/>
      <c r="BH8" s="449"/>
      <c r="BI8" s="449"/>
      <c r="BJ8" s="449"/>
      <c r="BK8" s="449"/>
      <c r="BL8" s="449"/>
      <c r="BM8" s="450"/>
      <c r="BN8" s="451">
        <v>3469683</v>
      </c>
      <c r="BO8" s="452"/>
      <c r="BP8" s="452"/>
      <c r="BQ8" s="452"/>
      <c r="BR8" s="452"/>
      <c r="BS8" s="452"/>
      <c r="BT8" s="452"/>
      <c r="BU8" s="453"/>
      <c r="BV8" s="451">
        <v>5342787</v>
      </c>
      <c r="BW8" s="452"/>
      <c r="BX8" s="452"/>
      <c r="BY8" s="452"/>
      <c r="BZ8" s="452"/>
      <c r="CA8" s="452"/>
      <c r="CB8" s="452"/>
      <c r="CC8" s="453"/>
      <c r="CD8" s="454" t="s">
        <v>98</v>
      </c>
      <c r="CE8" s="455"/>
      <c r="CF8" s="455"/>
      <c r="CG8" s="455"/>
      <c r="CH8" s="455"/>
      <c r="CI8" s="455"/>
      <c r="CJ8" s="455"/>
      <c r="CK8" s="455"/>
      <c r="CL8" s="455"/>
      <c r="CM8" s="455"/>
      <c r="CN8" s="455"/>
      <c r="CO8" s="455"/>
      <c r="CP8" s="455"/>
      <c r="CQ8" s="455"/>
      <c r="CR8" s="455"/>
      <c r="CS8" s="456"/>
      <c r="CT8" s="470">
        <v>0.34288000000000002</v>
      </c>
      <c r="CU8" s="471"/>
      <c r="CV8" s="471"/>
      <c r="CW8" s="471"/>
      <c r="CX8" s="471"/>
      <c r="CY8" s="471"/>
      <c r="CZ8" s="471"/>
      <c r="DA8" s="472"/>
      <c r="DB8" s="470">
        <v>0.33302999999999999</v>
      </c>
      <c r="DC8" s="471"/>
      <c r="DD8" s="471"/>
      <c r="DE8" s="471"/>
      <c r="DF8" s="471"/>
      <c r="DG8" s="471"/>
      <c r="DH8" s="471"/>
      <c r="DI8" s="472"/>
      <c r="DJ8" s="140"/>
      <c r="DK8" s="140"/>
      <c r="DL8" s="140"/>
      <c r="DM8" s="140"/>
      <c r="DN8" s="140"/>
      <c r="DO8" s="140"/>
    </row>
    <row r="9" spans="1:119" ht="18.75" customHeight="1" thickBot="1">
      <c r="A9" s="141"/>
      <c r="B9" s="476" t="s">
        <v>99</v>
      </c>
      <c r="C9" s="477"/>
      <c r="D9" s="477"/>
      <c r="E9" s="477"/>
      <c r="F9" s="477"/>
      <c r="G9" s="477"/>
      <c r="H9" s="477"/>
      <c r="I9" s="477"/>
      <c r="J9" s="477"/>
      <c r="K9" s="478"/>
      <c r="L9" s="484" t="s">
        <v>100</v>
      </c>
      <c r="M9" s="485"/>
      <c r="N9" s="485"/>
      <c r="O9" s="485"/>
      <c r="P9" s="485"/>
      <c r="Q9" s="486"/>
      <c r="R9" s="487">
        <v>1648177</v>
      </c>
      <c r="S9" s="488"/>
      <c r="T9" s="488"/>
      <c r="U9" s="488"/>
      <c r="V9" s="489"/>
      <c r="W9" s="493"/>
      <c r="X9" s="494"/>
      <c r="Y9" s="495"/>
      <c r="Z9" s="463" t="s">
        <v>101</v>
      </c>
      <c r="AA9" s="464"/>
      <c r="AB9" s="464"/>
      <c r="AC9" s="464"/>
      <c r="AD9" s="464"/>
      <c r="AE9" s="464"/>
      <c r="AF9" s="464"/>
      <c r="AG9" s="464"/>
      <c r="AH9" s="465"/>
      <c r="AI9" s="466">
        <v>1</v>
      </c>
      <c r="AJ9" s="467"/>
      <c r="AK9" s="467"/>
      <c r="AL9" s="467"/>
      <c r="AM9" s="467"/>
      <c r="AN9" s="467"/>
      <c r="AO9" s="467"/>
      <c r="AP9" s="468"/>
      <c r="AQ9" s="466">
        <v>9700</v>
      </c>
      <c r="AR9" s="467"/>
      <c r="AS9" s="467"/>
      <c r="AT9" s="467"/>
      <c r="AU9" s="467"/>
      <c r="AV9" s="467"/>
      <c r="AW9" s="467"/>
      <c r="AX9" s="467"/>
      <c r="AY9" s="469"/>
      <c r="AZ9" s="448" t="s">
        <v>102</v>
      </c>
      <c r="BA9" s="449"/>
      <c r="BB9" s="449"/>
      <c r="BC9" s="449"/>
      <c r="BD9" s="449"/>
      <c r="BE9" s="449"/>
      <c r="BF9" s="449"/>
      <c r="BG9" s="449"/>
      <c r="BH9" s="449"/>
      <c r="BI9" s="449"/>
      <c r="BJ9" s="449"/>
      <c r="BK9" s="449"/>
      <c r="BL9" s="449"/>
      <c r="BM9" s="450"/>
      <c r="BN9" s="451">
        <v>-1873104</v>
      </c>
      <c r="BO9" s="452"/>
      <c r="BP9" s="452"/>
      <c r="BQ9" s="452"/>
      <c r="BR9" s="452"/>
      <c r="BS9" s="452"/>
      <c r="BT9" s="452"/>
      <c r="BU9" s="453"/>
      <c r="BV9" s="451">
        <v>748247</v>
      </c>
      <c r="BW9" s="452"/>
      <c r="BX9" s="452"/>
      <c r="BY9" s="452"/>
      <c r="BZ9" s="452"/>
      <c r="CA9" s="452"/>
      <c r="CB9" s="452"/>
      <c r="CC9" s="453"/>
      <c r="CD9" s="517" t="s">
        <v>103</v>
      </c>
      <c r="CE9" s="518"/>
      <c r="CF9" s="518"/>
      <c r="CG9" s="518"/>
      <c r="CH9" s="518"/>
      <c r="CI9" s="518"/>
      <c r="CJ9" s="518"/>
      <c r="CK9" s="518"/>
      <c r="CL9" s="518"/>
      <c r="CM9" s="518"/>
      <c r="CN9" s="518"/>
      <c r="CO9" s="518"/>
      <c r="CP9" s="518"/>
      <c r="CQ9" s="518"/>
      <c r="CR9" s="518"/>
      <c r="CS9" s="519"/>
      <c r="CT9" s="457">
        <v>22.9</v>
      </c>
      <c r="CU9" s="458"/>
      <c r="CV9" s="458"/>
      <c r="CW9" s="458"/>
      <c r="CX9" s="458"/>
      <c r="CY9" s="458"/>
      <c r="CZ9" s="458"/>
      <c r="DA9" s="459"/>
      <c r="DB9" s="457">
        <v>23.9</v>
      </c>
      <c r="DC9" s="458"/>
      <c r="DD9" s="458"/>
      <c r="DE9" s="458"/>
      <c r="DF9" s="458"/>
      <c r="DG9" s="458"/>
      <c r="DH9" s="458"/>
      <c r="DI9" s="459"/>
      <c r="DJ9" s="140"/>
      <c r="DK9" s="140"/>
      <c r="DL9" s="140"/>
      <c r="DM9" s="140"/>
      <c r="DN9" s="140"/>
      <c r="DO9" s="140"/>
    </row>
    <row r="10" spans="1:119" ht="18.75" customHeight="1">
      <c r="A10" s="141"/>
      <c r="B10" s="479"/>
      <c r="C10" s="480"/>
      <c r="D10" s="480"/>
      <c r="E10" s="480"/>
      <c r="F10" s="480"/>
      <c r="G10" s="480"/>
      <c r="H10" s="480"/>
      <c r="I10" s="480"/>
      <c r="J10" s="480"/>
      <c r="K10" s="421"/>
      <c r="L10" s="520" t="s">
        <v>104</v>
      </c>
      <c r="M10" s="521"/>
      <c r="N10" s="521"/>
      <c r="O10" s="521"/>
      <c r="P10" s="521"/>
      <c r="Q10" s="522"/>
      <c r="R10" s="466">
        <v>1706242</v>
      </c>
      <c r="S10" s="467"/>
      <c r="T10" s="467"/>
      <c r="U10" s="467"/>
      <c r="V10" s="469"/>
      <c r="W10" s="493"/>
      <c r="X10" s="494"/>
      <c r="Y10" s="495"/>
      <c r="Z10" s="463" t="s">
        <v>105</v>
      </c>
      <c r="AA10" s="464"/>
      <c r="AB10" s="464"/>
      <c r="AC10" s="464"/>
      <c r="AD10" s="464"/>
      <c r="AE10" s="464"/>
      <c r="AF10" s="464"/>
      <c r="AG10" s="464"/>
      <c r="AH10" s="465"/>
      <c r="AI10" s="466">
        <v>1</v>
      </c>
      <c r="AJ10" s="467"/>
      <c r="AK10" s="467"/>
      <c r="AL10" s="467"/>
      <c r="AM10" s="467"/>
      <c r="AN10" s="467"/>
      <c r="AO10" s="467"/>
      <c r="AP10" s="468"/>
      <c r="AQ10" s="466">
        <v>8700</v>
      </c>
      <c r="AR10" s="467"/>
      <c r="AS10" s="467"/>
      <c r="AT10" s="467"/>
      <c r="AU10" s="467"/>
      <c r="AV10" s="467"/>
      <c r="AW10" s="467"/>
      <c r="AX10" s="467"/>
      <c r="AY10" s="469"/>
      <c r="AZ10" s="448" t="s">
        <v>106</v>
      </c>
      <c r="BA10" s="449"/>
      <c r="BB10" s="449"/>
      <c r="BC10" s="449"/>
      <c r="BD10" s="449"/>
      <c r="BE10" s="449"/>
      <c r="BF10" s="449"/>
      <c r="BG10" s="449"/>
      <c r="BH10" s="449"/>
      <c r="BI10" s="449"/>
      <c r="BJ10" s="449"/>
      <c r="BK10" s="449"/>
      <c r="BL10" s="449"/>
      <c r="BM10" s="450"/>
      <c r="BN10" s="451">
        <v>4350365</v>
      </c>
      <c r="BO10" s="452"/>
      <c r="BP10" s="452"/>
      <c r="BQ10" s="452"/>
      <c r="BR10" s="452"/>
      <c r="BS10" s="452"/>
      <c r="BT10" s="452"/>
      <c r="BU10" s="453"/>
      <c r="BV10" s="451">
        <v>2285263</v>
      </c>
      <c r="BW10" s="452"/>
      <c r="BX10" s="452"/>
      <c r="BY10" s="452"/>
      <c r="BZ10" s="452"/>
      <c r="CA10" s="452"/>
      <c r="CB10" s="452"/>
      <c r="CC10" s="453"/>
      <c r="CD10" s="442" t="s">
        <v>107</v>
      </c>
      <c r="CE10" s="443"/>
      <c r="CF10" s="443"/>
      <c r="CG10" s="443"/>
      <c r="CH10" s="443"/>
      <c r="CI10" s="443"/>
      <c r="CJ10" s="443"/>
      <c r="CK10" s="443"/>
      <c r="CL10" s="443"/>
      <c r="CM10" s="443"/>
      <c r="CN10" s="443"/>
      <c r="CO10" s="443"/>
      <c r="CP10" s="443"/>
      <c r="CQ10" s="443"/>
      <c r="CR10" s="443"/>
      <c r="CS10" s="444"/>
      <c r="CT10" s="145"/>
      <c r="CU10" s="146"/>
      <c r="CV10" s="146"/>
      <c r="CW10" s="146"/>
      <c r="CX10" s="146"/>
      <c r="CY10" s="146"/>
      <c r="CZ10" s="146"/>
      <c r="DA10" s="147"/>
      <c r="DB10" s="145"/>
      <c r="DC10" s="146"/>
      <c r="DD10" s="146"/>
      <c r="DE10" s="146"/>
      <c r="DF10" s="146"/>
      <c r="DG10" s="146"/>
      <c r="DH10" s="146"/>
      <c r="DI10" s="147"/>
      <c r="DJ10" s="140"/>
      <c r="DK10" s="140"/>
      <c r="DL10" s="140"/>
      <c r="DM10" s="140"/>
      <c r="DN10" s="140"/>
      <c r="DO10" s="140"/>
    </row>
    <row r="11" spans="1:119" ht="18.75" customHeight="1" thickBot="1">
      <c r="A11" s="141"/>
      <c r="B11" s="481"/>
      <c r="C11" s="482"/>
      <c r="D11" s="482"/>
      <c r="E11" s="482"/>
      <c r="F11" s="482"/>
      <c r="G11" s="482"/>
      <c r="H11" s="482"/>
      <c r="I11" s="482"/>
      <c r="J11" s="482"/>
      <c r="K11" s="483"/>
      <c r="L11" s="511" t="s">
        <v>108</v>
      </c>
      <c r="M11" s="512"/>
      <c r="N11" s="512"/>
      <c r="O11" s="512"/>
      <c r="P11" s="512"/>
      <c r="Q11" s="513"/>
      <c r="R11" s="514" t="s">
        <v>109</v>
      </c>
      <c r="S11" s="515"/>
      <c r="T11" s="515"/>
      <c r="U11" s="515"/>
      <c r="V11" s="516"/>
      <c r="W11" s="496"/>
      <c r="X11" s="497"/>
      <c r="Y11" s="498"/>
      <c r="Z11" s="463" t="s">
        <v>110</v>
      </c>
      <c r="AA11" s="464"/>
      <c r="AB11" s="464"/>
      <c r="AC11" s="464"/>
      <c r="AD11" s="464"/>
      <c r="AE11" s="464"/>
      <c r="AF11" s="464"/>
      <c r="AG11" s="464"/>
      <c r="AH11" s="465"/>
      <c r="AI11" s="466">
        <v>49</v>
      </c>
      <c r="AJ11" s="467"/>
      <c r="AK11" s="467"/>
      <c r="AL11" s="467"/>
      <c r="AM11" s="467"/>
      <c r="AN11" s="467"/>
      <c r="AO11" s="467"/>
      <c r="AP11" s="468"/>
      <c r="AQ11" s="466">
        <v>7800</v>
      </c>
      <c r="AR11" s="467"/>
      <c r="AS11" s="467"/>
      <c r="AT11" s="467"/>
      <c r="AU11" s="467"/>
      <c r="AV11" s="467"/>
      <c r="AW11" s="467"/>
      <c r="AX11" s="467"/>
      <c r="AY11" s="469"/>
      <c r="AZ11" s="448" t="s">
        <v>111</v>
      </c>
      <c r="BA11" s="449"/>
      <c r="BB11" s="449"/>
      <c r="BC11" s="449"/>
      <c r="BD11" s="449"/>
      <c r="BE11" s="449"/>
      <c r="BF11" s="449"/>
      <c r="BG11" s="449"/>
      <c r="BH11" s="449"/>
      <c r="BI11" s="449"/>
      <c r="BJ11" s="449"/>
      <c r="BK11" s="449"/>
      <c r="BL11" s="449"/>
      <c r="BM11" s="450"/>
      <c r="BN11" s="451">
        <v>0</v>
      </c>
      <c r="BO11" s="452"/>
      <c r="BP11" s="452"/>
      <c r="BQ11" s="452"/>
      <c r="BR11" s="452"/>
      <c r="BS11" s="452"/>
      <c r="BT11" s="452"/>
      <c r="BU11" s="453"/>
      <c r="BV11" s="451">
        <v>0</v>
      </c>
      <c r="BW11" s="452"/>
      <c r="BX11" s="452"/>
      <c r="BY11" s="452"/>
      <c r="BZ11" s="452"/>
      <c r="CA11" s="452"/>
      <c r="CB11" s="452"/>
      <c r="CC11" s="453"/>
      <c r="CD11" s="454" t="s">
        <v>112</v>
      </c>
      <c r="CE11" s="455"/>
      <c r="CF11" s="455"/>
      <c r="CG11" s="455"/>
      <c r="CH11" s="455"/>
      <c r="CI11" s="455"/>
      <c r="CJ11" s="455"/>
      <c r="CK11" s="455"/>
      <c r="CL11" s="455"/>
      <c r="CM11" s="455"/>
      <c r="CN11" s="455"/>
      <c r="CO11" s="455"/>
      <c r="CP11" s="455"/>
      <c r="CQ11" s="455"/>
      <c r="CR11" s="455"/>
      <c r="CS11" s="456"/>
      <c r="CT11" s="523" t="s">
        <v>113</v>
      </c>
      <c r="CU11" s="524"/>
      <c r="CV11" s="524"/>
      <c r="CW11" s="524"/>
      <c r="CX11" s="524"/>
      <c r="CY11" s="524"/>
      <c r="CZ11" s="524"/>
      <c r="DA11" s="525"/>
      <c r="DB11" s="523" t="s">
        <v>113</v>
      </c>
      <c r="DC11" s="524"/>
      <c r="DD11" s="524"/>
      <c r="DE11" s="524"/>
      <c r="DF11" s="524"/>
      <c r="DG11" s="524"/>
      <c r="DH11" s="524"/>
      <c r="DI11" s="525"/>
      <c r="DJ11" s="140"/>
      <c r="DK11" s="140"/>
      <c r="DL11" s="140"/>
      <c r="DM11" s="140"/>
      <c r="DN11" s="140"/>
      <c r="DO11" s="140"/>
    </row>
    <row r="12" spans="1:119" ht="18.75" customHeight="1">
      <c r="A12" s="141"/>
      <c r="B12" s="526" t="s">
        <v>114</v>
      </c>
      <c r="C12" s="527"/>
      <c r="D12" s="527"/>
      <c r="E12" s="527"/>
      <c r="F12" s="527"/>
      <c r="G12" s="527"/>
      <c r="H12" s="527"/>
      <c r="I12" s="527"/>
      <c r="J12" s="527"/>
      <c r="K12" s="528"/>
      <c r="L12" s="535" t="s">
        <v>115</v>
      </c>
      <c r="M12" s="536"/>
      <c r="N12" s="536"/>
      <c r="O12" s="536"/>
      <c r="P12" s="536"/>
      <c r="Q12" s="537"/>
      <c r="R12" s="538">
        <v>1655888</v>
      </c>
      <c r="S12" s="539"/>
      <c r="T12" s="539"/>
      <c r="U12" s="539"/>
      <c r="V12" s="540"/>
      <c r="W12" s="490" t="s">
        <v>116</v>
      </c>
      <c r="X12" s="491"/>
      <c r="Y12" s="492"/>
      <c r="Z12" s="499" t="s">
        <v>1</v>
      </c>
      <c r="AA12" s="477"/>
      <c r="AB12" s="477"/>
      <c r="AC12" s="477"/>
      <c r="AD12" s="477"/>
      <c r="AE12" s="477"/>
      <c r="AF12" s="477"/>
      <c r="AG12" s="477"/>
      <c r="AH12" s="478"/>
      <c r="AI12" s="507" t="s">
        <v>117</v>
      </c>
      <c r="AJ12" s="477"/>
      <c r="AK12" s="477"/>
      <c r="AL12" s="477"/>
      <c r="AM12" s="478"/>
      <c r="AN12" s="507" t="s">
        <v>118</v>
      </c>
      <c r="AO12" s="508"/>
      <c r="AP12" s="508"/>
      <c r="AQ12" s="508"/>
      <c r="AR12" s="508"/>
      <c r="AS12" s="541"/>
      <c r="AT12" s="554" t="s">
        <v>119</v>
      </c>
      <c r="AU12" s="555"/>
      <c r="AV12" s="555"/>
      <c r="AW12" s="555"/>
      <c r="AX12" s="555"/>
      <c r="AY12" s="556"/>
      <c r="AZ12" s="448" t="s">
        <v>120</v>
      </c>
      <c r="BA12" s="449"/>
      <c r="BB12" s="449"/>
      <c r="BC12" s="449"/>
      <c r="BD12" s="449"/>
      <c r="BE12" s="449"/>
      <c r="BF12" s="449"/>
      <c r="BG12" s="449"/>
      <c r="BH12" s="449"/>
      <c r="BI12" s="449"/>
      <c r="BJ12" s="449"/>
      <c r="BK12" s="449"/>
      <c r="BL12" s="449"/>
      <c r="BM12" s="450"/>
      <c r="BN12" s="451">
        <v>4338747</v>
      </c>
      <c r="BO12" s="452"/>
      <c r="BP12" s="452"/>
      <c r="BQ12" s="452"/>
      <c r="BR12" s="452"/>
      <c r="BS12" s="452"/>
      <c r="BT12" s="452"/>
      <c r="BU12" s="453"/>
      <c r="BV12" s="451">
        <v>2269112</v>
      </c>
      <c r="BW12" s="452"/>
      <c r="BX12" s="452"/>
      <c r="BY12" s="452"/>
      <c r="BZ12" s="452"/>
      <c r="CA12" s="452"/>
      <c r="CB12" s="452"/>
      <c r="CC12" s="453"/>
      <c r="CD12" s="454" t="s">
        <v>121</v>
      </c>
      <c r="CE12" s="455"/>
      <c r="CF12" s="455"/>
      <c r="CG12" s="455"/>
      <c r="CH12" s="455"/>
      <c r="CI12" s="455"/>
      <c r="CJ12" s="455"/>
      <c r="CK12" s="455"/>
      <c r="CL12" s="455"/>
      <c r="CM12" s="455"/>
      <c r="CN12" s="455"/>
      <c r="CO12" s="455"/>
      <c r="CP12" s="455"/>
      <c r="CQ12" s="455"/>
      <c r="CR12" s="455"/>
      <c r="CS12" s="456"/>
      <c r="CT12" s="523" t="s">
        <v>113</v>
      </c>
      <c r="CU12" s="524"/>
      <c r="CV12" s="524"/>
      <c r="CW12" s="524"/>
      <c r="CX12" s="524"/>
      <c r="CY12" s="524"/>
      <c r="CZ12" s="524"/>
      <c r="DA12" s="525"/>
      <c r="DB12" s="523" t="s">
        <v>113</v>
      </c>
      <c r="DC12" s="524"/>
      <c r="DD12" s="524"/>
      <c r="DE12" s="524"/>
      <c r="DF12" s="524"/>
      <c r="DG12" s="524"/>
      <c r="DH12" s="524"/>
      <c r="DI12" s="525"/>
      <c r="DJ12" s="140"/>
      <c r="DK12" s="140"/>
      <c r="DL12" s="140"/>
      <c r="DM12" s="140"/>
      <c r="DN12" s="140"/>
      <c r="DO12" s="140"/>
    </row>
    <row r="13" spans="1:119" ht="18.75" customHeight="1" thickBot="1">
      <c r="A13" s="141"/>
      <c r="B13" s="529"/>
      <c r="C13" s="530"/>
      <c r="D13" s="530"/>
      <c r="E13" s="530"/>
      <c r="F13" s="530"/>
      <c r="G13" s="530"/>
      <c r="H13" s="530"/>
      <c r="I13" s="530"/>
      <c r="J13" s="530"/>
      <c r="K13" s="531"/>
      <c r="L13" s="148"/>
      <c r="M13" s="545" t="s">
        <v>122</v>
      </c>
      <c r="N13" s="546"/>
      <c r="O13" s="546"/>
      <c r="P13" s="546"/>
      <c r="Q13" s="547"/>
      <c r="R13" s="548">
        <v>1646915</v>
      </c>
      <c r="S13" s="549"/>
      <c r="T13" s="549"/>
      <c r="U13" s="549"/>
      <c r="V13" s="550"/>
      <c r="W13" s="493"/>
      <c r="X13" s="494"/>
      <c r="Y13" s="495"/>
      <c r="Z13" s="428"/>
      <c r="AA13" s="500"/>
      <c r="AB13" s="500"/>
      <c r="AC13" s="500"/>
      <c r="AD13" s="500"/>
      <c r="AE13" s="500"/>
      <c r="AF13" s="500"/>
      <c r="AG13" s="500"/>
      <c r="AH13" s="501"/>
      <c r="AI13" s="428"/>
      <c r="AJ13" s="500"/>
      <c r="AK13" s="500"/>
      <c r="AL13" s="500"/>
      <c r="AM13" s="501"/>
      <c r="AN13" s="542"/>
      <c r="AO13" s="543"/>
      <c r="AP13" s="543"/>
      <c r="AQ13" s="543"/>
      <c r="AR13" s="543"/>
      <c r="AS13" s="544"/>
      <c r="AT13" s="557"/>
      <c r="AU13" s="558"/>
      <c r="AV13" s="558"/>
      <c r="AW13" s="558"/>
      <c r="AX13" s="558"/>
      <c r="AY13" s="559"/>
      <c r="AZ13" s="551" t="s">
        <v>123</v>
      </c>
      <c r="BA13" s="552"/>
      <c r="BB13" s="552"/>
      <c r="BC13" s="552"/>
      <c r="BD13" s="552"/>
      <c r="BE13" s="552"/>
      <c r="BF13" s="552"/>
      <c r="BG13" s="552"/>
      <c r="BH13" s="552"/>
      <c r="BI13" s="552"/>
      <c r="BJ13" s="552"/>
      <c r="BK13" s="552"/>
      <c r="BL13" s="552"/>
      <c r="BM13" s="553"/>
      <c r="BN13" s="451">
        <v>-1861486</v>
      </c>
      <c r="BO13" s="452"/>
      <c r="BP13" s="452"/>
      <c r="BQ13" s="452"/>
      <c r="BR13" s="452"/>
      <c r="BS13" s="452"/>
      <c r="BT13" s="452"/>
      <c r="BU13" s="453"/>
      <c r="BV13" s="451">
        <v>764398</v>
      </c>
      <c r="BW13" s="452"/>
      <c r="BX13" s="452"/>
      <c r="BY13" s="452"/>
      <c r="BZ13" s="452"/>
      <c r="CA13" s="452"/>
      <c r="CB13" s="452"/>
      <c r="CC13" s="453"/>
      <c r="CD13" s="454" t="s">
        <v>124</v>
      </c>
      <c r="CE13" s="455"/>
      <c r="CF13" s="455"/>
      <c r="CG13" s="455"/>
      <c r="CH13" s="455"/>
      <c r="CI13" s="455"/>
      <c r="CJ13" s="455"/>
      <c r="CK13" s="455"/>
      <c r="CL13" s="455"/>
      <c r="CM13" s="455"/>
      <c r="CN13" s="455"/>
      <c r="CO13" s="455"/>
      <c r="CP13" s="455"/>
      <c r="CQ13" s="455"/>
      <c r="CR13" s="455"/>
      <c r="CS13" s="456"/>
      <c r="CT13" s="457">
        <v>12.8</v>
      </c>
      <c r="CU13" s="458"/>
      <c r="CV13" s="458"/>
      <c r="CW13" s="458"/>
      <c r="CX13" s="458"/>
      <c r="CY13" s="458"/>
      <c r="CZ13" s="458"/>
      <c r="DA13" s="459"/>
      <c r="DB13" s="457">
        <v>13.8</v>
      </c>
      <c r="DC13" s="458"/>
      <c r="DD13" s="458"/>
      <c r="DE13" s="458"/>
      <c r="DF13" s="458"/>
      <c r="DG13" s="458"/>
      <c r="DH13" s="458"/>
      <c r="DI13" s="459"/>
      <c r="DJ13" s="140"/>
      <c r="DK13" s="140"/>
      <c r="DL13" s="140"/>
      <c r="DM13" s="140"/>
      <c r="DN13" s="140"/>
      <c r="DO13" s="140"/>
    </row>
    <row r="14" spans="1:119" ht="18.75" customHeight="1" thickBot="1">
      <c r="A14" s="141"/>
      <c r="B14" s="529"/>
      <c r="C14" s="530"/>
      <c r="D14" s="530"/>
      <c r="E14" s="530"/>
      <c r="F14" s="530"/>
      <c r="G14" s="530"/>
      <c r="H14" s="530"/>
      <c r="I14" s="530"/>
      <c r="J14" s="530"/>
      <c r="K14" s="531"/>
      <c r="L14" s="563" t="s">
        <v>125</v>
      </c>
      <c r="M14" s="564"/>
      <c r="N14" s="564"/>
      <c r="O14" s="564"/>
      <c r="P14" s="564"/>
      <c r="Q14" s="565"/>
      <c r="R14" s="566">
        <v>1668003</v>
      </c>
      <c r="S14" s="567"/>
      <c r="T14" s="567"/>
      <c r="U14" s="567"/>
      <c r="V14" s="568"/>
      <c r="W14" s="493"/>
      <c r="X14" s="494"/>
      <c r="Y14" s="495"/>
      <c r="Z14" s="520" t="s">
        <v>126</v>
      </c>
      <c r="AA14" s="521"/>
      <c r="AB14" s="521"/>
      <c r="AC14" s="521"/>
      <c r="AD14" s="521"/>
      <c r="AE14" s="521"/>
      <c r="AF14" s="521"/>
      <c r="AG14" s="521"/>
      <c r="AH14" s="522"/>
      <c r="AI14" s="466">
        <v>6812</v>
      </c>
      <c r="AJ14" s="467"/>
      <c r="AK14" s="467"/>
      <c r="AL14" s="467"/>
      <c r="AM14" s="468"/>
      <c r="AN14" s="466">
        <v>22540908</v>
      </c>
      <c r="AO14" s="467"/>
      <c r="AP14" s="467"/>
      <c r="AQ14" s="467"/>
      <c r="AR14" s="467"/>
      <c r="AS14" s="468"/>
      <c r="AT14" s="466">
        <v>3309</v>
      </c>
      <c r="AU14" s="467"/>
      <c r="AV14" s="467"/>
      <c r="AW14" s="467"/>
      <c r="AX14" s="467"/>
      <c r="AY14" s="469"/>
      <c r="AZ14" s="460" t="s">
        <v>127</v>
      </c>
      <c r="BA14" s="461"/>
      <c r="BB14" s="461"/>
      <c r="BC14" s="461"/>
      <c r="BD14" s="461"/>
      <c r="BE14" s="461"/>
      <c r="BF14" s="461"/>
      <c r="BG14" s="461"/>
      <c r="BH14" s="461"/>
      <c r="BI14" s="461"/>
      <c r="BJ14" s="461"/>
      <c r="BK14" s="461"/>
      <c r="BL14" s="461"/>
      <c r="BM14" s="462"/>
      <c r="BN14" s="439">
        <v>140011233</v>
      </c>
      <c r="BO14" s="440"/>
      <c r="BP14" s="440"/>
      <c r="BQ14" s="440"/>
      <c r="BR14" s="440"/>
      <c r="BS14" s="440"/>
      <c r="BT14" s="440"/>
      <c r="BU14" s="441"/>
      <c r="BV14" s="439">
        <v>137927776</v>
      </c>
      <c r="BW14" s="440"/>
      <c r="BX14" s="440"/>
      <c r="BY14" s="440"/>
      <c r="BZ14" s="440"/>
      <c r="CA14" s="440"/>
      <c r="CB14" s="440"/>
      <c r="CC14" s="441"/>
      <c r="CD14" s="517" t="s">
        <v>128</v>
      </c>
      <c r="CE14" s="518"/>
      <c r="CF14" s="518"/>
      <c r="CG14" s="518"/>
      <c r="CH14" s="518"/>
      <c r="CI14" s="518"/>
      <c r="CJ14" s="518"/>
      <c r="CK14" s="518"/>
      <c r="CL14" s="518"/>
      <c r="CM14" s="518"/>
      <c r="CN14" s="518"/>
      <c r="CO14" s="518"/>
      <c r="CP14" s="518"/>
      <c r="CQ14" s="518"/>
      <c r="CR14" s="518"/>
      <c r="CS14" s="519"/>
      <c r="CT14" s="560">
        <v>219.9</v>
      </c>
      <c r="CU14" s="561"/>
      <c r="CV14" s="561"/>
      <c r="CW14" s="561"/>
      <c r="CX14" s="561"/>
      <c r="CY14" s="561"/>
      <c r="CZ14" s="561"/>
      <c r="DA14" s="562"/>
      <c r="DB14" s="560">
        <v>220.5</v>
      </c>
      <c r="DC14" s="561"/>
      <c r="DD14" s="561"/>
      <c r="DE14" s="561"/>
      <c r="DF14" s="561"/>
      <c r="DG14" s="561"/>
      <c r="DH14" s="561"/>
      <c r="DI14" s="562"/>
      <c r="DJ14" s="140"/>
      <c r="DK14" s="140"/>
      <c r="DL14" s="140"/>
      <c r="DM14" s="140"/>
      <c r="DN14" s="140"/>
      <c r="DO14" s="140"/>
    </row>
    <row r="15" spans="1:119" ht="18.75" customHeight="1">
      <c r="A15" s="141"/>
      <c r="B15" s="529"/>
      <c r="C15" s="530"/>
      <c r="D15" s="530"/>
      <c r="E15" s="530"/>
      <c r="F15" s="530"/>
      <c r="G15" s="530"/>
      <c r="H15" s="530"/>
      <c r="I15" s="530"/>
      <c r="J15" s="530"/>
      <c r="K15" s="531"/>
      <c r="L15" s="148"/>
      <c r="M15" s="545" t="s">
        <v>122</v>
      </c>
      <c r="N15" s="546"/>
      <c r="O15" s="546"/>
      <c r="P15" s="546"/>
      <c r="Q15" s="547"/>
      <c r="R15" s="566">
        <v>1660215</v>
      </c>
      <c r="S15" s="567"/>
      <c r="T15" s="567"/>
      <c r="U15" s="567"/>
      <c r="V15" s="568"/>
      <c r="W15" s="493"/>
      <c r="X15" s="494"/>
      <c r="Y15" s="495"/>
      <c r="Z15" s="520" t="s">
        <v>129</v>
      </c>
      <c r="AA15" s="521"/>
      <c r="AB15" s="521"/>
      <c r="AC15" s="521"/>
      <c r="AD15" s="521"/>
      <c r="AE15" s="521"/>
      <c r="AF15" s="521"/>
      <c r="AG15" s="521"/>
      <c r="AH15" s="522"/>
      <c r="AI15" s="466" t="s">
        <v>113</v>
      </c>
      <c r="AJ15" s="467"/>
      <c r="AK15" s="467"/>
      <c r="AL15" s="467"/>
      <c r="AM15" s="468"/>
      <c r="AN15" s="466" t="s">
        <v>113</v>
      </c>
      <c r="AO15" s="467"/>
      <c r="AP15" s="467"/>
      <c r="AQ15" s="467"/>
      <c r="AR15" s="467"/>
      <c r="AS15" s="468"/>
      <c r="AT15" s="466" t="s">
        <v>113</v>
      </c>
      <c r="AU15" s="467"/>
      <c r="AV15" s="467"/>
      <c r="AW15" s="467"/>
      <c r="AX15" s="467"/>
      <c r="AY15" s="469"/>
      <c r="AZ15" s="448" t="s">
        <v>130</v>
      </c>
      <c r="BA15" s="449"/>
      <c r="BB15" s="449"/>
      <c r="BC15" s="449"/>
      <c r="BD15" s="449"/>
      <c r="BE15" s="449"/>
      <c r="BF15" s="449"/>
      <c r="BG15" s="449"/>
      <c r="BH15" s="449"/>
      <c r="BI15" s="449"/>
      <c r="BJ15" s="449"/>
      <c r="BK15" s="449"/>
      <c r="BL15" s="449"/>
      <c r="BM15" s="450"/>
      <c r="BN15" s="451">
        <v>404947619</v>
      </c>
      <c r="BO15" s="452"/>
      <c r="BP15" s="452"/>
      <c r="BQ15" s="452"/>
      <c r="BR15" s="452"/>
      <c r="BS15" s="452"/>
      <c r="BT15" s="452"/>
      <c r="BU15" s="453"/>
      <c r="BV15" s="451">
        <v>406485594</v>
      </c>
      <c r="BW15" s="452"/>
      <c r="BX15" s="452"/>
      <c r="BY15" s="452"/>
      <c r="BZ15" s="452"/>
      <c r="CA15" s="452"/>
      <c r="CB15" s="452"/>
      <c r="CC15" s="453"/>
      <c r="CD15" s="571" t="s">
        <v>131</v>
      </c>
      <c r="CE15" s="572"/>
      <c r="CF15" s="572"/>
      <c r="CG15" s="572"/>
      <c r="CH15" s="572"/>
      <c r="CI15" s="572"/>
      <c r="CJ15" s="572"/>
      <c r="CK15" s="572"/>
      <c r="CL15" s="572"/>
      <c r="CM15" s="572"/>
      <c r="CN15" s="572"/>
      <c r="CO15" s="572"/>
      <c r="CP15" s="572"/>
      <c r="CQ15" s="572"/>
      <c r="CR15" s="572"/>
      <c r="CS15" s="573"/>
      <c r="CT15" s="149"/>
      <c r="CU15" s="150"/>
      <c r="CV15" s="150"/>
      <c r="CW15" s="150"/>
      <c r="CX15" s="150"/>
      <c r="CY15" s="150"/>
      <c r="CZ15" s="150"/>
      <c r="DA15" s="151"/>
      <c r="DB15" s="149"/>
      <c r="DC15" s="150"/>
      <c r="DD15" s="150"/>
      <c r="DE15" s="150"/>
      <c r="DF15" s="150"/>
      <c r="DG15" s="150"/>
      <c r="DH15" s="150"/>
      <c r="DI15" s="151"/>
      <c r="DJ15" s="140"/>
      <c r="DK15" s="140"/>
      <c r="DL15" s="140"/>
      <c r="DM15" s="140"/>
      <c r="DN15" s="140"/>
      <c r="DO15" s="140"/>
    </row>
    <row r="16" spans="1:119" ht="18.75" customHeight="1">
      <c r="A16" s="141"/>
      <c r="B16" s="529"/>
      <c r="C16" s="530"/>
      <c r="D16" s="530"/>
      <c r="E16" s="530"/>
      <c r="F16" s="530"/>
      <c r="G16" s="530"/>
      <c r="H16" s="530"/>
      <c r="I16" s="530"/>
      <c r="J16" s="530"/>
      <c r="K16" s="531"/>
      <c r="L16" s="563" t="s">
        <v>132</v>
      </c>
      <c r="M16" s="580"/>
      <c r="N16" s="580"/>
      <c r="O16" s="580"/>
      <c r="P16" s="580"/>
      <c r="Q16" s="581"/>
      <c r="R16" s="577" t="s">
        <v>133</v>
      </c>
      <c r="S16" s="578"/>
      <c r="T16" s="578"/>
      <c r="U16" s="578"/>
      <c r="V16" s="579"/>
      <c r="W16" s="493"/>
      <c r="X16" s="494"/>
      <c r="Y16" s="495"/>
      <c r="Z16" s="520" t="s">
        <v>134</v>
      </c>
      <c r="AA16" s="521"/>
      <c r="AB16" s="521"/>
      <c r="AC16" s="521"/>
      <c r="AD16" s="521"/>
      <c r="AE16" s="521"/>
      <c r="AF16" s="521"/>
      <c r="AG16" s="521"/>
      <c r="AH16" s="522"/>
      <c r="AI16" s="466">
        <v>283</v>
      </c>
      <c r="AJ16" s="467"/>
      <c r="AK16" s="467"/>
      <c r="AL16" s="467"/>
      <c r="AM16" s="468"/>
      <c r="AN16" s="466">
        <v>933051</v>
      </c>
      <c r="AO16" s="467"/>
      <c r="AP16" s="467"/>
      <c r="AQ16" s="467"/>
      <c r="AR16" s="467"/>
      <c r="AS16" s="468"/>
      <c r="AT16" s="466">
        <v>3297</v>
      </c>
      <c r="AU16" s="467"/>
      <c r="AV16" s="467"/>
      <c r="AW16" s="467"/>
      <c r="AX16" s="467"/>
      <c r="AY16" s="469"/>
      <c r="AZ16" s="448" t="s">
        <v>135</v>
      </c>
      <c r="BA16" s="449"/>
      <c r="BB16" s="449"/>
      <c r="BC16" s="449"/>
      <c r="BD16" s="449"/>
      <c r="BE16" s="449"/>
      <c r="BF16" s="449"/>
      <c r="BG16" s="449"/>
      <c r="BH16" s="449"/>
      <c r="BI16" s="449"/>
      <c r="BJ16" s="449"/>
      <c r="BK16" s="449"/>
      <c r="BL16" s="449"/>
      <c r="BM16" s="450"/>
      <c r="BN16" s="451">
        <v>174847158</v>
      </c>
      <c r="BO16" s="452"/>
      <c r="BP16" s="452"/>
      <c r="BQ16" s="452"/>
      <c r="BR16" s="452"/>
      <c r="BS16" s="452"/>
      <c r="BT16" s="452"/>
      <c r="BU16" s="453"/>
      <c r="BV16" s="451">
        <v>172055337</v>
      </c>
      <c r="BW16" s="452"/>
      <c r="BX16" s="452"/>
      <c r="BY16" s="452"/>
      <c r="BZ16" s="452"/>
      <c r="CA16" s="452"/>
      <c r="CB16" s="452"/>
      <c r="CC16" s="453"/>
      <c r="CD16" s="152"/>
      <c r="CE16" s="569"/>
      <c r="CF16" s="569"/>
      <c r="CG16" s="569"/>
      <c r="CH16" s="569"/>
      <c r="CI16" s="569"/>
      <c r="CJ16" s="569"/>
      <c r="CK16" s="569"/>
      <c r="CL16" s="569"/>
      <c r="CM16" s="569"/>
      <c r="CN16" s="569"/>
      <c r="CO16" s="569"/>
      <c r="CP16" s="569"/>
      <c r="CQ16" s="569"/>
      <c r="CR16" s="569"/>
      <c r="CS16" s="570"/>
      <c r="CT16" s="457"/>
      <c r="CU16" s="458"/>
      <c r="CV16" s="458"/>
      <c r="CW16" s="458"/>
      <c r="CX16" s="458"/>
      <c r="CY16" s="458"/>
      <c r="CZ16" s="458"/>
      <c r="DA16" s="459"/>
      <c r="DB16" s="457"/>
      <c r="DC16" s="458"/>
      <c r="DD16" s="458"/>
      <c r="DE16" s="458"/>
      <c r="DF16" s="458"/>
      <c r="DG16" s="458"/>
      <c r="DH16" s="458"/>
      <c r="DI16" s="459"/>
      <c r="DJ16" s="140"/>
      <c r="DK16" s="140"/>
      <c r="DL16" s="140"/>
      <c r="DM16" s="140"/>
      <c r="DN16" s="140"/>
      <c r="DO16" s="140"/>
    </row>
    <row r="17" spans="1:119" ht="18.75" customHeight="1" thickBot="1">
      <c r="A17" s="141"/>
      <c r="B17" s="532"/>
      <c r="C17" s="533"/>
      <c r="D17" s="533"/>
      <c r="E17" s="533"/>
      <c r="F17" s="533"/>
      <c r="G17" s="533"/>
      <c r="H17" s="533"/>
      <c r="I17" s="533"/>
      <c r="J17" s="533"/>
      <c r="K17" s="534"/>
      <c r="L17" s="153"/>
      <c r="M17" s="574" t="s">
        <v>136</v>
      </c>
      <c r="N17" s="575"/>
      <c r="O17" s="575"/>
      <c r="P17" s="575"/>
      <c r="Q17" s="576"/>
      <c r="R17" s="577" t="s">
        <v>137</v>
      </c>
      <c r="S17" s="578"/>
      <c r="T17" s="578"/>
      <c r="U17" s="578"/>
      <c r="V17" s="579"/>
      <c r="W17" s="493"/>
      <c r="X17" s="494"/>
      <c r="Y17" s="495"/>
      <c r="Z17" s="520" t="s">
        <v>138</v>
      </c>
      <c r="AA17" s="521"/>
      <c r="AB17" s="521"/>
      <c r="AC17" s="521"/>
      <c r="AD17" s="521"/>
      <c r="AE17" s="521"/>
      <c r="AF17" s="521"/>
      <c r="AG17" s="521"/>
      <c r="AH17" s="522"/>
      <c r="AI17" s="466">
        <v>3058</v>
      </c>
      <c r="AJ17" s="467"/>
      <c r="AK17" s="467"/>
      <c r="AL17" s="467"/>
      <c r="AM17" s="468"/>
      <c r="AN17" s="466">
        <v>9446162</v>
      </c>
      <c r="AO17" s="467"/>
      <c r="AP17" s="467"/>
      <c r="AQ17" s="467"/>
      <c r="AR17" s="467"/>
      <c r="AS17" s="468"/>
      <c r="AT17" s="466">
        <v>3089</v>
      </c>
      <c r="AU17" s="467"/>
      <c r="AV17" s="467"/>
      <c r="AW17" s="467"/>
      <c r="AX17" s="467"/>
      <c r="AY17" s="469"/>
      <c r="AZ17" s="448" t="s">
        <v>139</v>
      </c>
      <c r="BA17" s="449"/>
      <c r="BB17" s="449"/>
      <c r="BC17" s="449"/>
      <c r="BD17" s="449"/>
      <c r="BE17" s="449"/>
      <c r="BF17" s="449"/>
      <c r="BG17" s="449"/>
      <c r="BH17" s="449"/>
      <c r="BI17" s="449"/>
      <c r="BJ17" s="449"/>
      <c r="BK17" s="449"/>
      <c r="BL17" s="449"/>
      <c r="BM17" s="450"/>
      <c r="BN17" s="451">
        <v>463235964</v>
      </c>
      <c r="BO17" s="452"/>
      <c r="BP17" s="452"/>
      <c r="BQ17" s="452"/>
      <c r="BR17" s="452"/>
      <c r="BS17" s="452"/>
      <c r="BT17" s="452"/>
      <c r="BU17" s="453"/>
      <c r="BV17" s="451">
        <v>460717287</v>
      </c>
      <c r="BW17" s="452"/>
      <c r="BX17" s="452"/>
      <c r="BY17" s="452"/>
      <c r="BZ17" s="452"/>
      <c r="CA17" s="452"/>
      <c r="CB17" s="452"/>
      <c r="CC17" s="453"/>
      <c r="CD17" s="152"/>
      <c r="CE17" s="569"/>
      <c r="CF17" s="569"/>
      <c r="CG17" s="569"/>
      <c r="CH17" s="569"/>
      <c r="CI17" s="569"/>
      <c r="CJ17" s="569"/>
      <c r="CK17" s="569"/>
      <c r="CL17" s="569"/>
      <c r="CM17" s="569"/>
      <c r="CN17" s="569"/>
      <c r="CO17" s="569"/>
      <c r="CP17" s="569"/>
      <c r="CQ17" s="569"/>
      <c r="CR17" s="569"/>
      <c r="CS17" s="570"/>
      <c r="CT17" s="457"/>
      <c r="CU17" s="458"/>
      <c r="CV17" s="458"/>
      <c r="CW17" s="458"/>
      <c r="CX17" s="458"/>
      <c r="CY17" s="458"/>
      <c r="CZ17" s="458"/>
      <c r="DA17" s="459"/>
      <c r="DB17" s="457"/>
      <c r="DC17" s="458"/>
      <c r="DD17" s="458"/>
      <c r="DE17" s="458"/>
      <c r="DF17" s="458"/>
      <c r="DG17" s="458"/>
      <c r="DH17" s="458"/>
      <c r="DI17" s="459"/>
      <c r="DJ17" s="140"/>
      <c r="DK17" s="140"/>
      <c r="DL17" s="140"/>
      <c r="DM17" s="140"/>
      <c r="DN17" s="140"/>
      <c r="DO17" s="140"/>
    </row>
    <row r="18" spans="1:119" ht="18.75" customHeight="1" thickBot="1">
      <c r="A18" s="141"/>
      <c r="B18" s="433" t="s">
        <v>140</v>
      </c>
      <c r="C18" s="434"/>
      <c r="D18" s="434"/>
      <c r="E18" s="434"/>
      <c r="F18" s="434"/>
      <c r="G18" s="434"/>
      <c r="H18" s="434"/>
      <c r="I18" s="434"/>
      <c r="J18" s="434"/>
      <c r="K18" s="582"/>
      <c r="L18" s="583">
        <v>9187</v>
      </c>
      <c r="M18" s="584"/>
      <c r="N18" s="584"/>
      <c r="O18" s="584"/>
      <c r="P18" s="584"/>
      <c r="Q18" s="584"/>
      <c r="R18" s="584"/>
      <c r="S18" s="584"/>
      <c r="T18" s="584"/>
      <c r="U18" s="584"/>
      <c r="V18" s="584"/>
      <c r="W18" s="493"/>
      <c r="X18" s="494"/>
      <c r="Y18" s="495"/>
      <c r="Z18" s="520" t="s">
        <v>141</v>
      </c>
      <c r="AA18" s="521"/>
      <c r="AB18" s="521"/>
      <c r="AC18" s="521"/>
      <c r="AD18" s="521"/>
      <c r="AE18" s="521"/>
      <c r="AF18" s="521"/>
      <c r="AG18" s="521"/>
      <c r="AH18" s="522"/>
      <c r="AI18" s="466">
        <v>13958</v>
      </c>
      <c r="AJ18" s="467"/>
      <c r="AK18" s="467"/>
      <c r="AL18" s="467"/>
      <c r="AM18" s="468"/>
      <c r="AN18" s="466">
        <v>53280725</v>
      </c>
      <c r="AO18" s="467"/>
      <c r="AP18" s="467"/>
      <c r="AQ18" s="467"/>
      <c r="AR18" s="467"/>
      <c r="AS18" s="468"/>
      <c r="AT18" s="466">
        <v>3817</v>
      </c>
      <c r="AU18" s="467"/>
      <c r="AV18" s="467"/>
      <c r="AW18" s="467"/>
      <c r="AX18" s="467"/>
      <c r="AY18" s="469"/>
      <c r="AZ18" s="551" t="s">
        <v>142</v>
      </c>
      <c r="BA18" s="552"/>
      <c r="BB18" s="552"/>
      <c r="BC18" s="552"/>
      <c r="BD18" s="552"/>
      <c r="BE18" s="552"/>
      <c r="BF18" s="552"/>
      <c r="BG18" s="552"/>
      <c r="BH18" s="552"/>
      <c r="BI18" s="552"/>
      <c r="BJ18" s="552"/>
      <c r="BK18" s="552"/>
      <c r="BL18" s="552"/>
      <c r="BM18" s="553"/>
      <c r="BN18" s="585">
        <v>544999738</v>
      </c>
      <c r="BO18" s="586"/>
      <c r="BP18" s="586"/>
      <c r="BQ18" s="586"/>
      <c r="BR18" s="586"/>
      <c r="BS18" s="586"/>
      <c r="BT18" s="586"/>
      <c r="BU18" s="587"/>
      <c r="BV18" s="585">
        <v>540322041</v>
      </c>
      <c r="BW18" s="586"/>
      <c r="BX18" s="586"/>
      <c r="BY18" s="586"/>
      <c r="BZ18" s="586"/>
      <c r="CA18" s="586"/>
      <c r="CB18" s="586"/>
      <c r="CC18" s="587"/>
      <c r="CD18" s="152"/>
      <c r="CE18" s="569"/>
      <c r="CF18" s="569"/>
      <c r="CG18" s="569"/>
      <c r="CH18" s="569"/>
      <c r="CI18" s="569"/>
      <c r="CJ18" s="569"/>
      <c r="CK18" s="569"/>
      <c r="CL18" s="569"/>
      <c r="CM18" s="569"/>
      <c r="CN18" s="569"/>
      <c r="CO18" s="569"/>
      <c r="CP18" s="569"/>
      <c r="CQ18" s="569"/>
      <c r="CR18" s="569"/>
      <c r="CS18" s="570"/>
      <c r="CT18" s="457"/>
      <c r="CU18" s="458"/>
      <c r="CV18" s="458"/>
      <c r="CW18" s="458"/>
      <c r="CX18" s="458"/>
      <c r="CY18" s="458"/>
      <c r="CZ18" s="458"/>
      <c r="DA18" s="459"/>
      <c r="DB18" s="457"/>
      <c r="DC18" s="458"/>
      <c r="DD18" s="458"/>
      <c r="DE18" s="458"/>
      <c r="DF18" s="458"/>
      <c r="DG18" s="458"/>
      <c r="DH18" s="458"/>
      <c r="DI18" s="459"/>
      <c r="DJ18" s="140"/>
      <c r="DK18" s="140"/>
      <c r="DL18" s="140"/>
      <c r="DM18" s="140"/>
      <c r="DN18" s="140"/>
      <c r="DO18" s="140"/>
    </row>
    <row r="19" spans="1:119" ht="18.75" customHeight="1" thickBot="1">
      <c r="A19" s="141"/>
      <c r="B19" s="433" t="s">
        <v>143</v>
      </c>
      <c r="C19" s="434"/>
      <c r="D19" s="434"/>
      <c r="E19" s="434"/>
      <c r="F19" s="434"/>
      <c r="G19" s="434"/>
      <c r="H19" s="434"/>
      <c r="I19" s="434"/>
      <c r="J19" s="434"/>
      <c r="K19" s="582"/>
      <c r="L19" s="583">
        <v>180</v>
      </c>
      <c r="M19" s="584"/>
      <c r="N19" s="584"/>
      <c r="O19" s="584"/>
      <c r="P19" s="584"/>
      <c r="Q19" s="584"/>
      <c r="R19" s="584"/>
      <c r="S19" s="584"/>
      <c r="T19" s="584"/>
      <c r="U19" s="584"/>
      <c r="V19" s="584"/>
      <c r="W19" s="493"/>
      <c r="X19" s="494"/>
      <c r="Y19" s="495"/>
      <c r="Z19" s="520" t="s">
        <v>144</v>
      </c>
      <c r="AA19" s="521"/>
      <c r="AB19" s="521"/>
      <c r="AC19" s="521"/>
      <c r="AD19" s="521"/>
      <c r="AE19" s="521"/>
      <c r="AF19" s="521"/>
      <c r="AG19" s="521"/>
      <c r="AH19" s="522"/>
      <c r="AI19" s="466" t="s">
        <v>145</v>
      </c>
      <c r="AJ19" s="467"/>
      <c r="AK19" s="467"/>
      <c r="AL19" s="467"/>
      <c r="AM19" s="468"/>
      <c r="AN19" s="466" t="s">
        <v>145</v>
      </c>
      <c r="AO19" s="467"/>
      <c r="AP19" s="467"/>
      <c r="AQ19" s="467"/>
      <c r="AR19" s="467"/>
      <c r="AS19" s="468"/>
      <c r="AT19" s="466" t="s">
        <v>145</v>
      </c>
      <c r="AU19" s="467"/>
      <c r="AV19" s="467"/>
      <c r="AW19" s="467"/>
      <c r="AX19" s="467"/>
      <c r="AY19" s="469"/>
      <c r="AZ19" s="460" t="s">
        <v>146</v>
      </c>
      <c r="BA19" s="461"/>
      <c r="BB19" s="461"/>
      <c r="BC19" s="461"/>
      <c r="BD19" s="461"/>
      <c r="BE19" s="461"/>
      <c r="BF19" s="461"/>
      <c r="BG19" s="461"/>
      <c r="BH19" s="461"/>
      <c r="BI19" s="461"/>
      <c r="BJ19" s="461"/>
      <c r="BK19" s="461"/>
      <c r="BL19" s="461"/>
      <c r="BM19" s="462"/>
      <c r="BN19" s="439">
        <v>1622293585</v>
      </c>
      <c r="BO19" s="440"/>
      <c r="BP19" s="440"/>
      <c r="BQ19" s="440"/>
      <c r="BR19" s="440"/>
      <c r="BS19" s="440"/>
      <c r="BT19" s="440"/>
      <c r="BU19" s="441"/>
      <c r="BV19" s="439">
        <v>1636542957</v>
      </c>
      <c r="BW19" s="440"/>
      <c r="BX19" s="440"/>
      <c r="BY19" s="440"/>
      <c r="BZ19" s="440"/>
      <c r="CA19" s="440"/>
      <c r="CB19" s="440"/>
      <c r="CC19" s="441"/>
      <c r="CD19" s="152"/>
      <c r="CE19" s="569"/>
      <c r="CF19" s="569"/>
      <c r="CG19" s="569"/>
      <c r="CH19" s="569"/>
      <c r="CI19" s="569"/>
      <c r="CJ19" s="569"/>
      <c r="CK19" s="569"/>
      <c r="CL19" s="569"/>
      <c r="CM19" s="569"/>
      <c r="CN19" s="569"/>
      <c r="CO19" s="569"/>
      <c r="CP19" s="569"/>
      <c r="CQ19" s="569"/>
      <c r="CR19" s="569"/>
      <c r="CS19" s="570"/>
      <c r="CT19" s="457"/>
      <c r="CU19" s="458"/>
      <c r="CV19" s="458"/>
      <c r="CW19" s="458"/>
      <c r="CX19" s="458"/>
      <c r="CY19" s="458"/>
      <c r="CZ19" s="458"/>
      <c r="DA19" s="459"/>
      <c r="DB19" s="457"/>
      <c r="DC19" s="458"/>
      <c r="DD19" s="458"/>
      <c r="DE19" s="458"/>
      <c r="DF19" s="458"/>
      <c r="DG19" s="458"/>
      <c r="DH19" s="458"/>
      <c r="DI19" s="459"/>
      <c r="DJ19" s="140"/>
      <c r="DK19" s="140"/>
      <c r="DL19" s="140"/>
      <c r="DM19" s="140"/>
      <c r="DN19" s="140"/>
      <c r="DO19" s="140"/>
    </row>
    <row r="20" spans="1:119" ht="18.75" customHeight="1" thickBot="1">
      <c r="A20" s="141"/>
      <c r="B20" s="433" t="s">
        <v>147</v>
      </c>
      <c r="C20" s="434"/>
      <c r="D20" s="434"/>
      <c r="E20" s="434"/>
      <c r="F20" s="434"/>
      <c r="G20" s="434"/>
      <c r="H20" s="434"/>
      <c r="I20" s="434"/>
      <c r="J20" s="434"/>
      <c r="K20" s="582"/>
      <c r="L20" s="583">
        <v>724690</v>
      </c>
      <c r="M20" s="584"/>
      <c r="N20" s="584"/>
      <c r="O20" s="584"/>
      <c r="P20" s="584"/>
      <c r="Q20" s="584"/>
      <c r="R20" s="584"/>
      <c r="S20" s="584"/>
      <c r="T20" s="584"/>
      <c r="U20" s="584"/>
      <c r="V20" s="584"/>
      <c r="W20" s="496"/>
      <c r="X20" s="497"/>
      <c r="Y20" s="498"/>
      <c r="Z20" s="520" t="s">
        <v>148</v>
      </c>
      <c r="AA20" s="521"/>
      <c r="AB20" s="521"/>
      <c r="AC20" s="521"/>
      <c r="AD20" s="521"/>
      <c r="AE20" s="521"/>
      <c r="AF20" s="521"/>
      <c r="AG20" s="521"/>
      <c r="AH20" s="522"/>
      <c r="AI20" s="466">
        <v>23828</v>
      </c>
      <c r="AJ20" s="467"/>
      <c r="AK20" s="467"/>
      <c r="AL20" s="467"/>
      <c r="AM20" s="468"/>
      <c r="AN20" s="466">
        <v>85267795</v>
      </c>
      <c r="AO20" s="467"/>
      <c r="AP20" s="467"/>
      <c r="AQ20" s="467"/>
      <c r="AR20" s="467"/>
      <c r="AS20" s="468"/>
      <c r="AT20" s="466">
        <v>3578</v>
      </c>
      <c r="AU20" s="467"/>
      <c r="AV20" s="467"/>
      <c r="AW20" s="467"/>
      <c r="AX20" s="467"/>
      <c r="AY20" s="469"/>
      <c r="AZ20" s="551" t="s">
        <v>149</v>
      </c>
      <c r="BA20" s="552"/>
      <c r="BB20" s="552"/>
      <c r="BC20" s="552"/>
      <c r="BD20" s="552"/>
      <c r="BE20" s="552"/>
      <c r="BF20" s="552"/>
      <c r="BG20" s="552"/>
      <c r="BH20" s="552"/>
      <c r="BI20" s="552"/>
      <c r="BJ20" s="552"/>
      <c r="BK20" s="552"/>
      <c r="BL20" s="552"/>
      <c r="BM20" s="553"/>
      <c r="BN20" s="585">
        <v>544419418</v>
      </c>
      <c r="BO20" s="586"/>
      <c r="BP20" s="586"/>
      <c r="BQ20" s="586"/>
      <c r="BR20" s="586"/>
      <c r="BS20" s="586"/>
      <c r="BT20" s="586"/>
      <c r="BU20" s="587"/>
      <c r="BV20" s="585">
        <v>592958444</v>
      </c>
      <c r="BW20" s="586"/>
      <c r="BX20" s="586"/>
      <c r="BY20" s="586"/>
      <c r="BZ20" s="586"/>
      <c r="CA20" s="586"/>
      <c r="CB20" s="586"/>
      <c r="CC20" s="587"/>
      <c r="CD20" s="152"/>
      <c r="CE20" s="569"/>
      <c r="CF20" s="569"/>
      <c r="CG20" s="569"/>
      <c r="CH20" s="569"/>
      <c r="CI20" s="569"/>
      <c r="CJ20" s="569"/>
      <c r="CK20" s="569"/>
      <c r="CL20" s="569"/>
      <c r="CM20" s="569"/>
      <c r="CN20" s="569"/>
      <c r="CO20" s="569"/>
      <c r="CP20" s="569"/>
      <c r="CQ20" s="569"/>
      <c r="CR20" s="569"/>
      <c r="CS20" s="570"/>
      <c r="CT20" s="457"/>
      <c r="CU20" s="458"/>
      <c r="CV20" s="458"/>
      <c r="CW20" s="458"/>
      <c r="CX20" s="458"/>
      <c r="CY20" s="458"/>
      <c r="CZ20" s="458"/>
      <c r="DA20" s="459"/>
      <c r="DB20" s="457"/>
      <c r="DC20" s="458"/>
      <c r="DD20" s="458"/>
      <c r="DE20" s="458"/>
      <c r="DF20" s="458"/>
      <c r="DG20" s="458"/>
      <c r="DH20" s="458"/>
      <c r="DI20" s="459"/>
      <c r="DJ20" s="140"/>
      <c r="DK20" s="140"/>
      <c r="DL20" s="140"/>
      <c r="DM20" s="140"/>
      <c r="DN20" s="140"/>
      <c r="DO20" s="140"/>
    </row>
    <row r="21" spans="1:119" ht="18.75" customHeight="1" thickBot="1">
      <c r="A21" s="141"/>
      <c r="B21" s="154"/>
      <c r="C21" s="155"/>
      <c r="D21" s="155"/>
      <c r="E21" s="155"/>
      <c r="F21" s="155"/>
      <c r="G21" s="155"/>
      <c r="H21" s="155"/>
      <c r="I21" s="155"/>
      <c r="J21" s="155"/>
      <c r="K21" s="155"/>
      <c r="L21" s="155"/>
      <c r="M21" s="155"/>
      <c r="N21" s="155"/>
      <c r="O21" s="155"/>
      <c r="P21" s="155"/>
      <c r="Q21" s="155"/>
      <c r="R21" s="155"/>
      <c r="S21" s="155"/>
      <c r="T21" s="155"/>
      <c r="U21" s="155"/>
      <c r="V21" s="155"/>
      <c r="W21" s="588" t="s">
        <v>150</v>
      </c>
      <c r="X21" s="589"/>
      <c r="Y21" s="589"/>
      <c r="Z21" s="589"/>
      <c r="AA21" s="589"/>
      <c r="AB21" s="589"/>
      <c r="AC21" s="589"/>
      <c r="AD21" s="589"/>
      <c r="AE21" s="589"/>
      <c r="AF21" s="589"/>
      <c r="AG21" s="589"/>
      <c r="AH21" s="590"/>
      <c r="AI21" s="591">
        <v>96.8</v>
      </c>
      <c r="AJ21" s="592"/>
      <c r="AK21" s="592"/>
      <c r="AL21" s="592"/>
      <c r="AM21" s="592"/>
      <c r="AN21" s="592"/>
      <c r="AO21" s="592"/>
      <c r="AP21" s="592"/>
      <c r="AQ21" s="592"/>
      <c r="AR21" s="592"/>
      <c r="AS21" s="592"/>
      <c r="AT21" s="592"/>
      <c r="AU21" s="592"/>
      <c r="AV21" s="592"/>
      <c r="AW21" s="592"/>
      <c r="AX21" s="592"/>
      <c r="AY21" s="593"/>
      <c r="AZ21" s="460" t="s">
        <v>151</v>
      </c>
      <c r="BA21" s="461"/>
      <c r="BB21" s="461"/>
      <c r="BC21" s="461"/>
      <c r="BD21" s="461"/>
      <c r="BE21" s="461"/>
      <c r="BF21" s="461"/>
      <c r="BG21" s="461"/>
      <c r="BH21" s="461"/>
      <c r="BI21" s="461"/>
      <c r="BJ21" s="461"/>
      <c r="BK21" s="461"/>
      <c r="BL21" s="461"/>
      <c r="BM21" s="462"/>
      <c r="BN21" s="439">
        <v>53223253</v>
      </c>
      <c r="BO21" s="440"/>
      <c r="BP21" s="440"/>
      <c r="BQ21" s="440"/>
      <c r="BR21" s="440"/>
      <c r="BS21" s="440"/>
      <c r="BT21" s="440"/>
      <c r="BU21" s="441"/>
      <c r="BV21" s="439">
        <v>59749605</v>
      </c>
      <c r="BW21" s="440"/>
      <c r="BX21" s="440"/>
      <c r="BY21" s="440"/>
      <c r="BZ21" s="440"/>
      <c r="CA21" s="440"/>
      <c r="CB21" s="440"/>
      <c r="CC21" s="441"/>
      <c r="CD21" s="152"/>
      <c r="CE21" s="569"/>
      <c r="CF21" s="569"/>
      <c r="CG21" s="569"/>
      <c r="CH21" s="569"/>
      <c r="CI21" s="569"/>
      <c r="CJ21" s="569"/>
      <c r="CK21" s="569"/>
      <c r="CL21" s="569"/>
      <c r="CM21" s="569"/>
      <c r="CN21" s="569"/>
      <c r="CO21" s="569"/>
      <c r="CP21" s="569"/>
      <c r="CQ21" s="569"/>
      <c r="CR21" s="569"/>
      <c r="CS21" s="570"/>
      <c r="CT21" s="457"/>
      <c r="CU21" s="458"/>
      <c r="CV21" s="458"/>
      <c r="CW21" s="458"/>
      <c r="CX21" s="458"/>
      <c r="CY21" s="458"/>
      <c r="CZ21" s="458"/>
      <c r="DA21" s="459"/>
      <c r="DB21" s="457"/>
      <c r="DC21" s="458"/>
      <c r="DD21" s="458"/>
      <c r="DE21" s="458"/>
      <c r="DF21" s="458"/>
      <c r="DG21" s="458"/>
      <c r="DH21" s="458"/>
      <c r="DI21" s="459"/>
      <c r="DJ21" s="140"/>
      <c r="DK21" s="140"/>
      <c r="DL21" s="140"/>
      <c r="DM21" s="140"/>
      <c r="DN21" s="140"/>
      <c r="DO21" s="140"/>
    </row>
    <row r="22" spans="1:119" ht="18.75" customHeight="1">
      <c r="A22" s="141"/>
      <c r="B22" s="156"/>
      <c r="C22" s="157"/>
      <c r="D22" s="158"/>
      <c r="E22" s="158"/>
      <c r="F22" s="158"/>
      <c r="G22" s="158"/>
      <c r="H22" s="158"/>
      <c r="I22" s="158"/>
      <c r="J22" s="158"/>
      <c r="K22" s="158"/>
      <c r="L22" s="158"/>
      <c r="M22" s="158"/>
      <c r="N22" s="158"/>
      <c r="O22" s="158"/>
      <c r="P22" s="158"/>
      <c r="Q22" s="159"/>
      <c r="R22" s="159"/>
      <c r="S22" s="159"/>
      <c r="T22" s="159"/>
      <c r="U22" s="159"/>
      <c r="V22" s="159"/>
      <c r="W22" s="160"/>
      <c r="X22" s="160"/>
      <c r="Y22" s="160"/>
      <c r="Z22" s="161"/>
      <c r="AA22" s="161"/>
      <c r="AB22" s="161"/>
      <c r="AC22" s="161"/>
      <c r="AD22" s="161"/>
      <c r="AE22" s="161"/>
      <c r="AF22" s="161"/>
      <c r="AG22" s="161"/>
      <c r="AH22" s="161"/>
      <c r="AI22" s="161"/>
      <c r="AJ22" s="162"/>
      <c r="AK22" s="162"/>
      <c r="AL22" s="162"/>
      <c r="AM22" s="162"/>
      <c r="AN22" s="162"/>
      <c r="AO22" s="162"/>
      <c r="AP22" s="162"/>
      <c r="AQ22" s="162"/>
      <c r="AR22" s="162"/>
      <c r="AS22" s="162"/>
      <c r="AT22" s="162"/>
      <c r="AU22" s="162"/>
      <c r="AV22" s="162"/>
      <c r="AW22" s="162"/>
      <c r="AX22" s="162"/>
      <c r="AY22" s="163"/>
      <c r="AZ22" s="448" t="s">
        <v>152</v>
      </c>
      <c r="BA22" s="449"/>
      <c r="BB22" s="449"/>
      <c r="BC22" s="449"/>
      <c r="BD22" s="449"/>
      <c r="BE22" s="449"/>
      <c r="BF22" s="449"/>
      <c r="BG22" s="449"/>
      <c r="BH22" s="449"/>
      <c r="BI22" s="449"/>
      <c r="BJ22" s="449"/>
      <c r="BK22" s="449"/>
      <c r="BL22" s="449"/>
      <c r="BM22" s="450"/>
      <c r="BN22" s="451">
        <v>3830688</v>
      </c>
      <c r="BO22" s="452"/>
      <c r="BP22" s="452"/>
      <c r="BQ22" s="452"/>
      <c r="BR22" s="452"/>
      <c r="BS22" s="452"/>
      <c r="BT22" s="452"/>
      <c r="BU22" s="453"/>
      <c r="BV22" s="451">
        <v>4282031</v>
      </c>
      <c r="BW22" s="452"/>
      <c r="BX22" s="452"/>
      <c r="BY22" s="452"/>
      <c r="BZ22" s="452"/>
      <c r="CA22" s="452"/>
      <c r="CB22" s="452"/>
      <c r="CC22" s="453"/>
      <c r="CD22" s="152"/>
      <c r="CE22" s="569"/>
      <c r="CF22" s="569"/>
      <c r="CG22" s="569"/>
      <c r="CH22" s="569"/>
      <c r="CI22" s="569"/>
      <c r="CJ22" s="569"/>
      <c r="CK22" s="569"/>
      <c r="CL22" s="569"/>
      <c r="CM22" s="569"/>
      <c r="CN22" s="569"/>
      <c r="CO22" s="569"/>
      <c r="CP22" s="569"/>
      <c r="CQ22" s="569"/>
      <c r="CR22" s="569"/>
      <c r="CS22" s="570"/>
      <c r="CT22" s="457"/>
      <c r="CU22" s="458"/>
      <c r="CV22" s="458"/>
      <c r="CW22" s="458"/>
      <c r="CX22" s="458"/>
      <c r="CY22" s="458"/>
      <c r="CZ22" s="458"/>
      <c r="DA22" s="459"/>
      <c r="DB22" s="457"/>
      <c r="DC22" s="458"/>
      <c r="DD22" s="458"/>
      <c r="DE22" s="458"/>
      <c r="DF22" s="458"/>
      <c r="DG22" s="458"/>
      <c r="DH22" s="458"/>
      <c r="DI22" s="459"/>
      <c r="DJ22" s="140"/>
      <c r="DK22" s="140"/>
      <c r="DL22" s="140"/>
      <c r="DM22" s="140"/>
      <c r="DN22" s="140"/>
      <c r="DO22" s="140"/>
    </row>
    <row r="23" spans="1:119" ht="18.75" customHeight="1">
      <c r="A23" s="141"/>
      <c r="B23" s="156"/>
      <c r="C23" s="157"/>
      <c r="D23" s="158"/>
      <c r="E23" s="158"/>
      <c r="F23" s="158"/>
      <c r="G23" s="158"/>
      <c r="H23" s="158"/>
      <c r="I23" s="158"/>
      <c r="J23" s="158"/>
      <c r="K23" s="158"/>
      <c r="L23" s="158"/>
      <c r="M23" s="158"/>
      <c r="N23" s="158"/>
      <c r="O23" s="158"/>
      <c r="P23" s="158"/>
      <c r="Q23" s="159"/>
      <c r="R23" s="159"/>
      <c r="S23" s="159"/>
      <c r="T23" s="159"/>
      <c r="U23" s="159"/>
      <c r="V23" s="159"/>
      <c r="W23" s="140"/>
      <c r="X23" s="140"/>
      <c r="Y23" s="140"/>
      <c r="Z23" s="140"/>
      <c r="AA23" s="140"/>
      <c r="AB23" s="140"/>
      <c r="AC23" s="140"/>
      <c r="AD23" s="140"/>
      <c r="AE23" s="140"/>
      <c r="AF23" s="140"/>
      <c r="AG23" s="140"/>
      <c r="AH23" s="140"/>
      <c r="AI23" s="140"/>
      <c r="AJ23" s="140"/>
      <c r="AK23" s="140"/>
      <c r="AL23" s="140"/>
      <c r="AM23" s="140"/>
      <c r="AN23" s="140"/>
      <c r="AO23" s="140"/>
      <c r="AP23" s="140"/>
      <c r="AQ23" s="140"/>
      <c r="AR23" s="140"/>
      <c r="AS23" s="140"/>
      <c r="AT23" s="140"/>
      <c r="AU23" s="140"/>
      <c r="AV23" s="140"/>
      <c r="AW23" s="140"/>
      <c r="AX23" s="140"/>
      <c r="AY23" s="140"/>
      <c r="AZ23" s="448" t="s">
        <v>153</v>
      </c>
      <c r="BA23" s="449"/>
      <c r="BB23" s="449"/>
      <c r="BC23" s="449"/>
      <c r="BD23" s="449"/>
      <c r="BE23" s="449"/>
      <c r="BF23" s="449"/>
      <c r="BG23" s="449"/>
      <c r="BH23" s="449"/>
      <c r="BI23" s="449"/>
      <c r="BJ23" s="449"/>
      <c r="BK23" s="449"/>
      <c r="BL23" s="449"/>
      <c r="BM23" s="450"/>
      <c r="BN23" s="451">
        <v>6000000</v>
      </c>
      <c r="BO23" s="452"/>
      <c r="BP23" s="452"/>
      <c r="BQ23" s="452"/>
      <c r="BR23" s="452"/>
      <c r="BS23" s="452"/>
      <c r="BT23" s="452"/>
      <c r="BU23" s="453"/>
      <c r="BV23" s="451">
        <v>6000000</v>
      </c>
      <c r="BW23" s="452"/>
      <c r="BX23" s="452"/>
      <c r="BY23" s="452"/>
      <c r="BZ23" s="452"/>
      <c r="CA23" s="452"/>
      <c r="CB23" s="452"/>
      <c r="CC23" s="453"/>
      <c r="CD23" s="152"/>
      <c r="CE23" s="569"/>
      <c r="CF23" s="569"/>
      <c r="CG23" s="569"/>
      <c r="CH23" s="569"/>
      <c r="CI23" s="569"/>
      <c r="CJ23" s="569"/>
      <c r="CK23" s="569"/>
      <c r="CL23" s="569"/>
      <c r="CM23" s="569"/>
      <c r="CN23" s="569"/>
      <c r="CO23" s="569"/>
      <c r="CP23" s="569"/>
      <c r="CQ23" s="569"/>
      <c r="CR23" s="569"/>
      <c r="CS23" s="570"/>
      <c r="CT23" s="457"/>
      <c r="CU23" s="458"/>
      <c r="CV23" s="458"/>
      <c r="CW23" s="458"/>
      <c r="CX23" s="458"/>
      <c r="CY23" s="458"/>
      <c r="CZ23" s="458"/>
      <c r="DA23" s="459"/>
      <c r="DB23" s="457"/>
      <c r="DC23" s="458"/>
      <c r="DD23" s="458"/>
      <c r="DE23" s="458"/>
      <c r="DF23" s="458"/>
      <c r="DG23" s="458"/>
      <c r="DH23" s="458"/>
      <c r="DI23" s="459"/>
      <c r="DJ23" s="140"/>
      <c r="DK23" s="140"/>
      <c r="DL23" s="140"/>
      <c r="DM23" s="140"/>
      <c r="DN23" s="140"/>
      <c r="DO23" s="140"/>
    </row>
    <row r="24" spans="1:119" ht="18.75" customHeight="1" thickBot="1">
      <c r="A24" s="141"/>
      <c r="B24" s="156"/>
      <c r="C24" s="157"/>
      <c r="D24" s="164"/>
      <c r="E24" s="164"/>
      <c r="F24" s="164"/>
      <c r="G24" s="164"/>
      <c r="H24" s="164"/>
      <c r="I24" s="164"/>
      <c r="J24" s="164"/>
      <c r="K24" s="164"/>
      <c r="L24" s="165"/>
      <c r="M24" s="165"/>
      <c r="N24" s="165"/>
      <c r="O24" s="165"/>
      <c r="P24" s="165"/>
      <c r="Q24" s="165"/>
      <c r="R24" s="165"/>
      <c r="S24" s="165"/>
      <c r="T24" s="165"/>
      <c r="U24" s="165"/>
      <c r="V24" s="165"/>
      <c r="W24" s="157"/>
      <c r="X24" s="157"/>
      <c r="Y24" s="157"/>
      <c r="Z24" s="164"/>
      <c r="AA24" s="164"/>
      <c r="AB24" s="164"/>
      <c r="AC24" s="164"/>
      <c r="AD24" s="164"/>
      <c r="AE24" s="164"/>
      <c r="AF24" s="164"/>
      <c r="AG24" s="164"/>
      <c r="AH24" s="164"/>
      <c r="AI24" s="164"/>
      <c r="AJ24" s="165"/>
      <c r="AK24" s="165"/>
      <c r="AL24" s="165"/>
      <c r="AM24" s="165"/>
      <c r="AN24" s="165"/>
      <c r="AO24" s="165"/>
      <c r="AP24" s="165"/>
      <c r="AQ24" s="165"/>
      <c r="AR24" s="165"/>
      <c r="AS24" s="165"/>
      <c r="AT24" s="165"/>
      <c r="AU24" s="165"/>
      <c r="AV24" s="165"/>
      <c r="AW24" s="165"/>
      <c r="AX24" s="165"/>
      <c r="AY24" s="166"/>
      <c r="AZ24" s="517" t="s">
        <v>154</v>
      </c>
      <c r="BA24" s="518"/>
      <c r="BB24" s="518"/>
      <c r="BC24" s="518"/>
      <c r="BD24" s="518"/>
      <c r="BE24" s="518"/>
      <c r="BF24" s="518"/>
      <c r="BG24" s="518"/>
      <c r="BH24" s="518"/>
      <c r="BI24" s="518"/>
      <c r="BJ24" s="518"/>
      <c r="BK24" s="518"/>
      <c r="BL24" s="518"/>
      <c r="BM24" s="519"/>
      <c r="BN24" s="585">
        <v>6000000</v>
      </c>
      <c r="BO24" s="586"/>
      <c r="BP24" s="586"/>
      <c r="BQ24" s="586"/>
      <c r="BR24" s="586"/>
      <c r="BS24" s="586"/>
      <c r="BT24" s="586"/>
      <c r="BU24" s="587"/>
      <c r="BV24" s="585">
        <v>6000000</v>
      </c>
      <c r="BW24" s="586"/>
      <c r="BX24" s="586"/>
      <c r="BY24" s="586"/>
      <c r="BZ24" s="586"/>
      <c r="CA24" s="586"/>
      <c r="CB24" s="586"/>
      <c r="CC24" s="587"/>
      <c r="CD24" s="152"/>
      <c r="CE24" s="569"/>
      <c r="CF24" s="569"/>
      <c r="CG24" s="569"/>
      <c r="CH24" s="569"/>
      <c r="CI24" s="569"/>
      <c r="CJ24" s="569"/>
      <c r="CK24" s="569"/>
      <c r="CL24" s="569"/>
      <c r="CM24" s="569"/>
      <c r="CN24" s="569"/>
      <c r="CO24" s="569"/>
      <c r="CP24" s="569"/>
      <c r="CQ24" s="569"/>
      <c r="CR24" s="569"/>
      <c r="CS24" s="570"/>
      <c r="CT24" s="457"/>
      <c r="CU24" s="458"/>
      <c r="CV24" s="458"/>
      <c r="CW24" s="458"/>
      <c r="CX24" s="458"/>
      <c r="CY24" s="458"/>
      <c r="CZ24" s="458"/>
      <c r="DA24" s="459"/>
      <c r="DB24" s="457"/>
      <c r="DC24" s="458"/>
      <c r="DD24" s="458"/>
      <c r="DE24" s="458"/>
      <c r="DF24" s="458"/>
      <c r="DG24" s="458"/>
      <c r="DH24" s="458"/>
      <c r="DI24" s="459"/>
      <c r="DJ24" s="140"/>
      <c r="DK24" s="140"/>
      <c r="DL24" s="140"/>
      <c r="DM24" s="140"/>
      <c r="DN24" s="140"/>
      <c r="DO24" s="140"/>
    </row>
    <row r="25" spans="1:119" s="140" customFormat="1" ht="18.75" customHeight="1">
      <c r="A25" s="141"/>
      <c r="B25" s="156"/>
      <c r="C25" s="157"/>
      <c r="D25" s="164"/>
      <c r="E25" s="164"/>
      <c r="F25" s="164"/>
      <c r="G25" s="164"/>
      <c r="H25" s="164"/>
      <c r="I25" s="164"/>
      <c r="J25" s="164"/>
      <c r="K25" s="164"/>
      <c r="L25" s="165"/>
      <c r="M25" s="165"/>
      <c r="N25" s="165"/>
      <c r="O25" s="165"/>
      <c r="P25" s="165"/>
      <c r="Q25" s="165"/>
      <c r="R25" s="165"/>
      <c r="S25" s="165"/>
      <c r="T25" s="165"/>
      <c r="U25" s="165"/>
      <c r="V25" s="165"/>
      <c r="W25" s="157"/>
      <c r="X25" s="157"/>
      <c r="Y25" s="157"/>
      <c r="Z25" s="164"/>
      <c r="AA25" s="164"/>
      <c r="AB25" s="164"/>
      <c r="AC25" s="164"/>
      <c r="AD25" s="164"/>
      <c r="AE25" s="164"/>
      <c r="AF25" s="164"/>
      <c r="AG25" s="164"/>
      <c r="AH25" s="164"/>
      <c r="AI25" s="164"/>
      <c r="AJ25" s="165"/>
      <c r="AK25" s="165"/>
      <c r="AL25" s="165"/>
      <c r="AM25" s="165"/>
      <c r="AN25" s="165"/>
      <c r="AO25" s="165"/>
      <c r="AP25" s="165"/>
      <c r="AQ25" s="165"/>
      <c r="AR25" s="165"/>
      <c r="AS25" s="165"/>
      <c r="AT25" s="165"/>
      <c r="AU25" s="165"/>
      <c r="AV25" s="165"/>
      <c r="AW25" s="165"/>
      <c r="AX25" s="165"/>
      <c r="AY25" s="166"/>
      <c r="AZ25" s="594" t="s">
        <v>155</v>
      </c>
      <c r="BA25" s="595"/>
      <c r="BB25" s="595"/>
      <c r="BC25" s="596"/>
      <c r="BD25" s="460" t="s">
        <v>39</v>
      </c>
      <c r="BE25" s="461"/>
      <c r="BF25" s="461"/>
      <c r="BG25" s="461"/>
      <c r="BH25" s="461"/>
      <c r="BI25" s="461"/>
      <c r="BJ25" s="461"/>
      <c r="BK25" s="461"/>
      <c r="BL25" s="461"/>
      <c r="BM25" s="462"/>
      <c r="BN25" s="439">
        <v>17556166</v>
      </c>
      <c r="BO25" s="440"/>
      <c r="BP25" s="440"/>
      <c r="BQ25" s="440"/>
      <c r="BR25" s="440"/>
      <c r="BS25" s="440"/>
      <c r="BT25" s="440"/>
      <c r="BU25" s="441"/>
      <c r="BV25" s="439">
        <v>17544548</v>
      </c>
      <c r="BW25" s="440"/>
      <c r="BX25" s="440"/>
      <c r="BY25" s="440"/>
      <c r="BZ25" s="440"/>
      <c r="CA25" s="440"/>
      <c r="CB25" s="440"/>
      <c r="CC25" s="441"/>
      <c r="CD25" s="152"/>
      <c r="CE25" s="569"/>
      <c r="CF25" s="569"/>
      <c r="CG25" s="569"/>
      <c r="CH25" s="569"/>
      <c r="CI25" s="569"/>
      <c r="CJ25" s="569"/>
      <c r="CK25" s="569"/>
      <c r="CL25" s="569"/>
      <c r="CM25" s="569"/>
      <c r="CN25" s="569"/>
      <c r="CO25" s="569"/>
      <c r="CP25" s="569"/>
      <c r="CQ25" s="569"/>
      <c r="CR25" s="569"/>
      <c r="CS25" s="570"/>
      <c r="CT25" s="457"/>
      <c r="CU25" s="458"/>
      <c r="CV25" s="458"/>
      <c r="CW25" s="458"/>
      <c r="CX25" s="458"/>
      <c r="CY25" s="458"/>
      <c r="CZ25" s="458"/>
      <c r="DA25" s="459"/>
      <c r="DB25" s="457"/>
      <c r="DC25" s="458"/>
      <c r="DD25" s="458"/>
      <c r="DE25" s="458"/>
      <c r="DF25" s="458"/>
      <c r="DG25" s="458"/>
      <c r="DH25" s="458"/>
      <c r="DI25" s="459"/>
    </row>
    <row r="26" spans="1:119" s="140" customFormat="1" ht="18.75" customHeight="1">
      <c r="A26" s="141"/>
      <c r="B26" s="156"/>
      <c r="C26" s="157"/>
      <c r="D26" s="164"/>
      <c r="E26" s="164"/>
      <c r="F26" s="164"/>
      <c r="G26" s="164"/>
      <c r="H26" s="164"/>
      <c r="I26" s="164"/>
      <c r="J26" s="164"/>
      <c r="K26" s="164"/>
      <c r="L26" s="165"/>
      <c r="M26" s="165"/>
      <c r="N26" s="165"/>
      <c r="O26" s="165"/>
      <c r="P26" s="165"/>
      <c r="Q26" s="165"/>
      <c r="R26" s="165"/>
      <c r="S26" s="165"/>
      <c r="T26" s="165"/>
      <c r="U26" s="165"/>
      <c r="V26" s="165"/>
      <c r="W26" s="157"/>
      <c r="X26" s="157"/>
      <c r="Y26" s="157"/>
      <c r="Z26" s="164"/>
      <c r="AA26" s="164"/>
      <c r="AB26" s="164"/>
      <c r="AC26" s="164"/>
      <c r="AD26" s="164"/>
      <c r="AE26" s="164"/>
      <c r="AF26" s="164"/>
      <c r="AG26" s="164"/>
      <c r="AH26" s="164"/>
      <c r="AI26" s="164"/>
      <c r="AJ26" s="165"/>
      <c r="AK26" s="165"/>
      <c r="AL26" s="165"/>
      <c r="AM26" s="165"/>
      <c r="AN26" s="165"/>
      <c r="AO26" s="165"/>
      <c r="AP26" s="165"/>
      <c r="AQ26" s="165"/>
      <c r="AR26" s="165"/>
      <c r="AS26" s="165"/>
      <c r="AT26" s="165"/>
      <c r="AU26" s="165"/>
      <c r="AV26" s="165"/>
      <c r="AW26" s="165"/>
      <c r="AX26" s="165"/>
      <c r="AY26" s="166"/>
      <c r="AZ26" s="597"/>
      <c r="BA26" s="598"/>
      <c r="BB26" s="598"/>
      <c r="BC26" s="599"/>
      <c r="BD26" s="448" t="s">
        <v>156</v>
      </c>
      <c r="BE26" s="449"/>
      <c r="BF26" s="449"/>
      <c r="BG26" s="449"/>
      <c r="BH26" s="449"/>
      <c r="BI26" s="449"/>
      <c r="BJ26" s="449"/>
      <c r="BK26" s="449"/>
      <c r="BL26" s="449"/>
      <c r="BM26" s="450"/>
      <c r="BN26" s="451">
        <v>7437131</v>
      </c>
      <c r="BO26" s="452"/>
      <c r="BP26" s="452"/>
      <c r="BQ26" s="452"/>
      <c r="BR26" s="452"/>
      <c r="BS26" s="452"/>
      <c r="BT26" s="452"/>
      <c r="BU26" s="453"/>
      <c r="BV26" s="451">
        <v>7431903</v>
      </c>
      <c r="BW26" s="452"/>
      <c r="BX26" s="452"/>
      <c r="BY26" s="452"/>
      <c r="BZ26" s="452"/>
      <c r="CA26" s="452"/>
      <c r="CB26" s="452"/>
      <c r="CC26" s="453"/>
      <c r="CD26" s="152"/>
      <c r="CE26" s="569"/>
      <c r="CF26" s="569"/>
      <c r="CG26" s="569"/>
      <c r="CH26" s="569"/>
      <c r="CI26" s="569"/>
      <c r="CJ26" s="569"/>
      <c r="CK26" s="569"/>
      <c r="CL26" s="569"/>
      <c r="CM26" s="569"/>
      <c r="CN26" s="569"/>
      <c r="CO26" s="569"/>
      <c r="CP26" s="569"/>
      <c r="CQ26" s="569"/>
      <c r="CR26" s="569"/>
      <c r="CS26" s="570"/>
      <c r="CT26" s="457"/>
      <c r="CU26" s="458"/>
      <c r="CV26" s="458"/>
      <c r="CW26" s="458"/>
      <c r="CX26" s="458"/>
      <c r="CY26" s="458"/>
      <c r="CZ26" s="458"/>
      <c r="DA26" s="459"/>
      <c r="DB26" s="457"/>
      <c r="DC26" s="458"/>
      <c r="DD26" s="458"/>
      <c r="DE26" s="458"/>
      <c r="DF26" s="458"/>
      <c r="DG26" s="458"/>
      <c r="DH26" s="458"/>
      <c r="DI26" s="459"/>
    </row>
    <row r="27" spans="1:119" ht="18.75" customHeight="1" thickBot="1">
      <c r="A27" s="141"/>
      <c r="B27" s="167"/>
      <c r="C27" s="168"/>
      <c r="D27" s="169"/>
      <c r="E27" s="169"/>
      <c r="F27" s="169"/>
      <c r="G27" s="169"/>
      <c r="H27" s="169"/>
      <c r="I27" s="169"/>
      <c r="J27" s="169"/>
      <c r="K27" s="169"/>
      <c r="L27" s="170"/>
      <c r="M27" s="170"/>
      <c r="N27" s="170"/>
      <c r="O27" s="170"/>
      <c r="P27" s="170"/>
      <c r="Q27" s="170"/>
      <c r="R27" s="170"/>
      <c r="S27" s="170"/>
      <c r="T27" s="170"/>
      <c r="U27" s="170"/>
      <c r="V27" s="170"/>
      <c r="W27" s="168"/>
      <c r="X27" s="168"/>
      <c r="Y27" s="168"/>
      <c r="Z27" s="169"/>
      <c r="AA27" s="169"/>
      <c r="AB27" s="169"/>
      <c r="AC27" s="169"/>
      <c r="AD27" s="169"/>
      <c r="AE27" s="169"/>
      <c r="AF27" s="169"/>
      <c r="AG27" s="169"/>
      <c r="AH27" s="169"/>
      <c r="AI27" s="169"/>
      <c r="AJ27" s="170"/>
      <c r="AK27" s="170"/>
      <c r="AL27" s="170"/>
      <c r="AM27" s="170"/>
      <c r="AN27" s="170"/>
      <c r="AO27" s="170"/>
      <c r="AP27" s="170"/>
      <c r="AQ27" s="170"/>
      <c r="AR27" s="170"/>
      <c r="AS27" s="170"/>
      <c r="AT27" s="170"/>
      <c r="AU27" s="170"/>
      <c r="AV27" s="170"/>
      <c r="AW27" s="170"/>
      <c r="AX27" s="170"/>
      <c r="AY27" s="171"/>
      <c r="AZ27" s="600"/>
      <c r="BA27" s="601"/>
      <c r="BB27" s="601"/>
      <c r="BC27" s="602"/>
      <c r="BD27" s="551" t="s">
        <v>41</v>
      </c>
      <c r="BE27" s="552"/>
      <c r="BF27" s="552"/>
      <c r="BG27" s="552"/>
      <c r="BH27" s="552"/>
      <c r="BI27" s="552"/>
      <c r="BJ27" s="552"/>
      <c r="BK27" s="552"/>
      <c r="BL27" s="552"/>
      <c r="BM27" s="553"/>
      <c r="BN27" s="585">
        <v>54934919</v>
      </c>
      <c r="BO27" s="586"/>
      <c r="BP27" s="586"/>
      <c r="BQ27" s="586"/>
      <c r="BR27" s="586"/>
      <c r="BS27" s="586"/>
      <c r="BT27" s="586"/>
      <c r="BU27" s="587"/>
      <c r="BV27" s="585">
        <v>50862095</v>
      </c>
      <c r="BW27" s="586"/>
      <c r="BX27" s="586"/>
      <c r="BY27" s="586"/>
      <c r="BZ27" s="586"/>
      <c r="CA27" s="586"/>
      <c r="CB27" s="586"/>
      <c r="CC27" s="587"/>
      <c r="CD27" s="172"/>
      <c r="CE27" s="603"/>
      <c r="CF27" s="603"/>
      <c r="CG27" s="603"/>
      <c r="CH27" s="603"/>
      <c r="CI27" s="603"/>
      <c r="CJ27" s="603"/>
      <c r="CK27" s="603"/>
      <c r="CL27" s="603"/>
      <c r="CM27" s="603"/>
      <c r="CN27" s="603"/>
      <c r="CO27" s="603"/>
      <c r="CP27" s="603"/>
      <c r="CQ27" s="603"/>
      <c r="CR27" s="603"/>
      <c r="CS27" s="604"/>
      <c r="CT27" s="560"/>
      <c r="CU27" s="561"/>
      <c r="CV27" s="561"/>
      <c r="CW27" s="561"/>
      <c r="CX27" s="561"/>
      <c r="CY27" s="561"/>
      <c r="CZ27" s="561"/>
      <c r="DA27" s="562"/>
      <c r="DB27" s="560"/>
      <c r="DC27" s="561"/>
      <c r="DD27" s="561"/>
      <c r="DE27" s="561"/>
      <c r="DF27" s="561"/>
      <c r="DG27" s="561"/>
      <c r="DH27" s="561"/>
      <c r="DI27" s="562"/>
      <c r="DJ27" s="140"/>
      <c r="DK27" s="140"/>
      <c r="DL27" s="140"/>
      <c r="DM27" s="140"/>
      <c r="DN27" s="140"/>
      <c r="DO27" s="140"/>
    </row>
    <row r="28" spans="1:119" ht="13.5" customHeight="1">
      <c r="A28" s="141"/>
      <c r="B28" s="173"/>
      <c r="C28" s="174"/>
      <c r="D28" s="174"/>
      <c r="E28" s="174"/>
      <c r="F28" s="174"/>
      <c r="G28" s="174"/>
      <c r="H28" s="174"/>
      <c r="I28" s="174"/>
      <c r="J28" s="174"/>
      <c r="K28" s="174"/>
      <c r="L28" s="174"/>
      <c r="M28" s="174"/>
      <c r="N28" s="174"/>
      <c r="O28" s="174"/>
      <c r="P28" s="174"/>
      <c r="Q28" s="174"/>
      <c r="R28" s="174"/>
      <c r="S28" s="174"/>
      <c r="T28" s="174"/>
      <c r="U28" s="174"/>
      <c r="V28" s="174"/>
      <c r="W28" s="174"/>
      <c r="X28" s="174"/>
      <c r="Y28" s="174"/>
      <c r="Z28" s="174"/>
      <c r="AA28" s="174"/>
      <c r="AB28" s="174"/>
      <c r="AC28" s="174"/>
      <c r="AD28" s="174"/>
      <c r="AE28" s="174"/>
      <c r="AF28" s="174"/>
      <c r="AG28" s="174"/>
      <c r="AH28" s="174"/>
      <c r="AI28" s="174"/>
      <c r="AJ28" s="174"/>
      <c r="AK28" s="174"/>
      <c r="AL28" s="174"/>
      <c r="AM28" s="174"/>
      <c r="AN28" s="174"/>
      <c r="AO28" s="174"/>
      <c r="AP28" s="174"/>
      <c r="AQ28" s="174"/>
      <c r="AR28" s="174"/>
      <c r="AS28" s="174"/>
      <c r="AT28" s="174"/>
      <c r="AU28" s="174"/>
      <c r="AV28" s="174"/>
      <c r="AW28" s="174"/>
      <c r="AX28" s="175"/>
      <c r="AY28" s="175"/>
      <c r="AZ28" s="175"/>
      <c r="BA28" s="175"/>
      <c r="BB28" s="176"/>
      <c r="BC28" s="177"/>
      <c r="BD28" s="177"/>
      <c r="BE28" s="177"/>
      <c r="BF28" s="177"/>
      <c r="BG28" s="177"/>
      <c r="BH28" s="177"/>
      <c r="BI28" s="177"/>
      <c r="BJ28" s="177"/>
      <c r="BK28" s="178"/>
      <c r="BL28" s="178"/>
      <c r="BM28" s="178"/>
      <c r="BN28" s="179"/>
      <c r="BO28" s="179"/>
      <c r="BP28" s="179"/>
      <c r="BQ28" s="179"/>
      <c r="BR28" s="179"/>
      <c r="BS28" s="179"/>
      <c r="BT28" s="179"/>
      <c r="BU28" s="179"/>
      <c r="BV28" s="179"/>
      <c r="BW28" s="179"/>
      <c r="BX28" s="179"/>
      <c r="BY28" s="179"/>
      <c r="BZ28" s="179"/>
      <c r="CA28" s="174"/>
      <c r="CB28" s="174"/>
      <c r="CC28" s="174"/>
      <c r="CD28" s="174"/>
      <c r="CE28" s="174"/>
      <c r="CF28" s="174"/>
      <c r="CG28" s="174"/>
      <c r="CH28" s="174"/>
      <c r="CI28" s="174"/>
      <c r="CJ28" s="174"/>
      <c r="CK28" s="174"/>
      <c r="CL28" s="174"/>
      <c r="CM28" s="174"/>
      <c r="CN28" s="174"/>
      <c r="CO28" s="174"/>
      <c r="CP28" s="174"/>
      <c r="CQ28" s="174"/>
      <c r="CR28" s="174"/>
      <c r="CS28" s="174"/>
      <c r="CT28" s="174"/>
      <c r="CU28" s="174"/>
      <c r="CV28" s="174"/>
      <c r="CW28" s="174"/>
      <c r="CX28" s="174"/>
      <c r="CY28" s="174"/>
      <c r="CZ28" s="174"/>
      <c r="DA28" s="174"/>
      <c r="DB28" s="174"/>
      <c r="DC28" s="174"/>
      <c r="DD28" s="174"/>
      <c r="DE28" s="174"/>
      <c r="DF28" s="174"/>
      <c r="DG28" s="174"/>
      <c r="DH28" s="174"/>
      <c r="DI28" s="180"/>
      <c r="DJ28" s="140"/>
      <c r="DK28" s="140"/>
      <c r="DL28" s="140"/>
      <c r="DM28" s="140"/>
      <c r="DN28" s="140"/>
      <c r="DO28" s="140"/>
    </row>
    <row r="29" spans="1:119" ht="13.5" customHeight="1">
      <c r="A29" s="141"/>
      <c r="B29" s="181"/>
      <c r="C29" s="182" t="s">
        <v>157</v>
      </c>
      <c r="D29" s="182"/>
      <c r="E29" s="174"/>
      <c r="F29" s="174"/>
      <c r="G29" s="174"/>
      <c r="H29" s="174"/>
      <c r="I29" s="174"/>
      <c r="J29" s="174"/>
      <c r="K29" s="174"/>
      <c r="L29" s="174"/>
      <c r="M29" s="174"/>
      <c r="N29" s="174"/>
      <c r="O29" s="174"/>
      <c r="P29" s="174"/>
      <c r="Q29" s="174"/>
      <c r="R29" s="174"/>
      <c r="S29" s="174"/>
      <c r="T29" s="174"/>
      <c r="U29" s="174" t="s">
        <v>158</v>
      </c>
      <c r="V29" s="174"/>
      <c r="W29" s="174"/>
      <c r="X29" s="174"/>
      <c r="Y29" s="174"/>
      <c r="Z29" s="174"/>
      <c r="AA29" s="174"/>
      <c r="AB29" s="174"/>
      <c r="AC29" s="174"/>
      <c r="AD29" s="174"/>
      <c r="AE29" s="174"/>
      <c r="AF29" s="174"/>
      <c r="AG29" s="174"/>
      <c r="AH29" s="174"/>
      <c r="AI29" s="174"/>
      <c r="AJ29" s="174"/>
      <c r="AK29" s="174"/>
      <c r="AL29" s="174"/>
      <c r="AM29" s="164" t="s">
        <v>159</v>
      </c>
      <c r="AN29" s="174"/>
      <c r="AO29" s="174"/>
      <c r="AP29" s="174"/>
      <c r="AQ29" s="174"/>
      <c r="AR29" s="164"/>
      <c r="AS29" s="164"/>
      <c r="AT29" s="164"/>
      <c r="AU29" s="164"/>
      <c r="AV29" s="164"/>
      <c r="AW29" s="164"/>
      <c r="AX29" s="164"/>
      <c r="AY29" s="164"/>
      <c r="AZ29" s="164"/>
      <c r="BA29" s="164"/>
      <c r="BB29" s="174"/>
      <c r="BC29" s="164"/>
      <c r="BD29" s="164"/>
      <c r="BE29" s="164" t="s">
        <v>160</v>
      </c>
      <c r="BF29" s="174"/>
      <c r="BG29" s="174"/>
      <c r="BH29" s="174"/>
      <c r="BI29" s="174"/>
      <c r="BJ29" s="164"/>
      <c r="BK29" s="164"/>
      <c r="BL29" s="164"/>
      <c r="BM29" s="164"/>
      <c r="BN29" s="164"/>
      <c r="BO29" s="164"/>
      <c r="BP29" s="164"/>
      <c r="BQ29" s="164"/>
      <c r="BR29" s="174"/>
      <c r="BS29" s="174"/>
      <c r="BT29" s="174"/>
      <c r="BU29" s="174"/>
      <c r="BV29" s="174"/>
      <c r="BW29" s="174" t="s">
        <v>161</v>
      </c>
      <c r="BX29" s="174"/>
      <c r="BY29" s="174"/>
      <c r="BZ29" s="174"/>
      <c r="CA29" s="174"/>
      <c r="CB29" s="164"/>
      <c r="CC29" s="164"/>
      <c r="CD29" s="164"/>
      <c r="CE29" s="164"/>
      <c r="CF29" s="164"/>
      <c r="CG29" s="164"/>
      <c r="CH29" s="164"/>
      <c r="CI29" s="164"/>
      <c r="CJ29" s="164"/>
      <c r="CK29" s="164"/>
      <c r="CL29" s="164"/>
      <c r="CM29" s="164"/>
      <c r="CN29" s="164"/>
      <c r="CO29" s="164" t="s">
        <v>162</v>
      </c>
      <c r="CP29" s="164"/>
      <c r="CQ29" s="164"/>
      <c r="CR29" s="164"/>
      <c r="CS29" s="164"/>
      <c r="CT29" s="164"/>
      <c r="CU29" s="164"/>
      <c r="CV29" s="164"/>
      <c r="CW29" s="164"/>
      <c r="CX29" s="164"/>
      <c r="CY29" s="164"/>
      <c r="CZ29" s="164"/>
      <c r="DA29" s="164"/>
      <c r="DB29" s="164"/>
      <c r="DC29" s="164"/>
      <c r="DD29" s="164"/>
      <c r="DE29" s="164"/>
      <c r="DF29" s="164"/>
      <c r="DG29" s="164"/>
      <c r="DH29" s="164"/>
      <c r="DI29" s="180"/>
      <c r="DJ29" s="140"/>
      <c r="DK29" s="140"/>
      <c r="DL29" s="140"/>
      <c r="DM29" s="140"/>
      <c r="DN29" s="140"/>
      <c r="DO29" s="140"/>
    </row>
    <row r="30" spans="1:119" ht="13.5" customHeight="1">
      <c r="A30" s="141"/>
      <c r="B30" s="181"/>
      <c r="C30" s="608" t="s">
        <v>163</v>
      </c>
      <c r="D30" s="608"/>
      <c r="E30" s="480" t="s">
        <v>164</v>
      </c>
      <c r="F30" s="480"/>
      <c r="G30" s="480"/>
      <c r="H30" s="480"/>
      <c r="I30" s="480"/>
      <c r="J30" s="480"/>
      <c r="K30" s="480"/>
      <c r="L30" s="480"/>
      <c r="M30" s="480"/>
      <c r="N30" s="480"/>
      <c r="O30" s="480"/>
      <c r="P30" s="480"/>
      <c r="Q30" s="480"/>
      <c r="R30" s="480"/>
      <c r="S30" s="480"/>
      <c r="T30" s="158"/>
      <c r="U30" s="608" t="s">
        <v>163</v>
      </c>
      <c r="V30" s="608"/>
      <c r="W30" s="480" t="s">
        <v>164</v>
      </c>
      <c r="X30" s="480"/>
      <c r="Y30" s="480"/>
      <c r="Z30" s="480"/>
      <c r="AA30" s="480"/>
      <c r="AB30" s="480"/>
      <c r="AC30" s="480"/>
      <c r="AD30" s="480"/>
      <c r="AE30" s="480"/>
      <c r="AF30" s="480"/>
      <c r="AG30" s="480"/>
      <c r="AH30" s="480"/>
      <c r="AI30" s="480"/>
      <c r="AJ30" s="480"/>
      <c r="AK30" s="480"/>
      <c r="AL30" s="158"/>
      <c r="AM30" s="608" t="s">
        <v>163</v>
      </c>
      <c r="AN30" s="608"/>
      <c r="AO30" s="480" t="s">
        <v>164</v>
      </c>
      <c r="AP30" s="480"/>
      <c r="AQ30" s="480"/>
      <c r="AR30" s="480"/>
      <c r="AS30" s="480"/>
      <c r="AT30" s="480"/>
      <c r="AU30" s="480"/>
      <c r="AV30" s="480"/>
      <c r="AW30" s="480"/>
      <c r="AX30" s="480"/>
      <c r="AY30" s="480"/>
      <c r="AZ30" s="480"/>
      <c r="BA30" s="480"/>
      <c r="BB30" s="480"/>
      <c r="BC30" s="480"/>
      <c r="BD30" s="183"/>
      <c r="BE30" s="608" t="s">
        <v>163</v>
      </c>
      <c r="BF30" s="608"/>
      <c r="BG30" s="480" t="s">
        <v>164</v>
      </c>
      <c r="BH30" s="480"/>
      <c r="BI30" s="480"/>
      <c r="BJ30" s="480"/>
      <c r="BK30" s="480"/>
      <c r="BL30" s="480"/>
      <c r="BM30" s="480"/>
      <c r="BN30" s="480"/>
      <c r="BO30" s="480"/>
      <c r="BP30" s="480"/>
      <c r="BQ30" s="480"/>
      <c r="BR30" s="480"/>
      <c r="BS30" s="480"/>
      <c r="BT30" s="480"/>
      <c r="BU30" s="480"/>
      <c r="BV30" s="184"/>
      <c r="BW30" s="608" t="s">
        <v>163</v>
      </c>
      <c r="BX30" s="608"/>
      <c r="BY30" s="480" t="s">
        <v>165</v>
      </c>
      <c r="BZ30" s="480"/>
      <c r="CA30" s="480"/>
      <c r="CB30" s="480"/>
      <c r="CC30" s="480"/>
      <c r="CD30" s="480"/>
      <c r="CE30" s="480"/>
      <c r="CF30" s="480"/>
      <c r="CG30" s="480"/>
      <c r="CH30" s="480"/>
      <c r="CI30" s="480"/>
      <c r="CJ30" s="480"/>
      <c r="CK30" s="480"/>
      <c r="CL30" s="480"/>
      <c r="CM30" s="480"/>
      <c r="CN30" s="158"/>
      <c r="CO30" s="608" t="s">
        <v>163</v>
      </c>
      <c r="CP30" s="608"/>
      <c r="CQ30" s="480" t="s">
        <v>166</v>
      </c>
      <c r="CR30" s="480"/>
      <c r="CS30" s="480"/>
      <c r="CT30" s="480"/>
      <c r="CU30" s="480"/>
      <c r="CV30" s="480"/>
      <c r="CW30" s="480"/>
      <c r="CX30" s="480"/>
      <c r="CY30" s="480"/>
      <c r="CZ30" s="480"/>
      <c r="DA30" s="480"/>
      <c r="DB30" s="480"/>
      <c r="DC30" s="480"/>
      <c r="DD30" s="480"/>
      <c r="DE30" s="480"/>
      <c r="DF30" s="158"/>
      <c r="DG30" s="605" t="s">
        <v>167</v>
      </c>
      <c r="DH30" s="605"/>
      <c r="DI30" s="185"/>
      <c r="DJ30" s="140"/>
      <c r="DK30" s="140"/>
      <c r="DL30" s="140"/>
      <c r="DM30" s="140"/>
      <c r="DN30" s="140"/>
      <c r="DO30" s="140"/>
    </row>
    <row r="31" spans="1:119" ht="32.25" customHeight="1">
      <c r="A31" s="141"/>
      <c r="B31" s="181"/>
      <c r="C31" s="606">
        <f>IF(E31="","",1)</f>
        <v>1</v>
      </c>
      <c r="D31" s="606"/>
      <c r="E31" s="607" t="str">
        <f>IF('各会計、関係団体の財政状況及び健全化判断比率'!B7="","",'各会計、関係団体の財政状況及び健全化判断比率'!B7)</f>
        <v>一般会計</v>
      </c>
      <c r="F31" s="607"/>
      <c r="G31" s="607"/>
      <c r="H31" s="607"/>
      <c r="I31" s="607"/>
      <c r="J31" s="607"/>
      <c r="K31" s="607"/>
      <c r="L31" s="607"/>
      <c r="M31" s="607"/>
      <c r="N31" s="607"/>
      <c r="O31" s="607"/>
      <c r="P31" s="607"/>
      <c r="Q31" s="607"/>
      <c r="R31" s="607"/>
      <c r="S31" s="607"/>
      <c r="T31" s="182"/>
      <c r="U31" s="606" t="str">
        <f>IF(W31="","",MAX(C31:D40)+1)</f>
        <v/>
      </c>
      <c r="V31" s="606"/>
      <c r="W31" s="607"/>
      <c r="X31" s="607"/>
      <c r="Y31" s="607"/>
      <c r="Z31" s="607"/>
      <c r="AA31" s="607"/>
      <c r="AB31" s="607"/>
      <c r="AC31" s="607"/>
      <c r="AD31" s="607"/>
      <c r="AE31" s="607"/>
      <c r="AF31" s="607"/>
      <c r="AG31" s="607"/>
      <c r="AH31" s="607"/>
      <c r="AI31" s="607"/>
      <c r="AJ31" s="607"/>
      <c r="AK31" s="607"/>
      <c r="AL31" s="182"/>
      <c r="AM31" s="606">
        <f>IF(AO31="","",MAX(C31:D40,U31:V40)+1)</f>
        <v>9</v>
      </c>
      <c r="AN31" s="606"/>
      <c r="AO31" s="607" t="str">
        <f>IF('各会計、関係団体の財政状況及び健全化判断比率'!B28="","",'各会計、関係団体の財政状況及び健全化判断比率'!B28)</f>
        <v>鹿児島県工業用水道事業特別会計</v>
      </c>
      <c r="AP31" s="607"/>
      <c r="AQ31" s="607"/>
      <c r="AR31" s="607"/>
      <c r="AS31" s="607"/>
      <c r="AT31" s="607"/>
      <c r="AU31" s="607"/>
      <c r="AV31" s="607"/>
      <c r="AW31" s="607"/>
      <c r="AX31" s="607"/>
      <c r="AY31" s="607"/>
      <c r="AZ31" s="607"/>
      <c r="BA31" s="607"/>
      <c r="BB31" s="607"/>
      <c r="BC31" s="607"/>
      <c r="BD31" s="182"/>
      <c r="BE31" s="606">
        <f>IF(BG31="","",MAX(C31:D40,U31:V40,AM31:AN40)+1)</f>
        <v>11</v>
      </c>
      <c r="BF31" s="606"/>
      <c r="BG31" s="607" t="str">
        <f>IF('各会計、関係団体の財政状況及び健全化判断比率'!B30="","",'各会計、関係団体の財政状況及び健全化判断比率'!B30)</f>
        <v>鹿児島県港湾整備事業特別会計</v>
      </c>
      <c r="BH31" s="607"/>
      <c r="BI31" s="607"/>
      <c r="BJ31" s="607"/>
      <c r="BK31" s="607"/>
      <c r="BL31" s="607"/>
      <c r="BM31" s="607"/>
      <c r="BN31" s="607"/>
      <c r="BO31" s="607"/>
      <c r="BP31" s="607"/>
      <c r="BQ31" s="607"/>
      <c r="BR31" s="607"/>
      <c r="BS31" s="607"/>
      <c r="BT31" s="607"/>
      <c r="BU31" s="607"/>
      <c r="BV31" s="182"/>
      <c r="BW31" s="606" t="str">
        <f>IF(BY31="","",MAX(C31:D40,U31:V40,AM31:AN40,BE31:BF40)+1)</f>
        <v/>
      </c>
      <c r="BX31" s="606"/>
      <c r="BY31" s="607" t="str">
        <f>IF('各会計、関係団体の財政状況及び健全化判断比率'!B68="","",'各会計、関係団体の財政状況及び健全化判断比率'!B68)</f>
        <v/>
      </c>
      <c r="BZ31" s="607"/>
      <c r="CA31" s="607"/>
      <c r="CB31" s="607"/>
      <c r="CC31" s="607"/>
      <c r="CD31" s="607"/>
      <c r="CE31" s="607"/>
      <c r="CF31" s="607"/>
      <c r="CG31" s="607"/>
      <c r="CH31" s="607"/>
      <c r="CI31" s="607"/>
      <c r="CJ31" s="607"/>
      <c r="CK31" s="607"/>
      <c r="CL31" s="607"/>
      <c r="CM31" s="607"/>
      <c r="CN31" s="182"/>
      <c r="CO31" s="606">
        <f>IF(CQ31="","",MAX(C31:D40,U31:V40,AM31:AN40,BE31:BF40,BW31:BX40)+1)</f>
        <v>12</v>
      </c>
      <c r="CP31" s="606"/>
      <c r="CQ31" s="607" t="str">
        <f>IF('各会計、関係団体の財政状況及び健全化判断比率'!BS7="","",'各会計、関係団体の財政状況及び健全化判断比率'!BS7)</f>
        <v>鹿児島県文化振興財団</v>
      </c>
      <c r="CR31" s="607"/>
      <c r="CS31" s="607"/>
      <c r="CT31" s="607"/>
      <c r="CU31" s="607"/>
      <c r="CV31" s="607"/>
      <c r="CW31" s="607"/>
      <c r="CX31" s="607"/>
      <c r="CY31" s="607"/>
      <c r="CZ31" s="607"/>
      <c r="DA31" s="607"/>
      <c r="DB31" s="607"/>
      <c r="DC31" s="607"/>
      <c r="DD31" s="607"/>
      <c r="DE31" s="607"/>
      <c r="DF31" s="174"/>
      <c r="DG31" s="609" t="str">
        <f>IF('各会計、関係団体の財政状況及び健全化判断比率'!BR7="","",'各会計、関係団体の財政状況及び健全化判断比率'!BR7)</f>
        <v/>
      </c>
      <c r="DH31" s="609"/>
      <c r="DI31" s="185"/>
      <c r="DJ31" s="140"/>
      <c r="DK31" s="140"/>
      <c r="DL31" s="140"/>
      <c r="DM31" s="140"/>
      <c r="DN31" s="140"/>
      <c r="DO31" s="140"/>
    </row>
    <row r="32" spans="1:119" ht="32.25" customHeight="1">
      <c r="A32" s="141"/>
      <c r="B32" s="181"/>
      <c r="C32" s="606">
        <f>IF(E32="","",C31+1)</f>
        <v>2</v>
      </c>
      <c r="D32" s="606"/>
      <c r="E32" s="607" t="str">
        <f>IF('各会計、関係団体の財政状況及び健全化判断比率'!B8="","",'各会計、関係団体の財政状況及び健全化判断比率'!B8)</f>
        <v>母子父子寡婦福祉資金貸付事業特別会計</v>
      </c>
      <c r="F32" s="607"/>
      <c r="G32" s="607"/>
      <c r="H32" s="607"/>
      <c r="I32" s="607"/>
      <c r="J32" s="607"/>
      <c r="K32" s="607"/>
      <c r="L32" s="607"/>
      <c r="M32" s="607"/>
      <c r="N32" s="607"/>
      <c r="O32" s="607"/>
      <c r="P32" s="607"/>
      <c r="Q32" s="607"/>
      <c r="R32" s="607"/>
      <c r="S32" s="607"/>
      <c r="T32" s="182"/>
      <c r="U32" s="606" t="str">
        <f t="shared" ref="U32:U40" si="0">IF(W32="","",U31+1)</f>
        <v/>
      </c>
      <c r="V32" s="606"/>
      <c r="W32" s="607"/>
      <c r="X32" s="607"/>
      <c r="Y32" s="607"/>
      <c r="Z32" s="607"/>
      <c r="AA32" s="607"/>
      <c r="AB32" s="607"/>
      <c r="AC32" s="607"/>
      <c r="AD32" s="607"/>
      <c r="AE32" s="607"/>
      <c r="AF32" s="607"/>
      <c r="AG32" s="607"/>
      <c r="AH32" s="607"/>
      <c r="AI32" s="607"/>
      <c r="AJ32" s="607"/>
      <c r="AK32" s="607"/>
      <c r="AL32" s="182"/>
      <c r="AM32" s="606">
        <f t="shared" ref="AM32:AM40" si="1">IF(AO32="","",AM31+1)</f>
        <v>10</v>
      </c>
      <c r="AN32" s="606"/>
      <c r="AO32" s="607" t="str">
        <f>IF('各会計、関係団体の財政状況及び健全化判断比率'!B29="","",'各会計、関係団体の財政状況及び健全化判断比率'!B29)</f>
        <v>鹿児島県病院事業特別会計</v>
      </c>
      <c r="AP32" s="607"/>
      <c r="AQ32" s="607"/>
      <c r="AR32" s="607"/>
      <c r="AS32" s="607"/>
      <c r="AT32" s="607"/>
      <c r="AU32" s="607"/>
      <c r="AV32" s="607"/>
      <c r="AW32" s="607"/>
      <c r="AX32" s="607"/>
      <c r="AY32" s="607"/>
      <c r="AZ32" s="607"/>
      <c r="BA32" s="607"/>
      <c r="BB32" s="607"/>
      <c r="BC32" s="607"/>
      <c r="BD32" s="182"/>
      <c r="BE32" s="606" t="str">
        <f t="shared" ref="BE32:BE40" si="2">IF(BG32="","",BE31+1)</f>
        <v/>
      </c>
      <c r="BF32" s="606"/>
      <c r="BG32" s="607"/>
      <c r="BH32" s="607"/>
      <c r="BI32" s="607"/>
      <c r="BJ32" s="607"/>
      <c r="BK32" s="607"/>
      <c r="BL32" s="607"/>
      <c r="BM32" s="607"/>
      <c r="BN32" s="607"/>
      <c r="BO32" s="607"/>
      <c r="BP32" s="607"/>
      <c r="BQ32" s="607"/>
      <c r="BR32" s="607"/>
      <c r="BS32" s="607"/>
      <c r="BT32" s="607"/>
      <c r="BU32" s="607"/>
      <c r="BV32" s="182"/>
      <c r="BW32" s="606" t="str">
        <f t="shared" ref="BW32:BW40" si="3">IF(BY32="","",BW31+1)</f>
        <v/>
      </c>
      <c r="BX32" s="606"/>
      <c r="BY32" s="607" t="str">
        <f>IF('各会計、関係団体の財政状況及び健全化判断比率'!B69="","",'各会計、関係団体の財政状況及び健全化判断比率'!B69)</f>
        <v/>
      </c>
      <c r="BZ32" s="607"/>
      <c r="CA32" s="607"/>
      <c r="CB32" s="607"/>
      <c r="CC32" s="607"/>
      <c r="CD32" s="607"/>
      <c r="CE32" s="607"/>
      <c r="CF32" s="607"/>
      <c r="CG32" s="607"/>
      <c r="CH32" s="607"/>
      <c r="CI32" s="607"/>
      <c r="CJ32" s="607"/>
      <c r="CK32" s="607"/>
      <c r="CL32" s="607"/>
      <c r="CM32" s="607"/>
      <c r="CN32" s="182"/>
      <c r="CO32" s="606">
        <f t="shared" ref="CO32:CO40" si="4">IF(CQ32="","",CO31+1)</f>
        <v>13</v>
      </c>
      <c r="CP32" s="606"/>
      <c r="CQ32" s="607" t="str">
        <f>IF('各会計、関係団体の財政状況及び健全化判断比率'!BS8="","",'各会計、関係団体の財政状況及び健全化判断比率'!BS8)</f>
        <v>肥薩おれんじ鉄道株式会社</v>
      </c>
      <c r="CR32" s="607"/>
      <c r="CS32" s="607"/>
      <c r="CT32" s="607"/>
      <c r="CU32" s="607"/>
      <c r="CV32" s="607"/>
      <c r="CW32" s="607"/>
      <c r="CX32" s="607"/>
      <c r="CY32" s="607"/>
      <c r="CZ32" s="607"/>
      <c r="DA32" s="607"/>
      <c r="DB32" s="607"/>
      <c r="DC32" s="607"/>
      <c r="DD32" s="607"/>
      <c r="DE32" s="607"/>
      <c r="DF32" s="174"/>
      <c r="DG32" s="609" t="str">
        <f>IF('各会計、関係団体の財政状況及び健全化判断比率'!BR8="","",'各会計、関係団体の財政状況及び健全化判断比率'!BR8)</f>
        <v/>
      </c>
      <c r="DH32" s="609"/>
      <c r="DI32" s="185"/>
      <c r="DJ32" s="140"/>
      <c r="DK32" s="140"/>
      <c r="DL32" s="140"/>
      <c r="DM32" s="140"/>
      <c r="DN32" s="140"/>
      <c r="DO32" s="140"/>
    </row>
    <row r="33" spans="1:119" ht="32.25" customHeight="1">
      <c r="A33" s="141"/>
      <c r="B33" s="181"/>
      <c r="C33" s="606">
        <f>IF(E33="","",C32+1)</f>
        <v>3</v>
      </c>
      <c r="D33" s="606"/>
      <c r="E33" s="607" t="str">
        <f>IF('各会計、関係団体の財政状況及び健全化判断比率'!B9="","",'各会計、関係団体の財政状況及び健全化判断比率'!B9)</f>
        <v>中小企業支援資金貸付事業特別会計</v>
      </c>
      <c r="F33" s="607"/>
      <c r="G33" s="607"/>
      <c r="H33" s="607"/>
      <c r="I33" s="607"/>
      <c r="J33" s="607"/>
      <c r="K33" s="607"/>
      <c r="L33" s="607"/>
      <c r="M33" s="607"/>
      <c r="N33" s="607"/>
      <c r="O33" s="607"/>
      <c r="P33" s="607"/>
      <c r="Q33" s="607"/>
      <c r="R33" s="607"/>
      <c r="S33" s="607"/>
      <c r="T33" s="182"/>
      <c r="U33" s="606" t="str">
        <f t="shared" si="0"/>
        <v/>
      </c>
      <c r="V33" s="606"/>
      <c r="W33" s="607"/>
      <c r="X33" s="607"/>
      <c r="Y33" s="607"/>
      <c r="Z33" s="607"/>
      <c r="AA33" s="607"/>
      <c r="AB33" s="607"/>
      <c r="AC33" s="607"/>
      <c r="AD33" s="607"/>
      <c r="AE33" s="607"/>
      <c r="AF33" s="607"/>
      <c r="AG33" s="607"/>
      <c r="AH33" s="607"/>
      <c r="AI33" s="607"/>
      <c r="AJ33" s="607"/>
      <c r="AK33" s="607"/>
      <c r="AL33" s="182"/>
      <c r="AM33" s="606" t="str">
        <f t="shared" si="1"/>
        <v/>
      </c>
      <c r="AN33" s="606"/>
      <c r="AO33" s="607"/>
      <c r="AP33" s="607"/>
      <c r="AQ33" s="607"/>
      <c r="AR33" s="607"/>
      <c r="AS33" s="607"/>
      <c r="AT33" s="607"/>
      <c r="AU33" s="607"/>
      <c r="AV33" s="607"/>
      <c r="AW33" s="607"/>
      <c r="AX33" s="607"/>
      <c r="AY33" s="607"/>
      <c r="AZ33" s="607"/>
      <c r="BA33" s="607"/>
      <c r="BB33" s="607"/>
      <c r="BC33" s="607"/>
      <c r="BD33" s="182"/>
      <c r="BE33" s="606" t="str">
        <f t="shared" si="2"/>
        <v/>
      </c>
      <c r="BF33" s="606"/>
      <c r="BG33" s="607"/>
      <c r="BH33" s="607"/>
      <c r="BI33" s="607"/>
      <c r="BJ33" s="607"/>
      <c r="BK33" s="607"/>
      <c r="BL33" s="607"/>
      <c r="BM33" s="607"/>
      <c r="BN33" s="607"/>
      <c r="BO33" s="607"/>
      <c r="BP33" s="607"/>
      <c r="BQ33" s="607"/>
      <c r="BR33" s="607"/>
      <c r="BS33" s="607"/>
      <c r="BT33" s="607"/>
      <c r="BU33" s="607"/>
      <c r="BV33" s="182"/>
      <c r="BW33" s="606" t="str">
        <f t="shared" si="3"/>
        <v/>
      </c>
      <c r="BX33" s="606"/>
      <c r="BY33" s="607" t="str">
        <f>IF('各会計、関係団体の財政状況及び健全化判断比率'!B70="","",'各会計、関係団体の財政状況及び健全化判断比率'!B70)</f>
        <v/>
      </c>
      <c r="BZ33" s="607"/>
      <c r="CA33" s="607"/>
      <c r="CB33" s="607"/>
      <c r="CC33" s="607"/>
      <c r="CD33" s="607"/>
      <c r="CE33" s="607"/>
      <c r="CF33" s="607"/>
      <c r="CG33" s="607"/>
      <c r="CH33" s="607"/>
      <c r="CI33" s="607"/>
      <c r="CJ33" s="607"/>
      <c r="CK33" s="607"/>
      <c r="CL33" s="607"/>
      <c r="CM33" s="607"/>
      <c r="CN33" s="182"/>
      <c r="CO33" s="606">
        <f t="shared" si="4"/>
        <v>14</v>
      </c>
      <c r="CP33" s="606"/>
      <c r="CQ33" s="607" t="str">
        <f>IF('各会計、関係団体の財政状況及び健全化判断比率'!BS9="","",'各会計、関係団体の財政状況及び健全化判断比率'!BS9)</f>
        <v>鹿児島県森林整備公社</v>
      </c>
      <c r="CR33" s="607"/>
      <c r="CS33" s="607"/>
      <c r="CT33" s="607"/>
      <c r="CU33" s="607"/>
      <c r="CV33" s="607"/>
      <c r="CW33" s="607"/>
      <c r="CX33" s="607"/>
      <c r="CY33" s="607"/>
      <c r="CZ33" s="607"/>
      <c r="DA33" s="607"/>
      <c r="DB33" s="607"/>
      <c r="DC33" s="607"/>
      <c r="DD33" s="607"/>
      <c r="DE33" s="607"/>
      <c r="DF33" s="174"/>
      <c r="DG33" s="609" t="str">
        <f>IF('各会計、関係団体の財政状況及び健全化判断比率'!BR9="","",'各会計、関係団体の財政状況及び健全化判断比率'!BR9)</f>
        <v>○</v>
      </c>
      <c r="DH33" s="609"/>
      <c r="DI33" s="185"/>
      <c r="DJ33" s="140"/>
      <c r="DK33" s="140"/>
      <c r="DL33" s="140"/>
      <c r="DM33" s="140"/>
      <c r="DN33" s="140"/>
      <c r="DO33" s="140"/>
    </row>
    <row r="34" spans="1:119" ht="32.25" customHeight="1">
      <c r="A34" s="141"/>
      <c r="B34" s="181"/>
      <c r="C34" s="606">
        <f>IF(E34="","",C33+1)</f>
        <v>4</v>
      </c>
      <c r="D34" s="606"/>
      <c r="E34" s="607" t="str">
        <f>IF('各会計、関係団体の財政状況及び健全化判断比率'!B10="","",'各会計、関係団体の財政状況及び健全化判断比率'!B10)</f>
        <v>就農支援資金貸付事業特別会計</v>
      </c>
      <c r="F34" s="607"/>
      <c r="G34" s="607"/>
      <c r="H34" s="607"/>
      <c r="I34" s="607"/>
      <c r="J34" s="607"/>
      <c r="K34" s="607"/>
      <c r="L34" s="607"/>
      <c r="M34" s="607"/>
      <c r="N34" s="607"/>
      <c r="O34" s="607"/>
      <c r="P34" s="607"/>
      <c r="Q34" s="607"/>
      <c r="R34" s="607"/>
      <c r="S34" s="607"/>
      <c r="T34" s="182"/>
      <c r="U34" s="606" t="str">
        <f t="shared" si="0"/>
        <v/>
      </c>
      <c r="V34" s="606"/>
      <c r="W34" s="607"/>
      <c r="X34" s="607"/>
      <c r="Y34" s="607"/>
      <c r="Z34" s="607"/>
      <c r="AA34" s="607"/>
      <c r="AB34" s="607"/>
      <c r="AC34" s="607"/>
      <c r="AD34" s="607"/>
      <c r="AE34" s="607"/>
      <c r="AF34" s="607"/>
      <c r="AG34" s="607"/>
      <c r="AH34" s="607"/>
      <c r="AI34" s="607"/>
      <c r="AJ34" s="607"/>
      <c r="AK34" s="607"/>
      <c r="AL34" s="182"/>
      <c r="AM34" s="606" t="str">
        <f t="shared" si="1"/>
        <v/>
      </c>
      <c r="AN34" s="606"/>
      <c r="AO34" s="607"/>
      <c r="AP34" s="607"/>
      <c r="AQ34" s="607"/>
      <c r="AR34" s="607"/>
      <c r="AS34" s="607"/>
      <c r="AT34" s="607"/>
      <c r="AU34" s="607"/>
      <c r="AV34" s="607"/>
      <c r="AW34" s="607"/>
      <c r="AX34" s="607"/>
      <c r="AY34" s="607"/>
      <c r="AZ34" s="607"/>
      <c r="BA34" s="607"/>
      <c r="BB34" s="607"/>
      <c r="BC34" s="607"/>
      <c r="BD34" s="182"/>
      <c r="BE34" s="606" t="str">
        <f t="shared" si="2"/>
        <v/>
      </c>
      <c r="BF34" s="606"/>
      <c r="BG34" s="607"/>
      <c r="BH34" s="607"/>
      <c r="BI34" s="607"/>
      <c r="BJ34" s="607"/>
      <c r="BK34" s="607"/>
      <c r="BL34" s="607"/>
      <c r="BM34" s="607"/>
      <c r="BN34" s="607"/>
      <c r="BO34" s="607"/>
      <c r="BP34" s="607"/>
      <c r="BQ34" s="607"/>
      <c r="BR34" s="607"/>
      <c r="BS34" s="607"/>
      <c r="BT34" s="607"/>
      <c r="BU34" s="607"/>
      <c r="BV34" s="182"/>
      <c r="BW34" s="606" t="str">
        <f t="shared" si="3"/>
        <v/>
      </c>
      <c r="BX34" s="606"/>
      <c r="BY34" s="607" t="str">
        <f>IF('各会計、関係団体の財政状況及び健全化判断比率'!B71="","",'各会計、関係団体の財政状況及び健全化判断比率'!B71)</f>
        <v/>
      </c>
      <c r="BZ34" s="607"/>
      <c r="CA34" s="607"/>
      <c r="CB34" s="607"/>
      <c r="CC34" s="607"/>
      <c r="CD34" s="607"/>
      <c r="CE34" s="607"/>
      <c r="CF34" s="607"/>
      <c r="CG34" s="607"/>
      <c r="CH34" s="607"/>
      <c r="CI34" s="607"/>
      <c r="CJ34" s="607"/>
      <c r="CK34" s="607"/>
      <c r="CL34" s="607"/>
      <c r="CM34" s="607"/>
      <c r="CN34" s="182"/>
      <c r="CO34" s="606">
        <f t="shared" si="4"/>
        <v>15</v>
      </c>
      <c r="CP34" s="606"/>
      <c r="CQ34" s="607" t="str">
        <f>IF('各会計、関係団体の財政状況及び健全化判断比率'!BS10="","",'各会計、関係団体の財政状況及び健全化判断比率'!BS10)</f>
        <v>万之瀬川水源基金</v>
      </c>
      <c r="CR34" s="607"/>
      <c r="CS34" s="607"/>
      <c r="CT34" s="607"/>
      <c r="CU34" s="607"/>
      <c r="CV34" s="607"/>
      <c r="CW34" s="607"/>
      <c r="CX34" s="607"/>
      <c r="CY34" s="607"/>
      <c r="CZ34" s="607"/>
      <c r="DA34" s="607"/>
      <c r="DB34" s="607"/>
      <c r="DC34" s="607"/>
      <c r="DD34" s="607"/>
      <c r="DE34" s="607"/>
      <c r="DF34" s="174"/>
      <c r="DG34" s="609" t="str">
        <f>IF('各会計、関係団体の財政状況及び健全化判断比率'!BR10="","",'各会計、関係団体の財政状況及び健全化判断比率'!BR10)</f>
        <v/>
      </c>
      <c r="DH34" s="609"/>
      <c r="DI34" s="185"/>
      <c r="DJ34" s="140"/>
      <c r="DK34" s="140"/>
      <c r="DL34" s="140"/>
      <c r="DM34" s="140"/>
      <c r="DN34" s="140"/>
      <c r="DO34" s="140"/>
    </row>
    <row r="35" spans="1:119" ht="32.25" customHeight="1">
      <c r="A35" s="141"/>
      <c r="B35" s="181"/>
      <c r="C35" s="606">
        <f t="shared" ref="C35:C40" si="5">IF(E35="","",C34+1)</f>
        <v>5</v>
      </c>
      <c r="D35" s="606"/>
      <c r="E35" s="607" t="str">
        <f>IF('各会計、関係団体の財政状況及び健全化判断比率'!B11="","",'各会計、関係団体の財政状況及び健全化判断比率'!B11)</f>
        <v>公共土木用地取得先行事業等特別会計</v>
      </c>
      <c r="F35" s="607"/>
      <c r="G35" s="607"/>
      <c r="H35" s="607"/>
      <c r="I35" s="607"/>
      <c r="J35" s="607"/>
      <c r="K35" s="607"/>
      <c r="L35" s="607"/>
      <c r="M35" s="607"/>
      <c r="N35" s="607"/>
      <c r="O35" s="607"/>
      <c r="P35" s="607"/>
      <c r="Q35" s="607"/>
      <c r="R35" s="607"/>
      <c r="S35" s="607"/>
      <c r="T35" s="182"/>
      <c r="U35" s="606" t="str">
        <f t="shared" si="0"/>
        <v/>
      </c>
      <c r="V35" s="606"/>
      <c r="W35" s="607"/>
      <c r="X35" s="607"/>
      <c r="Y35" s="607"/>
      <c r="Z35" s="607"/>
      <c r="AA35" s="607"/>
      <c r="AB35" s="607"/>
      <c r="AC35" s="607"/>
      <c r="AD35" s="607"/>
      <c r="AE35" s="607"/>
      <c r="AF35" s="607"/>
      <c r="AG35" s="607"/>
      <c r="AH35" s="607"/>
      <c r="AI35" s="607"/>
      <c r="AJ35" s="607"/>
      <c r="AK35" s="607"/>
      <c r="AL35" s="182"/>
      <c r="AM35" s="606" t="str">
        <f t="shared" si="1"/>
        <v/>
      </c>
      <c r="AN35" s="606"/>
      <c r="AO35" s="607"/>
      <c r="AP35" s="607"/>
      <c r="AQ35" s="607"/>
      <c r="AR35" s="607"/>
      <c r="AS35" s="607"/>
      <c r="AT35" s="607"/>
      <c r="AU35" s="607"/>
      <c r="AV35" s="607"/>
      <c r="AW35" s="607"/>
      <c r="AX35" s="607"/>
      <c r="AY35" s="607"/>
      <c r="AZ35" s="607"/>
      <c r="BA35" s="607"/>
      <c r="BB35" s="607"/>
      <c r="BC35" s="607"/>
      <c r="BD35" s="182"/>
      <c r="BE35" s="606" t="str">
        <f t="shared" si="2"/>
        <v/>
      </c>
      <c r="BF35" s="606"/>
      <c r="BG35" s="607"/>
      <c r="BH35" s="607"/>
      <c r="BI35" s="607"/>
      <c r="BJ35" s="607"/>
      <c r="BK35" s="607"/>
      <c r="BL35" s="607"/>
      <c r="BM35" s="607"/>
      <c r="BN35" s="607"/>
      <c r="BO35" s="607"/>
      <c r="BP35" s="607"/>
      <c r="BQ35" s="607"/>
      <c r="BR35" s="607"/>
      <c r="BS35" s="607"/>
      <c r="BT35" s="607"/>
      <c r="BU35" s="607"/>
      <c r="BV35" s="182"/>
      <c r="BW35" s="606" t="str">
        <f t="shared" si="3"/>
        <v/>
      </c>
      <c r="BX35" s="606"/>
      <c r="BY35" s="607" t="str">
        <f>IF('各会計、関係団体の財政状況及び健全化判断比率'!B72="","",'各会計、関係団体の財政状況及び健全化判断比率'!B72)</f>
        <v/>
      </c>
      <c r="BZ35" s="607"/>
      <c r="CA35" s="607"/>
      <c r="CB35" s="607"/>
      <c r="CC35" s="607"/>
      <c r="CD35" s="607"/>
      <c r="CE35" s="607"/>
      <c r="CF35" s="607"/>
      <c r="CG35" s="607"/>
      <c r="CH35" s="607"/>
      <c r="CI35" s="607"/>
      <c r="CJ35" s="607"/>
      <c r="CK35" s="607"/>
      <c r="CL35" s="607"/>
      <c r="CM35" s="607"/>
      <c r="CN35" s="182"/>
      <c r="CO35" s="606">
        <f t="shared" si="4"/>
        <v>16</v>
      </c>
      <c r="CP35" s="606"/>
      <c r="CQ35" s="607" t="str">
        <f>IF('各会計、関係団体の財政状況及び健全化判断比率'!BS11="","",'各会計、関係団体の財政状況及び健全化判断比率'!BS11)</f>
        <v>鹿児島県林業担い手育成基金</v>
      </c>
      <c r="CR35" s="607"/>
      <c r="CS35" s="607"/>
      <c r="CT35" s="607"/>
      <c r="CU35" s="607"/>
      <c r="CV35" s="607"/>
      <c r="CW35" s="607"/>
      <c r="CX35" s="607"/>
      <c r="CY35" s="607"/>
      <c r="CZ35" s="607"/>
      <c r="DA35" s="607"/>
      <c r="DB35" s="607"/>
      <c r="DC35" s="607"/>
      <c r="DD35" s="607"/>
      <c r="DE35" s="607"/>
      <c r="DF35" s="174"/>
      <c r="DG35" s="609" t="str">
        <f>IF('各会計、関係団体の財政状況及び健全化判断比率'!BR11="","",'各会計、関係団体の財政状況及び健全化判断比率'!BR11)</f>
        <v/>
      </c>
      <c r="DH35" s="609"/>
      <c r="DI35" s="185"/>
      <c r="DJ35" s="140"/>
      <c r="DK35" s="140"/>
      <c r="DL35" s="140"/>
      <c r="DM35" s="140"/>
      <c r="DN35" s="140"/>
      <c r="DO35" s="140"/>
    </row>
    <row r="36" spans="1:119" ht="32.25" customHeight="1">
      <c r="A36" s="141"/>
      <c r="B36" s="181"/>
      <c r="C36" s="606">
        <f t="shared" si="5"/>
        <v>6</v>
      </c>
      <c r="D36" s="606"/>
      <c r="E36" s="607" t="str">
        <f>IF('各会計、関係団体の財政状況及び健全化判断比率'!B12="","",'各会計、関係団体の財政状況及び健全化判断比率'!B12)</f>
        <v>林業・木材産業改善資金貸付事業特別会計</v>
      </c>
      <c r="F36" s="607"/>
      <c r="G36" s="607"/>
      <c r="H36" s="607"/>
      <c r="I36" s="607"/>
      <c r="J36" s="607"/>
      <c r="K36" s="607"/>
      <c r="L36" s="607"/>
      <c r="M36" s="607"/>
      <c r="N36" s="607"/>
      <c r="O36" s="607"/>
      <c r="P36" s="607"/>
      <c r="Q36" s="607"/>
      <c r="R36" s="607"/>
      <c r="S36" s="607"/>
      <c r="T36" s="182"/>
      <c r="U36" s="606" t="str">
        <f t="shared" si="0"/>
        <v/>
      </c>
      <c r="V36" s="606"/>
      <c r="W36" s="607"/>
      <c r="X36" s="607"/>
      <c r="Y36" s="607"/>
      <c r="Z36" s="607"/>
      <c r="AA36" s="607"/>
      <c r="AB36" s="607"/>
      <c r="AC36" s="607"/>
      <c r="AD36" s="607"/>
      <c r="AE36" s="607"/>
      <c r="AF36" s="607"/>
      <c r="AG36" s="607"/>
      <c r="AH36" s="607"/>
      <c r="AI36" s="607"/>
      <c r="AJ36" s="607"/>
      <c r="AK36" s="607"/>
      <c r="AL36" s="182"/>
      <c r="AM36" s="606" t="str">
        <f t="shared" si="1"/>
        <v/>
      </c>
      <c r="AN36" s="606"/>
      <c r="AO36" s="607"/>
      <c r="AP36" s="607"/>
      <c r="AQ36" s="607"/>
      <c r="AR36" s="607"/>
      <c r="AS36" s="607"/>
      <c r="AT36" s="607"/>
      <c r="AU36" s="607"/>
      <c r="AV36" s="607"/>
      <c r="AW36" s="607"/>
      <c r="AX36" s="607"/>
      <c r="AY36" s="607"/>
      <c r="AZ36" s="607"/>
      <c r="BA36" s="607"/>
      <c r="BB36" s="607"/>
      <c r="BC36" s="607"/>
      <c r="BD36" s="182"/>
      <c r="BE36" s="606" t="str">
        <f t="shared" si="2"/>
        <v/>
      </c>
      <c r="BF36" s="606"/>
      <c r="BG36" s="607"/>
      <c r="BH36" s="607"/>
      <c r="BI36" s="607"/>
      <c r="BJ36" s="607"/>
      <c r="BK36" s="607"/>
      <c r="BL36" s="607"/>
      <c r="BM36" s="607"/>
      <c r="BN36" s="607"/>
      <c r="BO36" s="607"/>
      <c r="BP36" s="607"/>
      <c r="BQ36" s="607"/>
      <c r="BR36" s="607"/>
      <c r="BS36" s="607"/>
      <c r="BT36" s="607"/>
      <c r="BU36" s="607"/>
      <c r="BV36" s="182"/>
      <c r="BW36" s="606" t="str">
        <f t="shared" si="3"/>
        <v/>
      </c>
      <c r="BX36" s="606"/>
      <c r="BY36" s="607" t="str">
        <f>IF('各会計、関係団体の財政状況及び健全化判断比率'!B73="","",'各会計、関係団体の財政状況及び健全化判断比率'!B73)</f>
        <v/>
      </c>
      <c r="BZ36" s="607"/>
      <c r="CA36" s="607"/>
      <c r="CB36" s="607"/>
      <c r="CC36" s="607"/>
      <c r="CD36" s="607"/>
      <c r="CE36" s="607"/>
      <c r="CF36" s="607"/>
      <c r="CG36" s="607"/>
      <c r="CH36" s="607"/>
      <c r="CI36" s="607"/>
      <c r="CJ36" s="607"/>
      <c r="CK36" s="607"/>
      <c r="CL36" s="607"/>
      <c r="CM36" s="607"/>
      <c r="CN36" s="182"/>
      <c r="CO36" s="606">
        <f t="shared" si="4"/>
        <v>17</v>
      </c>
      <c r="CP36" s="606"/>
      <c r="CQ36" s="607" t="str">
        <f>IF('各会計、関係団体の財政状況及び健全化判断比率'!BS12="","",'各会計、関係団体の財政状況及び健全化判断比率'!BS12)</f>
        <v>鹿児島県環境整備公社</v>
      </c>
      <c r="CR36" s="607"/>
      <c r="CS36" s="607"/>
      <c r="CT36" s="607"/>
      <c r="CU36" s="607"/>
      <c r="CV36" s="607"/>
      <c r="CW36" s="607"/>
      <c r="CX36" s="607"/>
      <c r="CY36" s="607"/>
      <c r="CZ36" s="607"/>
      <c r="DA36" s="607"/>
      <c r="DB36" s="607"/>
      <c r="DC36" s="607"/>
      <c r="DD36" s="607"/>
      <c r="DE36" s="607"/>
      <c r="DF36" s="174"/>
      <c r="DG36" s="609" t="str">
        <f>IF('各会計、関係団体の財政状況及び健全化判断比率'!BR12="","",'各会計、関係団体の財政状況及び健全化判断比率'!BR12)</f>
        <v/>
      </c>
      <c r="DH36" s="609"/>
      <c r="DI36" s="185"/>
      <c r="DJ36" s="140"/>
      <c r="DK36" s="140"/>
      <c r="DL36" s="140"/>
      <c r="DM36" s="140"/>
      <c r="DN36" s="140"/>
      <c r="DO36" s="140"/>
    </row>
    <row r="37" spans="1:119" ht="32.25" customHeight="1">
      <c r="A37" s="141"/>
      <c r="B37" s="181"/>
      <c r="C37" s="606">
        <f t="shared" si="5"/>
        <v>7</v>
      </c>
      <c r="D37" s="606"/>
      <c r="E37" s="607" t="str">
        <f>IF('各会計、関係団体の財政状況及び健全化判断比率'!B13="","",'各会計、関係団体の財政状況及び健全化判断比率'!B13)</f>
        <v>沿岸漁業改善資金貸付事業特別会計</v>
      </c>
      <c r="F37" s="607"/>
      <c r="G37" s="607"/>
      <c r="H37" s="607"/>
      <c r="I37" s="607"/>
      <c r="J37" s="607"/>
      <c r="K37" s="607"/>
      <c r="L37" s="607"/>
      <c r="M37" s="607"/>
      <c r="N37" s="607"/>
      <c r="O37" s="607"/>
      <c r="P37" s="607"/>
      <c r="Q37" s="607"/>
      <c r="R37" s="607"/>
      <c r="S37" s="607"/>
      <c r="T37" s="182"/>
      <c r="U37" s="606" t="str">
        <f t="shared" si="0"/>
        <v/>
      </c>
      <c r="V37" s="606"/>
      <c r="W37" s="607"/>
      <c r="X37" s="607"/>
      <c r="Y37" s="607"/>
      <c r="Z37" s="607"/>
      <c r="AA37" s="607"/>
      <c r="AB37" s="607"/>
      <c r="AC37" s="607"/>
      <c r="AD37" s="607"/>
      <c r="AE37" s="607"/>
      <c r="AF37" s="607"/>
      <c r="AG37" s="607"/>
      <c r="AH37" s="607"/>
      <c r="AI37" s="607"/>
      <c r="AJ37" s="607"/>
      <c r="AK37" s="607"/>
      <c r="AL37" s="182"/>
      <c r="AM37" s="606" t="str">
        <f t="shared" si="1"/>
        <v/>
      </c>
      <c r="AN37" s="606"/>
      <c r="AO37" s="607"/>
      <c r="AP37" s="607"/>
      <c r="AQ37" s="607"/>
      <c r="AR37" s="607"/>
      <c r="AS37" s="607"/>
      <c r="AT37" s="607"/>
      <c r="AU37" s="607"/>
      <c r="AV37" s="607"/>
      <c r="AW37" s="607"/>
      <c r="AX37" s="607"/>
      <c r="AY37" s="607"/>
      <c r="AZ37" s="607"/>
      <c r="BA37" s="607"/>
      <c r="BB37" s="607"/>
      <c r="BC37" s="607"/>
      <c r="BD37" s="182"/>
      <c r="BE37" s="606" t="str">
        <f t="shared" si="2"/>
        <v/>
      </c>
      <c r="BF37" s="606"/>
      <c r="BG37" s="607"/>
      <c r="BH37" s="607"/>
      <c r="BI37" s="607"/>
      <c r="BJ37" s="607"/>
      <c r="BK37" s="607"/>
      <c r="BL37" s="607"/>
      <c r="BM37" s="607"/>
      <c r="BN37" s="607"/>
      <c r="BO37" s="607"/>
      <c r="BP37" s="607"/>
      <c r="BQ37" s="607"/>
      <c r="BR37" s="607"/>
      <c r="BS37" s="607"/>
      <c r="BT37" s="607"/>
      <c r="BU37" s="607"/>
      <c r="BV37" s="182"/>
      <c r="BW37" s="606" t="str">
        <f t="shared" si="3"/>
        <v/>
      </c>
      <c r="BX37" s="606"/>
      <c r="BY37" s="607" t="str">
        <f>IF('各会計、関係団体の財政状況及び健全化判断比率'!B74="","",'各会計、関係団体の財政状況及び健全化判断比率'!B74)</f>
        <v/>
      </c>
      <c r="BZ37" s="607"/>
      <c r="CA37" s="607"/>
      <c r="CB37" s="607"/>
      <c r="CC37" s="607"/>
      <c r="CD37" s="607"/>
      <c r="CE37" s="607"/>
      <c r="CF37" s="607"/>
      <c r="CG37" s="607"/>
      <c r="CH37" s="607"/>
      <c r="CI37" s="607"/>
      <c r="CJ37" s="607"/>
      <c r="CK37" s="607"/>
      <c r="CL37" s="607"/>
      <c r="CM37" s="607"/>
      <c r="CN37" s="182"/>
      <c r="CO37" s="606">
        <f t="shared" si="4"/>
        <v>18</v>
      </c>
      <c r="CP37" s="606"/>
      <c r="CQ37" s="607" t="str">
        <f>IF('各会計、関係団体の財政状況及び健全化判断比率'!BS13="","",'各会計、関係団体の財政状況及び健全化判断比率'!BS13)</f>
        <v>鹿児島県環境技術協会</v>
      </c>
      <c r="CR37" s="607"/>
      <c r="CS37" s="607"/>
      <c r="CT37" s="607"/>
      <c r="CU37" s="607"/>
      <c r="CV37" s="607"/>
      <c r="CW37" s="607"/>
      <c r="CX37" s="607"/>
      <c r="CY37" s="607"/>
      <c r="CZ37" s="607"/>
      <c r="DA37" s="607"/>
      <c r="DB37" s="607"/>
      <c r="DC37" s="607"/>
      <c r="DD37" s="607"/>
      <c r="DE37" s="607"/>
      <c r="DF37" s="174"/>
      <c r="DG37" s="609" t="str">
        <f>IF('各会計、関係団体の財政状況及び健全化判断比率'!BR13="","",'各会計、関係団体の財政状況及び健全化判断比率'!BR13)</f>
        <v/>
      </c>
      <c r="DH37" s="609"/>
      <c r="DI37" s="185"/>
      <c r="DJ37" s="140"/>
      <c r="DK37" s="140"/>
      <c r="DL37" s="140"/>
      <c r="DM37" s="140"/>
      <c r="DN37" s="140"/>
      <c r="DO37" s="140"/>
    </row>
    <row r="38" spans="1:119" ht="32.25" customHeight="1">
      <c r="A38" s="141"/>
      <c r="B38" s="181"/>
      <c r="C38" s="606">
        <f t="shared" si="5"/>
        <v>8</v>
      </c>
      <c r="D38" s="606"/>
      <c r="E38" s="607" t="str">
        <f>IF('各会計、関係団体の財政状況及び健全化判断比率'!B14="","",'各会計、関係団体の財政状況及び健全化判断比率'!B14)</f>
        <v>公債管理特別会計</v>
      </c>
      <c r="F38" s="607"/>
      <c r="G38" s="607"/>
      <c r="H38" s="607"/>
      <c r="I38" s="607"/>
      <c r="J38" s="607"/>
      <c r="K38" s="607"/>
      <c r="L38" s="607"/>
      <c r="M38" s="607"/>
      <c r="N38" s="607"/>
      <c r="O38" s="607"/>
      <c r="P38" s="607"/>
      <c r="Q38" s="607"/>
      <c r="R38" s="607"/>
      <c r="S38" s="607"/>
      <c r="T38" s="182"/>
      <c r="U38" s="606" t="str">
        <f t="shared" si="0"/>
        <v/>
      </c>
      <c r="V38" s="606"/>
      <c r="W38" s="607"/>
      <c r="X38" s="607"/>
      <c r="Y38" s="607"/>
      <c r="Z38" s="607"/>
      <c r="AA38" s="607"/>
      <c r="AB38" s="607"/>
      <c r="AC38" s="607"/>
      <c r="AD38" s="607"/>
      <c r="AE38" s="607"/>
      <c r="AF38" s="607"/>
      <c r="AG38" s="607"/>
      <c r="AH38" s="607"/>
      <c r="AI38" s="607"/>
      <c r="AJ38" s="607"/>
      <c r="AK38" s="607"/>
      <c r="AL38" s="182"/>
      <c r="AM38" s="606" t="str">
        <f t="shared" si="1"/>
        <v/>
      </c>
      <c r="AN38" s="606"/>
      <c r="AO38" s="607"/>
      <c r="AP38" s="607"/>
      <c r="AQ38" s="607"/>
      <c r="AR38" s="607"/>
      <c r="AS38" s="607"/>
      <c r="AT38" s="607"/>
      <c r="AU38" s="607"/>
      <c r="AV38" s="607"/>
      <c r="AW38" s="607"/>
      <c r="AX38" s="607"/>
      <c r="AY38" s="607"/>
      <c r="AZ38" s="607"/>
      <c r="BA38" s="607"/>
      <c r="BB38" s="607"/>
      <c r="BC38" s="607"/>
      <c r="BD38" s="182"/>
      <c r="BE38" s="606" t="str">
        <f t="shared" si="2"/>
        <v/>
      </c>
      <c r="BF38" s="606"/>
      <c r="BG38" s="607"/>
      <c r="BH38" s="607"/>
      <c r="BI38" s="607"/>
      <c r="BJ38" s="607"/>
      <c r="BK38" s="607"/>
      <c r="BL38" s="607"/>
      <c r="BM38" s="607"/>
      <c r="BN38" s="607"/>
      <c r="BO38" s="607"/>
      <c r="BP38" s="607"/>
      <c r="BQ38" s="607"/>
      <c r="BR38" s="607"/>
      <c r="BS38" s="607"/>
      <c r="BT38" s="607"/>
      <c r="BU38" s="607"/>
      <c r="BV38" s="182"/>
      <c r="BW38" s="606" t="str">
        <f t="shared" si="3"/>
        <v/>
      </c>
      <c r="BX38" s="606"/>
      <c r="BY38" s="607" t="str">
        <f>IF('各会計、関係団体の財政状況及び健全化判断比率'!B75="","",'各会計、関係団体の財政状況及び健全化判断比率'!B75)</f>
        <v/>
      </c>
      <c r="BZ38" s="607"/>
      <c r="CA38" s="607"/>
      <c r="CB38" s="607"/>
      <c r="CC38" s="607"/>
      <c r="CD38" s="607"/>
      <c r="CE38" s="607"/>
      <c r="CF38" s="607"/>
      <c r="CG38" s="607"/>
      <c r="CH38" s="607"/>
      <c r="CI38" s="607"/>
      <c r="CJ38" s="607"/>
      <c r="CK38" s="607"/>
      <c r="CL38" s="607"/>
      <c r="CM38" s="607"/>
      <c r="CN38" s="182"/>
      <c r="CO38" s="606">
        <f t="shared" si="4"/>
        <v>19</v>
      </c>
      <c r="CP38" s="606"/>
      <c r="CQ38" s="607" t="str">
        <f>IF('各会計、関係団体の財政状況及び健全化判断比率'!BS14="","",'各会計、関係団体の財政状況及び健全化判断比率'!BS14)</f>
        <v>屋久島環境文化財団</v>
      </c>
      <c r="CR38" s="607"/>
      <c r="CS38" s="607"/>
      <c r="CT38" s="607"/>
      <c r="CU38" s="607"/>
      <c r="CV38" s="607"/>
      <c r="CW38" s="607"/>
      <c r="CX38" s="607"/>
      <c r="CY38" s="607"/>
      <c r="CZ38" s="607"/>
      <c r="DA38" s="607"/>
      <c r="DB38" s="607"/>
      <c r="DC38" s="607"/>
      <c r="DD38" s="607"/>
      <c r="DE38" s="607"/>
      <c r="DF38" s="174"/>
      <c r="DG38" s="609" t="str">
        <f>IF('各会計、関係団体の財政状況及び健全化判断比率'!BR14="","",'各会計、関係団体の財政状況及び健全化判断比率'!BR14)</f>
        <v/>
      </c>
      <c r="DH38" s="609"/>
      <c r="DI38" s="185"/>
      <c r="DJ38" s="140"/>
      <c r="DK38" s="140"/>
      <c r="DL38" s="140"/>
      <c r="DM38" s="140"/>
      <c r="DN38" s="140"/>
      <c r="DO38" s="140"/>
    </row>
    <row r="39" spans="1:119" ht="32.25" customHeight="1">
      <c r="A39" s="141"/>
      <c r="B39" s="181"/>
      <c r="C39" s="606" t="str">
        <f t="shared" si="5"/>
        <v/>
      </c>
      <c r="D39" s="606"/>
      <c r="E39" s="607" t="str">
        <f>IF('各会計、関係団体の財政状況及び健全化判断比率'!B15="","",'各会計、関係団体の財政状況及び健全化判断比率'!B15)</f>
        <v/>
      </c>
      <c r="F39" s="607"/>
      <c r="G39" s="607"/>
      <c r="H39" s="607"/>
      <c r="I39" s="607"/>
      <c r="J39" s="607"/>
      <c r="K39" s="607"/>
      <c r="L39" s="607"/>
      <c r="M39" s="607"/>
      <c r="N39" s="607"/>
      <c r="O39" s="607"/>
      <c r="P39" s="607"/>
      <c r="Q39" s="607"/>
      <c r="R39" s="607"/>
      <c r="S39" s="607"/>
      <c r="T39" s="182"/>
      <c r="U39" s="606" t="str">
        <f t="shared" si="0"/>
        <v/>
      </c>
      <c r="V39" s="606"/>
      <c r="W39" s="607"/>
      <c r="X39" s="607"/>
      <c r="Y39" s="607"/>
      <c r="Z39" s="607"/>
      <c r="AA39" s="607"/>
      <c r="AB39" s="607"/>
      <c r="AC39" s="607"/>
      <c r="AD39" s="607"/>
      <c r="AE39" s="607"/>
      <c r="AF39" s="607"/>
      <c r="AG39" s="607"/>
      <c r="AH39" s="607"/>
      <c r="AI39" s="607"/>
      <c r="AJ39" s="607"/>
      <c r="AK39" s="607"/>
      <c r="AL39" s="182"/>
      <c r="AM39" s="606" t="str">
        <f t="shared" si="1"/>
        <v/>
      </c>
      <c r="AN39" s="606"/>
      <c r="AO39" s="607"/>
      <c r="AP39" s="607"/>
      <c r="AQ39" s="607"/>
      <c r="AR39" s="607"/>
      <c r="AS39" s="607"/>
      <c r="AT39" s="607"/>
      <c r="AU39" s="607"/>
      <c r="AV39" s="607"/>
      <c r="AW39" s="607"/>
      <c r="AX39" s="607"/>
      <c r="AY39" s="607"/>
      <c r="AZ39" s="607"/>
      <c r="BA39" s="607"/>
      <c r="BB39" s="607"/>
      <c r="BC39" s="607"/>
      <c r="BD39" s="182"/>
      <c r="BE39" s="606" t="str">
        <f t="shared" si="2"/>
        <v/>
      </c>
      <c r="BF39" s="606"/>
      <c r="BG39" s="607"/>
      <c r="BH39" s="607"/>
      <c r="BI39" s="607"/>
      <c r="BJ39" s="607"/>
      <c r="BK39" s="607"/>
      <c r="BL39" s="607"/>
      <c r="BM39" s="607"/>
      <c r="BN39" s="607"/>
      <c r="BO39" s="607"/>
      <c r="BP39" s="607"/>
      <c r="BQ39" s="607"/>
      <c r="BR39" s="607"/>
      <c r="BS39" s="607"/>
      <c r="BT39" s="607"/>
      <c r="BU39" s="607"/>
      <c r="BV39" s="182"/>
      <c r="BW39" s="606" t="str">
        <f t="shared" si="3"/>
        <v/>
      </c>
      <c r="BX39" s="606"/>
      <c r="BY39" s="607" t="str">
        <f>IF('各会計、関係団体の財政状況及び健全化判断比率'!B76="","",'各会計、関係団体の財政状況及び健全化判断比率'!B76)</f>
        <v/>
      </c>
      <c r="BZ39" s="607"/>
      <c r="CA39" s="607"/>
      <c r="CB39" s="607"/>
      <c r="CC39" s="607"/>
      <c r="CD39" s="607"/>
      <c r="CE39" s="607"/>
      <c r="CF39" s="607"/>
      <c r="CG39" s="607"/>
      <c r="CH39" s="607"/>
      <c r="CI39" s="607"/>
      <c r="CJ39" s="607"/>
      <c r="CK39" s="607"/>
      <c r="CL39" s="607"/>
      <c r="CM39" s="607"/>
      <c r="CN39" s="182"/>
      <c r="CO39" s="606">
        <f t="shared" si="4"/>
        <v>20</v>
      </c>
      <c r="CP39" s="606"/>
      <c r="CQ39" s="607" t="str">
        <f>IF('各会計、関係団体の財政状況及び健全化判断比率'!BS15="","",'各会計、関係団体の財政状況及び健全化判断比率'!BS15)</f>
        <v>かごしまみどりの基金</v>
      </c>
      <c r="CR39" s="607"/>
      <c r="CS39" s="607"/>
      <c r="CT39" s="607"/>
      <c r="CU39" s="607"/>
      <c r="CV39" s="607"/>
      <c r="CW39" s="607"/>
      <c r="CX39" s="607"/>
      <c r="CY39" s="607"/>
      <c r="CZ39" s="607"/>
      <c r="DA39" s="607"/>
      <c r="DB39" s="607"/>
      <c r="DC39" s="607"/>
      <c r="DD39" s="607"/>
      <c r="DE39" s="607"/>
      <c r="DF39" s="174"/>
      <c r="DG39" s="609" t="str">
        <f>IF('各会計、関係団体の財政状況及び健全化判断比率'!BR15="","",'各会計、関係団体の財政状況及び健全化判断比率'!BR15)</f>
        <v/>
      </c>
      <c r="DH39" s="609"/>
      <c r="DI39" s="185"/>
      <c r="DJ39" s="140"/>
      <c r="DK39" s="140"/>
      <c r="DL39" s="140"/>
      <c r="DM39" s="140"/>
      <c r="DN39" s="140"/>
      <c r="DO39" s="140"/>
    </row>
    <row r="40" spans="1:119" ht="32.25" customHeight="1">
      <c r="A40" s="141"/>
      <c r="B40" s="181"/>
      <c r="C40" s="606" t="str">
        <f t="shared" si="5"/>
        <v/>
      </c>
      <c r="D40" s="606"/>
      <c r="E40" s="607" t="str">
        <f>IF('各会計、関係団体の財政状況及び健全化判断比率'!B16="","",'各会計、関係団体の財政状況及び健全化判断比率'!B16)</f>
        <v/>
      </c>
      <c r="F40" s="607"/>
      <c r="G40" s="607"/>
      <c r="H40" s="607"/>
      <c r="I40" s="607"/>
      <c r="J40" s="607"/>
      <c r="K40" s="607"/>
      <c r="L40" s="607"/>
      <c r="M40" s="607"/>
      <c r="N40" s="607"/>
      <c r="O40" s="607"/>
      <c r="P40" s="607"/>
      <c r="Q40" s="607"/>
      <c r="R40" s="607"/>
      <c r="S40" s="607"/>
      <c r="T40" s="182"/>
      <c r="U40" s="606" t="str">
        <f t="shared" si="0"/>
        <v/>
      </c>
      <c r="V40" s="606"/>
      <c r="W40" s="607"/>
      <c r="X40" s="607"/>
      <c r="Y40" s="607"/>
      <c r="Z40" s="607"/>
      <c r="AA40" s="607"/>
      <c r="AB40" s="607"/>
      <c r="AC40" s="607"/>
      <c r="AD40" s="607"/>
      <c r="AE40" s="607"/>
      <c r="AF40" s="607"/>
      <c r="AG40" s="607"/>
      <c r="AH40" s="607"/>
      <c r="AI40" s="607"/>
      <c r="AJ40" s="607"/>
      <c r="AK40" s="607"/>
      <c r="AL40" s="182"/>
      <c r="AM40" s="606" t="str">
        <f t="shared" si="1"/>
        <v/>
      </c>
      <c r="AN40" s="606"/>
      <c r="AO40" s="607"/>
      <c r="AP40" s="607"/>
      <c r="AQ40" s="607"/>
      <c r="AR40" s="607"/>
      <c r="AS40" s="607"/>
      <c r="AT40" s="607"/>
      <c r="AU40" s="607"/>
      <c r="AV40" s="607"/>
      <c r="AW40" s="607"/>
      <c r="AX40" s="607"/>
      <c r="AY40" s="607"/>
      <c r="AZ40" s="607"/>
      <c r="BA40" s="607"/>
      <c r="BB40" s="607"/>
      <c r="BC40" s="607"/>
      <c r="BD40" s="182"/>
      <c r="BE40" s="606" t="str">
        <f t="shared" si="2"/>
        <v/>
      </c>
      <c r="BF40" s="606"/>
      <c r="BG40" s="607"/>
      <c r="BH40" s="607"/>
      <c r="BI40" s="607"/>
      <c r="BJ40" s="607"/>
      <c r="BK40" s="607"/>
      <c r="BL40" s="607"/>
      <c r="BM40" s="607"/>
      <c r="BN40" s="607"/>
      <c r="BO40" s="607"/>
      <c r="BP40" s="607"/>
      <c r="BQ40" s="607"/>
      <c r="BR40" s="607"/>
      <c r="BS40" s="607"/>
      <c r="BT40" s="607"/>
      <c r="BU40" s="607"/>
      <c r="BV40" s="182"/>
      <c r="BW40" s="606" t="str">
        <f t="shared" si="3"/>
        <v/>
      </c>
      <c r="BX40" s="606"/>
      <c r="BY40" s="607" t="str">
        <f>IF('各会計、関係団体の財政状況及び健全化判断比率'!B77="","",'各会計、関係団体の財政状況及び健全化判断比率'!B77)</f>
        <v/>
      </c>
      <c r="BZ40" s="607"/>
      <c r="CA40" s="607"/>
      <c r="CB40" s="607"/>
      <c r="CC40" s="607"/>
      <c r="CD40" s="607"/>
      <c r="CE40" s="607"/>
      <c r="CF40" s="607"/>
      <c r="CG40" s="607"/>
      <c r="CH40" s="607"/>
      <c r="CI40" s="607"/>
      <c r="CJ40" s="607"/>
      <c r="CK40" s="607"/>
      <c r="CL40" s="607"/>
      <c r="CM40" s="607"/>
      <c r="CN40" s="182"/>
      <c r="CO40" s="606">
        <f t="shared" si="4"/>
        <v>21</v>
      </c>
      <c r="CP40" s="606"/>
      <c r="CQ40" s="607" t="str">
        <f>IF('各会計、関係団体の財政状況及び健全化判断比率'!BS16="","",'各会計、関係団体の財政状況及び健全化判断比率'!BS16)</f>
        <v>鹿児島県民総合保健センター</v>
      </c>
      <c r="CR40" s="607"/>
      <c r="CS40" s="607"/>
      <c r="CT40" s="607"/>
      <c r="CU40" s="607"/>
      <c r="CV40" s="607"/>
      <c r="CW40" s="607"/>
      <c r="CX40" s="607"/>
      <c r="CY40" s="607"/>
      <c r="CZ40" s="607"/>
      <c r="DA40" s="607"/>
      <c r="DB40" s="607"/>
      <c r="DC40" s="607"/>
      <c r="DD40" s="607"/>
      <c r="DE40" s="607"/>
      <c r="DF40" s="174"/>
      <c r="DG40" s="609" t="str">
        <f>IF('各会計、関係団体の財政状況及び健全化判断比率'!BR16="","",'各会計、関係団体の財政状況及び健全化判断比率'!BR16)</f>
        <v/>
      </c>
      <c r="DH40" s="609"/>
      <c r="DI40" s="185"/>
      <c r="DJ40" s="140"/>
      <c r="DK40" s="140"/>
      <c r="DL40" s="140"/>
      <c r="DM40" s="140"/>
      <c r="DN40" s="140"/>
      <c r="DO40" s="140"/>
    </row>
    <row r="41" spans="1:119" ht="13.5" customHeight="1" thickBot="1">
      <c r="A41" s="141"/>
      <c r="B41" s="186"/>
      <c r="C41" s="187"/>
      <c r="D41" s="187"/>
      <c r="E41" s="187"/>
      <c r="F41" s="187"/>
      <c r="G41" s="187"/>
      <c r="H41" s="187"/>
      <c r="I41" s="187"/>
      <c r="J41" s="187"/>
      <c r="K41" s="187"/>
      <c r="L41" s="187"/>
      <c r="M41" s="187"/>
      <c r="N41" s="187"/>
      <c r="O41" s="187"/>
      <c r="P41" s="187"/>
      <c r="Q41" s="187"/>
      <c r="R41" s="187"/>
      <c r="S41" s="187"/>
      <c r="T41" s="187"/>
      <c r="U41" s="187"/>
      <c r="V41" s="187"/>
      <c r="W41" s="187"/>
      <c r="X41" s="187"/>
      <c r="Y41" s="187"/>
      <c r="Z41" s="187"/>
      <c r="AA41" s="187"/>
      <c r="AB41" s="187"/>
      <c r="AC41" s="187"/>
      <c r="AD41" s="187"/>
      <c r="AE41" s="187"/>
      <c r="AF41" s="187"/>
      <c r="AG41" s="187"/>
      <c r="AH41" s="187"/>
      <c r="AI41" s="187"/>
      <c r="AJ41" s="187"/>
      <c r="AK41" s="187"/>
      <c r="AL41" s="187"/>
      <c r="AM41" s="187"/>
      <c r="AN41" s="187"/>
      <c r="AO41" s="187"/>
      <c r="AP41" s="187"/>
      <c r="AQ41" s="187"/>
      <c r="AR41" s="187"/>
      <c r="AS41" s="187"/>
      <c r="AT41" s="187"/>
      <c r="AU41" s="187"/>
      <c r="AV41" s="187"/>
      <c r="AW41" s="187"/>
      <c r="AX41" s="187"/>
      <c r="AY41" s="187"/>
      <c r="AZ41" s="187"/>
      <c r="BA41" s="187"/>
      <c r="BB41" s="187"/>
      <c r="BC41" s="187"/>
      <c r="BD41" s="187"/>
      <c r="BE41" s="187"/>
      <c r="BF41" s="187"/>
      <c r="BG41" s="187"/>
      <c r="BH41" s="187"/>
      <c r="BI41" s="187"/>
      <c r="BJ41" s="187"/>
      <c r="BK41" s="187"/>
      <c r="BL41" s="187"/>
      <c r="BM41" s="187"/>
      <c r="BN41" s="187"/>
      <c r="BO41" s="187"/>
      <c r="BP41" s="187"/>
      <c r="BQ41" s="187"/>
      <c r="BR41" s="187"/>
      <c r="BS41" s="187"/>
      <c r="BT41" s="187"/>
      <c r="BU41" s="187"/>
      <c r="BV41" s="187"/>
      <c r="BW41" s="187"/>
      <c r="BX41" s="187"/>
      <c r="BY41" s="187"/>
      <c r="BZ41" s="187"/>
      <c r="CA41" s="187"/>
      <c r="CB41" s="187"/>
      <c r="CC41" s="187"/>
      <c r="CD41" s="187"/>
      <c r="CE41" s="187"/>
      <c r="CF41" s="187"/>
      <c r="CG41" s="187"/>
      <c r="CH41" s="187"/>
      <c r="CI41" s="187"/>
      <c r="CJ41" s="187"/>
      <c r="CK41" s="187"/>
      <c r="CL41" s="187"/>
      <c r="CM41" s="187"/>
      <c r="CN41" s="187"/>
      <c r="CO41" s="187"/>
      <c r="CP41" s="187"/>
      <c r="CQ41" s="187"/>
      <c r="CR41" s="187"/>
      <c r="CS41" s="187"/>
      <c r="CT41" s="187"/>
      <c r="CU41" s="187"/>
      <c r="CV41" s="187"/>
      <c r="CW41" s="187"/>
      <c r="CX41" s="187"/>
      <c r="CY41" s="187"/>
      <c r="CZ41" s="187"/>
      <c r="DA41" s="187"/>
      <c r="DB41" s="187"/>
      <c r="DC41" s="187"/>
      <c r="DD41" s="187"/>
      <c r="DE41" s="187"/>
      <c r="DF41" s="187"/>
      <c r="DG41" s="187"/>
      <c r="DH41" s="187"/>
      <c r="DI41" s="188"/>
      <c r="DJ41" s="140"/>
      <c r="DK41" s="140"/>
      <c r="DL41" s="140"/>
      <c r="DM41" s="140"/>
      <c r="DN41" s="140"/>
      <c r="DO41" s="140"/>
    </row>
    <row r="42" spans="1:119">
      <c r="A42" s="140"/>
      <c r="B42" s="140"/>
      <c r="C42" s="140"/>
      <c r="D42" s="140"/>
      <c r="E42" s="140"/>
      <c r="F42" s="140"/>
      <c r="G42" s="140"/>
      <c r="H42" s="140"/>
      <c r="I42" s="140"/>
      <c r="J42" s="140"/>
      <c r="K42" s="140"/>
      <c r="L42" s="140"/>
      <c r="M42" s="140"/>
      <c r="N42" s="140"/>
      <c r="O42" s="140"/>
      <c r="P42" s="140"/>
      <c r="Q42" s="140"/>
      <c r="R42" s="140"/>
      <c r="S42" s="140"/>
      <c r="T42" s="140"/>
      <c r="U42" s="140"/>
      <c r="V42" s="140"/>
      <c r="W42" s="140"/>
      <c r="X42" s="140"/>
      <c r="Y42" s="140"/>
      <c r="Z42" s="140"/>
      <c r="AA42" s="140"/>
      <c r="AB42" s="140"/>
      <c r="AC42" s="140"/>
      <c r="AD42" s="140"/>
      <c r="AE42" s="140"/>
      <c r="AF42" s="140"/>
      <c r="AG42" s="140"/>
      <c r="AH42" s="140"/>
      <c r="AI42" s="140"/>
      <c r="AJ42" s="140"/>
      <c r="AK42" s="140"/>
      <c r="AL42" s="140"/>
      <c r="AM42" s="140"/>
      <c r="AN42" s="140"/>
      <c r="AO42" s="140"/>
      <c r="AP42" s="140"/>
      <c r="AQ42" s="140"/>
      <c r="AR42" s="140"/>
      <c r="AS42" s="140"/>
      <c r="AT42" s="140"/>
      <c r="AU42" s="140"/>
      <c r="AV42" s="140"/>
      <c r="AW42" s="140"/>
      <c r="AX42" s="140"/>
      <c r="AY42" s="140"/>
      <c r="AZ42" s="140"/>
      <c r="BA42" s="140"/>
      <c r="BB42" s="140"/>
      <c r="BC42" s="140"/>
      <c r="BD42" s="140"/>
      <c r="BE42" s="140"/>
      <c r="BF42" s="140"/>
      <c r="BG42" s="140"/>
      <c r="BH42" s="140"/>
      <c r="BI42" s="140"/>
      <c r="BJ42" s="140"/>
      <c r="BK42" s="140"/>
      <c r="BL42" s="140"/>
      <c r="BM42" s="140"/>
      <c r="BN42" s="140"/>
      <c r="BO42" s="140"/>
      <c r="BP42" s="140"/>
      <c r="BQ42" s="140"/>
      <c r="BR42" s="140"/>
      <c r="BS42" s="140"/>
      <c r="BT42" s="140"/>
      <c r="BU42" s="140"/>
      <c r="BV42" s="140"/>
      <c r="BW42" s="140"/>
      <c r="BX42" s="140"/>
      <c r="BY42" s="140"/>
      <c r="BZ42" s="140"/>
      <c r="CA42" s="140"/>
      <c r="CB42" s="140"/>
      <c r="CC42" s="140"/>
      <c r="CD42" s="140"/>
      <c r="CE42" s="140"/>
      <c r="CF42" s="140"/>
      <c r="CG42" s="140"/>
      <c r="CH42" s="140"/>
      <c r="CI42" s="140"/>
      <c r="CJ42" s="140"/>
      <c r="CK42" s="140"/>
      <c r="CL42" s="140"/>
      <c r="CM42" s="140"/>
      <c r="CN42" s="140"/>
      <c r="CO42" s="140"/>
      <c r="CP42" s="140"/>
      <c r="CQ42" s="140"/>
      <c r="CR42" s="140"/>
      <c r="CS42" s="140"/>
      <c r="CT42" s="140"/>
      <c r="CU42" s="140"/>
      <c r="CV42" s="140"/>
      <c r="CW42" s="140"/>
      <c r="CX42" s="140"/>
      <c r="CY42" s="140"/>
      <c r="CZ42" s="140"/>
      <c r="DA42" s="140"/>
      <c r="DB42" s="140"/>
      <c r="DC42" s="140"/>
      <c r="DD42" s="140"/>
      <c r="DE42" s="140"/>
      <c r="DF42" s="140"/>
      <c r="DG42" s="140"/>
      <c r="DH42" s="140"/>
      <c r="DI42" s="140"/>
      <c r="DJ42" s="140"/>
      <c r="DK42" s="140"/>
      <c r="DL42" s="140"/>
      <c r="DM42" s="140"/>
      <c r="DN42" s="140"/>
      <c r="DO42" s="140"/>
    </row>
    <row r="43" spans="1:119">
      <c r="A43" s="140"/>
      <c r="B43" s="140" t="s">
        <v>168</v>
      </c>
      <c r="C43" s="140"/>
      <c r="D43" s="140"/>
      <c r="E43" s="140" t="s">
        <v>169</v>
      </c>
      <c r="F43" s="140"/>
      <c r="G43" s="140"/>
      <c r="H43" s="140"/>
      <c r="I43" s="140"/>
      <c r="J43" s="140"/>
      <c r="K43" s="140"/>
      <c r="L43" s="140"/>
      <c r="M43" s="140"/>
      <c r="N43" s="140"/>
      <c r="O43" s="140"/>
      <c r="P43" s="140"/>
      <c r="Q43" s="140"/>
      <c r="R43" s="140"/>
      <c r="S43" s="140"/>
      <c r="T43" s="140"/>
      <c r="U43" s="140"/>
      <c r="V43" s="140"/>
      <c r="W43" s="140"/>
      <c r="X43" s="140"/>
      <c r="Y43" s="140"/>
      <c r="Z43" s="140"/>
      <c r="AA43" s="140"/>
      <c r="AB43" s="140"/>
      <c r="AC43" s="140"/>
      <c r="AD43" s="140"/>
      <c r="AE43" s="140"/>
      <c r="AF43" s="140"/>
      <c r="AG43" s="140"/>
      <c r="AH43" s="140"/>
      <c r="AI43" s="140"/>
      <c r="AJ43" s="140"/>
      <c r="AK43" s="140"/>
      <c r="AL43" s="140"/>
      <c r="AM43" s="140"/>
      <c r="AN43" s="140"/>
      <c r="AO43" s="140"/>
      <c r="AP43" s="140"/>
      <c r="AQ43" s="140"/>
      <c r="AR43" s="140"/>
      <c r="AS43" s="140"/>
      <c r="AT43" s="140"/>
      <c r="AU43" s="140"/>
      <c r="AV43" s="140"/>
      <c r="AW43" s="140"/>
      <c r="AX43" s="140"/>
      <c r="AY43" s="140"/>
      <c r="AZ43" s="140"/>
      <c r="BA43" s="140"/>
      <c r="BB43" s="140"/>
      <c r="BC43" s="140"/>
      <c r="BD43" s="140"/>
      <c r="BE43" s="140"/>
      <c r="BF43" s="140"/>
      <c r="BG43" s="140"/>
      <c r="BH43" s="140"/>
      <c r="BI43" s="140"/>
      <c r="BJ43" s="140"/>
      <c r="BK43" s="140"/>
      <c r="BL43" s="140"/>
      <c r="BM43" s="140"/>
      <c r="BN43" s="140"/>
      <c r="BO43" s="140"/>
      <c r="BP43" s="140"/>
      <c r="BQ43" s="140"/>
      <c r="BR43" s="140"/>
      <c r="BS43" s="140"/>
      <c r="BT43" s="140"/>
      <c r="BU43" s="140"/>
      <c r="BV43" s="140"/>
      <c r="BW43" s="140"/>
      <c r="BX43" s="140"/>
      <c r="BY43" s="140"/>
      <c r="BZ43" s="140"/>
      <c r="CA43" s="140"/>
      <c r="CB43" s="140"/>
      <c r="CC43" s="140"/>
      <c r="CD43" s="140"/>
      <c r="CE43" s="140"/>
      <c r="CF43" s="140"/>
      <c r="CG43" s="140"/>
      <c r="CH43" s="140"/>
      <c r="CI43" s="140"/>
      <c r="CJ43" s="140"/>
      <c r="CK43" s="140"/>
      <c r="CL43" s="140"/>
      <c r="CM43" s="140"/>
      <c r="CN43" s="140"/>
      <c r="CO43" s="140"/>
      <c r="CP43" s="140"/>
      <c r="CQ43" s="140"/>
      <c r="CR43" s="140"/>
      <c r="CS43" s="140"/>
      <c r="CT43" s="140"/>
      <c r="CU43" s="140"/>
      <c r="CV43" s="140"/>
      <c r="CW43" s="140"/>
      <c r="CX43" s="140"/>
      <c r="CY43" s="140"/>
      <c r="CZ43" s="140"/>
      <c r="DA43" s="140"/>
      <c r="DB43" s="140"/>
      <c r="DC43" s="140"/>
      <c r="DD43" s="140"/>
      <c r="DE43" s="140"/>
      <c r="DF43" s="140"/>
      <c r="DG43" s="140"/>
      <c r="DH43" s="140"/>
      <c r="DI43" s="140"/>
      <c r="DJ43" s="140"/>
      <c r="DK43" s="140"/>
      <c r="DL43" s="140"/>
      <c r="DM43" s="140"/>
      <c r="DN43" s="140"/>
      <c r="DO43" s="140"/>
    </row>
    <row r="44" spans="1:119">
      <c r="A44" s="140"/>
      <c r="B44" s="140"/>
      <c r="C44" s="140"/>
      <c r="D44" s="140"/>
      <c r="E44" s="140" t="s">
        <v>170</v>
      </c>
      <c r="F44" s="140"/>
      <c r="G44" s="140"/>
      <c r="H44" s="140"/>
      <c r="I44" s="140"/>
      <c r="J44" s="140"/>
      <c r="K44" s="140"/>
      <c r="L44" s="140"/>
      <c r="M44" s="140"/>
      <c r="N44" s="140"/>
      <c r="O44" s="140"/>
      <c r="P44" s="140"/>
      <c r="Q44" s="140"/>
      <c r="R44" s="140"/>
      <c r="S44" s="140"/>
      <c r="T44" s="140"/>
      <c r="U44" s="140"/>
      <c r="V44" s="140"/>
      <c r="W44" s="140"/>
      <c r="X44" s="140"/>
      <c r="Y44" s="140"/>
      <c r="Z44" s="140"/>
      <c r="AA44" s="140"/>
      <c r="AB44" s="140"/>
      <c r="AC44" s="140"/>
      <c r="AD44" s="140"/>
      <c r="AE44" s="140"/>
      <c r="AF44" s="140"/>
      <c r="AG44" s="140"/>
      <c r="AH44" s="140"/>
      <c r="AI44" s="140"/>
      <c r="AJ44" s="140"/>
      <c r="AK44" s="140"/>
      <c r="AL44" s="140"/>
      <c r="AM44" s="140"/>
      <c r="AN44" s="140"/>
      <c r="AO44" s="140"/>
      <c r="AP44" s="140"/>
      <c r="AQ44" s="140"/>
      <c r="AR44" s="140"/>
      <c r="AS44" s="140"/>
      <c r="AT44" s="140"/>
      <c r="AU44" s="140"/>
      <c r="AV44" s="140"/>
      <c r="AW44" s="140"/>
      <c r="AX44" s="140"/>
      <c r="AY44" s="140"/>
      <c r="AZ44" s="140"/>
      <c r="BA44" s="140"/>
      <c r="BB44" s="140"/>
      <c r="BC44" s="140"/>
      <c r="BD44" s="140"/>
      <c r="BE44" s="140"/>
      <c r="BF44" s="140"/>
      <c r="BG44" s="140"/>
      <c r="BH44" s="140"/>
      <c r="BI44" s="140"/>
      <c r="BJ44" s="140"/>
      <c r="BK44" s="140"/>
      <c r="BL44" s="140"/>
      <c r="BM44" s="140"/>
      <c r="BN44" s="140"/>
      <c r="BO44" s="140"/>
      <c r="BP44" s="140"/>
      <c r="BQ44" s="140"/>
      <c r="BR44" s="140"/>
      <c r="BS44" s="140"/>
      <c r="BT44" s="140"/>
      <c r="BU44" s="140"/>
      <c r="BV44" s="140"/>
      <c r="BW44" s="140"/>
      <c r="BX44" s="140"/>
      <c r="BY44" s="140"/>
      <c r="BZ44" s="140"/>
      <c r="CA44" s="140"/>
      <c r="CB44" s="140"/>
      <c r="CC44" s="140"/>
      <c r="CD44" s="140"/>
      <c r="CE44" s="140"/>
      <c r="CF44" s="140"/>
      <c r="CG44" s="140"/>
      <c r="CH44" s="140"/>
      <c r="CI44" s="140"/>
      <c r="CJ44" s="140"/>
      <c r="CK44" s="140"/>
      <c r="CL44" s="140"/>
      <c r="CM44" s="140"/>
      <c r="CN44" s="140"/>
      <c r="CO44" s="140"/>
      <c r="CP44" s="140"/>
      <c r="CQ44" s="140"/>
      <c r="CR44" s="140"/>
      <c r="CS44" s="140"/>
      <c r="CT44" s="140"/>
      <c r="CU44" s="140"/>
      <c r="CV44" s="140"/>
      <c r="CW44" s="140"/>
      <c r="CX44" s="140"/>
      <c r="CY44" s="140"/>
      <c r="CZ44" s="140"/>
      <c r="DA44" s="140"/>
      <c r="DB44" s="140"/>
      <c r="DC44" s="140"/>
      <c r="DD44" s="140"/>
      <c r="DE44" s="140"/>
      <c r="DF44" s="140"/>
      <c r="DG44" s="140"/>
      <c r="DH44" s="140"/>
      <c r="DI44" s="140"/>
      <c r="DJ44" s="140"/>
      <c r="DK44" s="140"/>
      <c r="DL44" s="140"/>
      <c r="DM44" s="140"/>
      <c r="DN44" s="140"/>
      <c r="DO44" s="140"/>
    </row>
    <row r="45" spans="1:119">
      <c r="A45" s="140"/>
      <c r="B45" s="140"/>
      <c r="C45" s="140"/>
      <c r="D45" s="140"/>
      <c r="E45" s="140" t="s">
        <v>171</v>
      </c>
      <c r="F45" s="140"/>
      <c r="G45" s="140"/>
      <c r="H45" s="140"/>
      <c r="I45" s="140"/>
      <c r="J45" s="140"/>
      <c r="K45" s="140"/>
      <c r="L45" s="140"/>
      <c r="M45" s="140"/>
      <c r="N45" s="140"/>
      <c r="O45" s="140"/>
      <c r="P45" s="140"/>
      <c r="Q45" s="140"/>
      <c r="R45" s="140"/>
      <c r="S45" s="140"/>
      <c r="T45" s="140"/>
      <c r="U45" s="140"/>
      <c r="V45" s="140"/>
      <c r="W45" s="140"/>
      <c r="X45" s="140"/>
      <c r="Y45" s="140"/>
      <c r="Z45" s="140"/>
      <c r="AA45" s="140"/>
      <c r="AB45" s="140"/>
      <c r="AC45" s="140"/>
      <c r="AD45" s="140"/>
      <c r="AE45" s="140"/>
      <c r="AF45" s="140"/>
      <c r="AG45" s="140"/>
      <c r="AH45" s="140"/>
      <c r="AI45" s="140"/>
      <c r="AJ45" s="140"/>
      <c r="AK45" s="140"/>
      <c r="AL45" s="140"/>
      <c r="AM45" s="140"/>
      <c r="AN45" s="140"/>
      <c r="AO45" s="140"/>
      <c r="AP45" s="140"/>
      <c r="AQ45" s="140"/>
      <c r="AR45" s="140"/>
      <c r="AS45" s="140"/>
      <c r="AT45" s="140"/>
      <c r="AU45" s="140"/>
      <c r="AV45" s="140"/>
      <c r="AW45" s="140"/>
      <c r="AX45" s="140"/>
      <c r="AY45" s="140"/>
      <c r="AZ45" s="140"/>
      <c r="BA45" s="140"/>
      <c r="BB45" s="140"/>
      <c r="BC45" s="140"/>
      <c r="BD45" s="140"/>
      <c r="BE45" s="140"/>
      <c r="BF45" s="140"/>
      <c r="BG45" s="140"/>
      <c r="BH45" s="140"/>
      <c r="BI45" s="140"/>
      <c r="BJ45" s="140"/>
      <c r="BK45" s="140"/>
      <c r="BL45" s="140"/>
      <c r="BM45" s="140"/>
      <c r="BN45" s="140"/>
      <c r="BO45" s="140"/>
      <c r="BP45" s="140"/>
      <c r="BQ45" s="140"/>
      <c r="BR45" s="140"/>
      <c r="BS45" s="140"/>
      <c r="BT45" s="140"/>
      <c r="BU45" s="140"/>
      <c r="BV45" s="140"/>
      <c r="BW45" s="140"/>
      <c r="BX45" s="140"/>
      <c r="BY45" s="140"/>
      <c r="BZ45" s="140"/>
      <c r="CA45" s="140"/>
      <c r="CB45" s="140"/>
      <c r="CC45" s="140"/>
      <c r="CD45" s="140"/>
      <c r="CE45" s="140"/>
      <c r="CF45" s="140"/>
      <c r="CG45" s="140"/>
      <c r="CH45" s="140"/>
      <c r="CI45" s="140"/>
      <c r="CJ45" s="140"/>
      <c r="CK45" s="140"/>
      <c r="CL45" s="140"/>
      <c r="CM45" s="140"/>
      <c r="CN45" s="140"/>
      <c r="CO45" s="140"/>
      <c r="CP45" s="140"/>
      <c r="CQ45" s="140"/>
      <c r="CR45" s="140"/>
      <c r="CS45" s="140"/>
      <c r="CT45" s="140"/>
      <c r="CU45" s="140"/>
      <c r="CV45" s="140"/>
      <c r="CW45" s="140"/>
      <c r="CX45" s="140"/>
      <c r="CY45" s="140"/>
      <c r="CZ45" s="140"/>
      <c r="DA45" s="140"/>
      <c r="DB45" s="140"/>
      <c r="DC45" s="140"/>
      <c r="DD45" s="140"/>
      <c r="DE45" s="140"/>
      <c r="DF45" s="140"/>
      <c r="DG45" s="140"/>
      <c r="DH45" s="140"/>
      <c r="DI45" s="140"/>
      <c r="DJ45" s="140"/>
      <c r="DK45" s="140"/>
      <c r="DL45" s="140"/>
      <c r="DM45" s="140"/>
      <c r="DN45" s="140"/>
      <c r="DO45" s="140"/>
    </row>
    <row r="46" spans="1:119">
      <c r="A46" s="140"/>
      <c r="B46" s="140"/>
      <c r="C46" s="140"/>
      <c r="D46" s="140"/>
      <c r="E46" s="140" t="s">
        <v>172</v>
      </c>
      <c r="F46" s="140"/>
      <c r="G46" s="140"/>
      <c r="H46" s="140"/>
      <c r="I46" s="140"/>
      <c r="J46" s="140"/>
      <c r="K46" s="140"/>
      <c r="L46" s="140"/>
      <c r="M46" s="140"/>
      <c r="N46" s="140"/>
      <c r="O46" s="140"/>
      <c r="P46" s="140"/>
      <c r="Q46" s="140"/>
      <c r="R46" s="140"/>
      <c r="S46" s="140"/>
      <c r="T46" s="140"/>
      <c r="U46" s="140"/>
      <c r="V46" s="140"/>
      <c r="W46" s="140"/>
      <c r="X46" s="140"/>
      <c r="Y46" s="140"/>
      <c r="Z46" s="140"/>
      <c r="AA46" s="140"/>
      <c r="AB46" s="140"/>
      <c r="AC46" s="140"/>
      <c r="AD46" s="140"/>
      <c r="AE46" s="140"/>
      <c r="AF46" s="140"/>
      <c r="AG46" s="140"/>
      <c r="AH46" s="140"/>
      <c r="AI46" s="140"/>
      <c r="AJ46" s="140"/>
      <c r="AK46" s="140"/>
      <c r="AL46" s="140"/>
      <c r="AM46" s="140"/>
      <c r="AN46" s="140"/>
      <c r="AO46" s="140"/>
      <c r="AP46" s="140"/>
      <c r="AQ46" s="140"/>
      <c r="AR46" s="140"/>
      <c r="AS46" s="140"/>
      <c r="AT46" s="140"/>
      <c r="AU46" s="140"/>
      <c r="AV46" s="140"/>
      <c r="AW46" s="140"/>
      <c r="AX46" s="140"/>
      <c r="AY46" s="140"/>
      <c r="AZ46" s="140"/>
      <c r="BA46" s="140"/>
      <c r="BB46" s="140"/>
      <c r="BC46" s="140"/>
      <c r="BD46" s="140"/>
      <c r="BE46" s="140"/>
      <c r="BF46" s="140"/>
      <c r="BG46" s="140"/>
      <c r="BH46" s="140"/>
      <c r="BI46" s="140"/>
      <c r="BJ46" s="140"/>
      <c r="BK46" s="140"/>
      <c r="BL46" s="140"/>
      <c r="BM46" s="140"/>
      <c r="BN46" s="140"/>
      <c r="BO46" s="140"/>
      <c r="BP46" s="140"/>
      <c r="BQ46" s="140"/>
      <c r="BR46" s="140"/>
      <c r="BS46" s="140"/>
      <c r="BT46" s="140"/>
      <c r="BU46" s="140"/>
      <c r="BV46" s="140"/>
      <c r="BW46" s="140"/>
      <c r="BX46" s="140"/>
      <c r="BY46" s="140"/>
      <c r="BZ46" s="140"/>
      <c r="CA46" s="140"/>
      <c r="CB46" s="140"/>
      <c r="CC46" s="140"/>
      <c r="CD46" s="140"/>
      <c r="CE46" s="140"/>
      <c r="CF46" s="140"/>
      <c r="CG46" s="140"/>
      <c r="CH46" s="140"/>
      <c r="CI46" s="140"/>
      <c r="CJ46" s="140"/>
      <c r="CK46" s="140"/>
      <c r="CL46" s="140"/>
      <c r="CM46" s="140"/>
      <c r="CN46" s="140"/>
      <c r="CO46" s="140"/>
      <c r="CP46" s="140"/>
      <c r="CQ46" s="140"/>
      <c r="CR46" s="140"/>
      <c r="CS46" s="140"/>
      <c r="CT46" s="140"/>
      <c r="CU46" s="140"/>
      <c r="CV46" s="140"/>
      <c r="CW46" s="140"/>
      <c r="CX46" s="140"/>
      <c r="CY46" s="140"/>
      <c r="CZ46" s="140"/>
      <c r="DA46" s="140"/>
      <c r="DB46" s="140"/>
      <c r="DC46" s="140"/>
      <c r="DD46" s="140"/>
      <c r="DE46" s="140"/>
      <c r="DF46" s="140"/>
      <c r="DG46" s="140"/>
      <c r="DH46" s="140"/>
      <c r="DI46" s="140"/>
      <c r="DJ46" s="140"/>
      <c r="DK46" s="140"/>
      <c r="DL46" s="140"/>
      <c r="DM46" s="140"/>
      <c r="DN46" s="140"/>
      <c r="DO46" s="140"/>
    </row>
    <row r="47" spans="1:119">
      <c r="E47" s="142" t="s">
        <v>173</v>
      </c>
    </row>
    <row r="48" spans="1:119">
      <c r="E48" s="142" t="s">
        <v>174</v>
      </c>
    </row>
    <row r="49" spans="5:5">
      <c r="E49" s="142" t="s">
        <v>175</v>
      </c>
    </row>
    <row r="50" spans="5:5"/>
    <row r="51" spans="5:5"/>
    <row r="52" spans="5:5"/>
    <row r="53" spans="5:5"/>
    <row r="54" spans="5:5"/>
    <row r="55" spans="5:5"/>
    <row r="56" spans="5:5"/>
    <row r="57" spans="5:5" hidden="1"/>
    <row r="58" spans="5:5" hidden="1"/>
    <row r="59" spans="5:5" hidden="1"/>
  </sheetData>
  <sheetProtection algorithmName="SHA-512" hashValue="cQJPH1r7CF07F4kWXbQeVNy2/PZPaD4lSS91eUy4qlkULpynAKAHCA3EpzLiANN6gApBK4xOX2ZzwjR2YtctUQ==" saltValue="RI6eECsfGtu+ttDDRoeHEQ==" spinCount="100000" sheet="1" objects="1" scenarios="1"/>
  <mergeCells count="361">
    <mergeCell ref="BG40:BU40"/>
    <mergeCell ref="BW40:BX40"/>
    <mergeCell ref="BY40:CM40"/>
    <mergeCell ref="CO40:CP40"/>
    <mergeCell ref="CQ40:DE40"/>
    <mergeCell ref="BY39:CM39"/>
    <mergeCell ref="CO39:CP39"/>
    <mergeCell ref="CQ39:DE39"/>
    <mergeCell ref="DG39:DH39"/>
    <mergeCell ref="C40:D40"/>
    <mergeCell ref="E40:S40"/>
    <mergeCell ref="U40:V40"/>
    <mergeCell ref="W40:AK40"/>
    <mergeCell ref="AM40:AN40"/>
    <mergeCell ref="AO40:BC40"/>
    <mergeCell ref="DG38:DH38"/>
    <mergeCell ref="C39:D39"/>
    <mergeCell ref="E39:S39"/>
    <mergeCell ref="U39:V39"/>
    <mergeCell ref="W39:AK39"/>
    <mergeCell ref="AM39:AN39"/>
    <mergeCell ref="AO39:BC39"/>
    <mergeCell ref="BE39:BF39"/>
    <mergeCell ref="BG39:BU39"/>
    <mergeCell ref="BW39:BX39"/>
    <mergeCell ref="BE38:BF38"/>
    <mergeCell ref="BG38:BU38"/>
    <mergeCell ref="BW38:BX38"/>
    <mergeCell ref="BY38:CM38"/>
    <mergeCell ref="CO38:CP38"/>
    <mergeCell ref="CQ38:DE38"/>
    <mergeCell ref="DG40:DH40"/>
    <mergeCell ref="BE40:BF40"/>
    <mergeCell ref="BY37:CM37"/>
    <mergeCell ref="CO37:CP37"/>
    <mergeCell ref="CQ37:DE37"/>
    <mergeCell ref="DG37:DH37"/>
    <mergeCell ref="C38:D38"/>
    <mergeCell ref="E38:S38"/>
    <mergeCell ref="U38:V38"/>
    <mergeCell ref="W38:AK38"/>
    <mergeCell ref="AM38:AN38"/>
    <mergeCell ref="AO38:BC38"/>
    <mergeCell ref="C37:D37"/>
    <mergeCell ref="E37:S37"/>
    <mergeCell ref="U37:V37"/>
    <mergeCell ref="W37:AK37"/>
    <mergeCell ref="AM37:AN37"/>
    <mergeCell ref="AO37:BC37"/>
    <mergeCell ref="BE37:BF37"/>
    <mergeCell ref="BG37:BU37"/>
    <mergeCell ref="BW37:BX37"/>
    <mergeCell ref="BY35:CM35"/>
    <mergeCell ref="CO35:CP35"/>
    <mergeCell ref="CQ35:DE35"/>
    <mergeCell ref="DG35:DH35"/>
    <mergeCell ref="C36:D36"/>
    <mergeCell ref="E36:S36"/>
    <mergeCell ref="U36:V36"/>
    <mergeCell ref="W36:AK36"/>
    <mergeCell ref="AM36:AN36"/>
    <mergeCell ref="AO36:BC36"/>
    <mergeCell ref="DG36:DH36"/>
    <mergeCell ref="BE36:BF36"/>
    <mergeCell ref="BG36:BU36"/>
    <mergeCell ref="BW36:BX36"/>
    <mergeCell ref="BY36:CM36"/>
    <mergeCell ref="CO36:CP36"/>
    <mergeCell ref="CQ36:DE36"/>
    <mergeCell ref="C35:D35"/>
    <mergeCell ref="E35:S35"/>
    <mergeCell ref="U35:V35"/>
    <mergeCell ref="W35:AK35"/>
    <mergeCell ref="AM35:AN35"/>
    <mergeCell ref="AO35:BC35"/>
    <mergeCell ref="BE35:BF35"/>
    <mergeCell ref="BG35:BU35"/>
    <mergeCell ref="BW35:BX35"/>
    <mergeCell ref="BY33:CM33"/>
    <mergeCell ref="CO33:CP33"/>
    <mergeCell ref="CQ33:DE33"/>
    <mergeCell ref="DG33:DH33"/>
    <mergeCell ref="C34:D34"/>
    <mergeCell ref="E34:S34"/>
    <mergeCell ref="U34:V34"/>
    <mergeCell ref="W34:AK34"/>
    <mergeCell ref="AM34:AN34"/>
    <mergeCell ref="AO34:BC34"/>
    <mergeCell ref="DG34:DH34"/>
    <mergeCell ref="BE34:BF34"/>
    <mergeCell ref="BG34:BU34"/>
    <mergeCell ref="BW34:BX34"/>
    <mergeCell ref="BY34:CM34"/>
    <mergeCell ref="CO34:CP34"/>
    <mergeCell ref="CQ34:DE34"/>
    <mergeCell ref="C33:D33"/>
    <mergeCell ref="E33:S33"/>
    <mergeCell ref="U33:V33"/>
    <mergeCell ref="W33:AK33"/>
    <mergeCell ref="AM33:AN33"/>
    <mergeCell ref="AO33:BC33"/>
    <mergeCell ref="BE33:BF33"/>
    <mergeCell ref="BG33:BU33"/>
    <mergeCell ref="BW33:BX33"/>
    <mergeCell ref="CQ31:DE31"/>
    <mergeCell ref="DG31:DH31"/>
    <mergeCell ref="C32:D32"/>
    <mergeCell ref="E32:S32"/>
    <mergeCell ref="U32:V32"/>
    <mergeCell ref="W32:AK32"/>
    <mergeCell ref="AM32:AN32"/>
    <mergeCell ref="AO32:BC32"/>
    <mergeCell ref="DG32:DH32"/>
    <mergeCell ref="BE32:BF32"/>
    <mergeCell ref="BG32:BU32"/>
    <mergeCell ref="BW32:BX32"/>
    <mergeCell ref="BY32:CM32"/>
    <mergeCell ref="CO32:CP32"/>
    <mergeCell ref="CQ32:DE32"/>
    <mergeCell ref="DG30:DH30"/>
    <mergeCell ref="C31:D31"/>
    <mergeCell ref="E31:S31"/>
    <mergeCell ref="U31:V31"/>
    <mergeCell ref="W31:AK31"/>
    <mergeCell ref="AM31:AN31"/>
    <mergeCell ref="AO31:BC31"/>
    <mergeCell ref="BE31:BF31"/>
    <mergeCell ref="BG31:BU31"/>
    <mergeCell ref="BW31:BX31"/>
    <mergeCell ref="BE30:BF30"/>
    <mergeCell ref="BG30:BU30"/>
    <mergeCell ref="BW30:BX30"/>
    <mergeCell ref="BY30:CM30"/>
    <mergeCell ref="CO30:CP30"/>
    <mergeCell ref="CQ30:DE30"/>
    <mergeCell ref="C30:D30"/>
    <mergeCell ref="E30:S30"/>
    <mergeCell ref="U30:V30"/>
    <mergeCell ref="W30:AK30"/>
    <mergeCell ref="AM30:AN30"/>
    <mergeCell ref="AO30:BC30"/>
    <mergeCell ref="BY31:CM31"/>
    <mergeCell ref="CO31:CP31"/>
    <mergeCell ref="AZ24:BM24"/>
    <mergeCell ref="BN24:BU24"/>
    <mergeCell ref="BV24:CC24"/>
    <mergeCell ref="CE24:CS25"/>
    <mergeCell ref="CT24:DA25"/>
    <mergeCell ref="DB24:DI25"/>
    <mergeCell ref="AZ25:BC27"/>
    <mergeCell ref="BD25:BM25"/>
    <mergeCell ref="BN25:BU25"/>
    <mergeCell ref="BV25:CC25"/>
    <mergeCell ref="BD26:BM26"/>
    <mergeCell ref="BN26:BU26"/>
    <mergeCell ref="BV26:CC26"/>
    <mergeCell ref="CE26:CS27"/>
    <mergeCell ref="CT26:DA27"/>
    <mergeCell ref="DB26:DI27"/>
    <mergeCell ref="BD27:BM27"/>
    <mergeCell ref="BN27:BU27"/>
    <mergeCell ref="BV27:CC27"/>
    <mergeCell ref="CE22:CS23"/>
    <mergeCell ref="CT22:DA23"/>
    <mergeCell ref="DB22:DI23"/>
    <mergeCell ref="AZ23:BM23"/>
    <mergeCell ref="BN23:BU23"/>
    <mergeCell ref="BV23:CC23"/>
    <mergeCell ref="W21:AH21"/>
    <mergeCell ref="AI21:AY21"/>
    <mergeCell ref="AZ21:BM21"/>
    <mergeCell ref="BN21:BU21"/>
    <mergeCell ref="BV21:CC21"/>
    <mergeCell ref="AZ22:BM22"/>
    <mergeCell ref="BN22:BU22"/>
    <mergeCell ref="BV22:CC22"/>
    <mergeCell ref="AZ20:BM20"/>
    <mergeCell ref="BN20:BU20"/>
    <mergeCell ref="BV20:CC20"/>
    <mergeCell ref="CE20:CS21"/>
    <mergeCell ref="CT20:DA21"/>
    <mergeCell ref="DB20:DI21"/>
    <mergeCell ref="B20:K20"/>
    <mergeCell ref="L20:V20"/>
    <mergeCell ref="Z20:AH20"/>
    <mergeCell ref="AI20:AM20"/>
    <mergeCell ref="AN20:AS20"/>
    <mergeCell ref="AT20:AY20"/>
    <mergeCell ref="CE18:CS19"/>
    <mergeCell ref="CT18:DA19"/>
    <mergeCell ref="DB18:DI19"/>
    <mergeCell ref="AZ19:BM19"/>
    <mergeCell ref="BN19:BU19"/>
    <mergeCell ref="BV19:CC19"/>
    <mergeCell ref="B18:K18"/>
    <mergeCell ref="L18:V18"/>
    <mergeCell ref="Z18:AH18"/>
    <mergeCell ref="AI18:AM18"/>
    <mergeCell ref="AN18:AS18"/>
    <mergeCell ref="AT18:AY18"/>
    <mergeCell ref="B19:K19"/>
    <mergeCell ref="L19:V19"/>
    <mergeCell ref="Z19:AH19"/>
    <mergeCell ref="AI19:AM19"/>
    <mergeCell ref="AN19:AS19"/>
    <mergeCell ref="AT19:AY19"/>
    <mergeCell ref="AZ18:BM18"/>
    <mergeCell ref="BN18:BU18"/>
    <mergeCell ref="BV18:CC18"/>
    <mergeCell ref="M17:Q17"/>
    <mergeCell ref="R17:V17"/>
    <mergeCell ref="Z17:AH17"/>
    <mergeCell ref="AI17:AM17"/>
    <mergeCell ref="AN17:AS17"/>
    <mergeCell ref="AT17:AY17"/>
    <mergeCell ref="AZ16:BM16"/>
    <mergeCell ref="BN16:BU16"/>
    <mergeCell ref="BV16:CC16"/>
    <mergeCell ref="L16:Q16"/>
    <mergeCell ref="R16:V16"/>
    <mergeCell ref="Z16:AH16"/>
    <mergeCell ref="AI16:AM16"/>
    <mergeCell ref="AN16:AS16"/>
    <mergeCell ref="AT16:AY16"/>
    <mergeCell ref="CE16:CS17"/>
    <mergeCell ref="CT16:DA17"/>
    <mergeCell ref="DB16:DI17"/>
    <mergeCell ref="AZ17:BM17"/>
    <mergeCell ref="BN17:BU17"/>
    <mergeCell ref="BV17:CC17"/>
    <mergeCell ref="AZ15:BM15"/>
    <mergeCell ref="BN15:BU15"/>
    <mergeCell ref="BV15:CC15"/>
    <mergeCell ref="CD15:CS15"/>
    <mergeCell ref="M15:Q15"/>
    <mergeCell ref="R15:V15"/>
    <mergeCell ref="Z15:AH15"/>
    <mergeCell ref="AI15:AM15"/>
    <mergeCell ref="AN15:AS15"/>
    <mergeCell ref="AT15:AY15"/>
    <mergeCell ref="AZ14:BM14"/>
    <mergeCell ref="BN14:BU14"/>
    <mergeCell ref="BV14:CC14"/>
    <mergeCell ref="CD12:CS12"/>
    <mergeCell ref="CT12:DA12"/>
    <mergeCell ref="CD14:CS14"/>
    <mergeCell ref="CT14:DA14"/>
    <mergeCell ref="DB14:DI14"/>
    <mergeCell ref="L14:Q14"/>
    <mergeCell ref="R14:V14"/>
    <mergeCell ref="Z14:AH14"/>
    <mergeCell ref="AI14:AM14"/>
    <mergeCell ref="AN14:AS14"/>
    <mergeCell ref="AT14:AY14"/>
    <mergeCell ref="BV11:CC11"/>
    <mergeCell ref="CD11:CS11"/>
    <mergeCell ref="CT11:DA11"/>
    <mergeCell ref="DB11:DI11"/>
    <mergeCell ref="B12:K17"/>
    <mergeCell ref="L12:Q12"/>
    <mergeCell ref="R12:V12"/>
    <mergeCell ref="W12:Y20"/>
    <mergeCell ref="Z12:AH13"/>
    <mergeCell ref="AI12:AM13"/>
    <mergeCell ref="AN12:AS13"/>
    <mergeCell ref="DB12:DI12"/>
    <mergeCell ref="M13:Q13"/>
    <mergeCell ref="R13:V13"/>
    <mergeCell ref="AZ13:BM13"/>
    <mergeCell ref="BN13:BU13"/>
    <mergeCell ref="BV13:CC13"/>
    <mergeCell ref="CD13:CS13"/>
    <mergeCell ref="CT13:DA13"/>
    <mergeCell ref="DB13:DI13"/>
    <mergeCell ref="AT12:AY13"/>
    <mergeCell ref="AZ12:BM12"/>
    <mergeCell ref="BN12:BU12"/>
    <mergeCell ref="BV12:CC12"/>
    <mergeCell ref="BV9:CC9"/>
    <mergeCell ref="CD9:CS9"/>
    <mergeCell ref="CT9:DA9"/>
    <mergeCell ref="DB9:DI9"/>
    <mergeCell ref="L10:Q10"/>
    <mergeCell ref="R10:V10"/>
    <mergeCell ref="Z10:AH10"/>
    <mergeCell ref="AI10:AP10"/>
    <mergeCell ref="AQ10:AY10"/>
    <mergeCell ref="AZ10:BM10"/>
    <mergeCell ref="BV10:CC10"/>
    <mergeCell ref="CD10:CS10"/>
    <mergeCell ref="B9:K11"/>
    <mergeCell ref="L9:Q9"/>
    <mergeCell ref="R9:V9"/>
    <mergeCell ref="Z9:AH9"/>
    <mergeCell ref="AI9:AP9"/>
    <mergeCell ref="AQ9:AY9"/>
    <mergeCell ref="AZ9:BM9"/>
    <mergeCell ref="BN9:BU9"/>
    <mergeCell ref="B6:K8"/>
    <mergeCell ref="L6:V8"/>
    <mergeCell ref="W4:Y11"/>
    <mergeCell ref="Z4:AH5"/>
    <mergeCell ref="AI4:AP5"/>
    <mergeCell ref="AQ4:AY5"/>
    <mergeCell ref="BN10:BU10"/>
    <mergeCell ref="L11:Q11"/>
    <mergeCell ref="R11:V11"/>
    <mergeCell ref="Z11:AH11"/>
    <mergeCell ref="AI11:AP11"/>
    <mergeCell ref="AQ11:AY11"/>
    <mergeCell ref="AZ11:BM11"/>
    <mergeCell ref="BN11:BU11"/>
    <mergeCell ref="Z8:AH8"/>
    <mergeCell ref="AI8:AP8"/>
    <mergeCell ref="AQ8:AY8"/>
    <mergeCell ref="AZ8:BM8"/>
    <mergeCell ref="BN8:BU8"/>
    <mergeCell ref="BV8:CC8"/>
    <mergeCell ref="CD8:CS8"/>
    <mergeCell ref="CT8:DA8"/>
    <mergeCell ref="DB8:DI8"/>
    <mergeCell ref="BV6:CC6"/>
    <mergeCell ref="CD6:CS6"/>
    <mergeCell ref="CT6:DA6"/>
    <mergeCell ref="DB6:DI6"/>
    <mergeCell ref="CD7:CS7"/>
    <mergeCell ref="CT7:DA7"/>
    <mergeCell ref="DB7:DI7"/>
    <mergeCell ref="Z7:AH7"/>
    <mergeCell ref="AI7:AP7"/>
    <mergeCell ref="AQ7:AY7"/>
    <mergeCell ref="AZ7:BM7"/>
    <mergeCell ref="BN7:BU7"/>
    <mergeCell ref="BV7:CC7"/>
    <mergeCell ref="Z6:AH6"/>
    <mergeCell ref="AI6:AP6"/>
    <mergeCell ref="AQ6:AY6"/>
    <mergeCell ref="AZ6:BM6"/>
    <mergeCell ref="BN6:BU6"/>
    <mergeCell ref="B1:DI1"/>
    <mergeCell ref="B3:K5"/>
    <mergeCell ref="L3:V5"/>
    <mergeCell ref="W3:AY3"/>
    <mergeCell ref="AZ3:BM3"/>
    <mergeCell ref="BN3:BU3"/>
    <mergeCell ref="BV3:CC3"/>
    <mergeCell ref="CD3:CS3"/>
    <mergeCell ref="CT3:DA3"/>
    <mergeCell ref="DB3:DI3"/>
    <mergeCell ref="BV4:CC4"/>
    <mergeCell ref="CD4:CS4"/>
    <mergeCell ref="CT4:DA4"/>
    <mergeCell ref="DB4:DI4"/>
    <mergeCell ref="AZ5:BM5"/>
    <mergeCell ref="BN5:BU5"/>
    <mergeCell ref="BV5:CC5"/>
    <mergeCell ref="CD5:CS5"/>
    <mergeCell ref="CT5:DA5"/>
    <mergeCell ref="DB5:DI5"/>
    <mergeCell ref="AZ4:BM4"/>
    <mergeCell ref="BN4:BU4"/>
  </mergeCells>
  <phoneticPr fontId="2"/>
  <printOptions horizontalCentered="1"/>
  <pageMargins left="0" right="0" top="0.39370078740157483" bottom="0.39370078740157483" header="0.19685039370078741" footer="0.19685039370078741"/>
  <pageSetup paperSize="9" scale="59"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3">
    <pageSetUpPr fitToPage="1"/>
  </sheetPr>
  <dimension ref="A1:P45"/>
  <sheetViews>
    <sheetView showGridLines="0" zoomScaleSheetLayoutView="100" workbookViewId="0"/>
  </sheetViews>
  <sheetFormatPr defaultColWidth="0" defaultRowHeight="12.95" customHeight="1" zeroHeight="1"/>
  <cols>
    <col min="1" max="1" width="6.625" style="11" customWidth="1"/>
    <col min="2" max="2" width="11" style="11" customWidth="1"/>
    <col min="3" max="3" width="17" style="11" customWidth="1"/>
    <col min="4" max="5" width="16.625" style="11" customWidth="1"/>
    <col min="6" max="15" width="15" style="11" customWidth="1"/>
    <col min="16" max="16" width="24" style="11" customWidth="1"/>
    <col min="17" max="16384" width="0" style="11" hidden="1"/>
  </cols>
  <sheetData>
    <row r="1" spans="1:16" ht="16.5" customHeight="1">
      <c r="A1" s="10"/>
      <c r="B1" s="10"/>
      <c r="C1" s="10"/>
      <c r="D1" s="10"/>
      <c r="E1" s="10"/>
      <c r="F1" s="10"/>
      <c r="G1" s="10"/>
      <c r="H1" s="10"/>
      <c r="I1" s="10"/>
      <c r="J1" s="10"/>
      <c r="K1" s="10"/>
      <c r="L1" s="10"/>
      <c r="M1" s="10"/>
      <c r="N1" s="10"/>
      <c r="O1" s="10"/>
      <c r="P1" s="10"/>
    </row>
    <row r="2" spans="1:16" ht="16.5" customHeight="1">
      <c r="A2" s="10"/>
      <c r="B2" s="10"/>
      <c r="C2" s="10"/>
      <c r="D2" s="10"/>
      <c r="E2" s="10"/>
      <c r="F2" s="10"/>
      <c r="G2" s="10"/>
      <c r="H2" s="10"/>
      <c r="I2" s="10"/>
      <c r="J2" s="10"/>
      <c r="K2" s="10"/>
      <c r="L2" s="10"/>
      <c r="M2" s="10"/>
      <c r="N2" s="10"/>
      <c r="O2" s="10"/>
      <c r="P2" s="10"/>
    </row>
    <row r="3" spans="1:16" ht="16.5" customHeight="1">
      <c r="A3" s="10"/>
      <c r="B3" s="10"/>
      <c r="C3" s="10"/>
      <c r="D3" s="10"/>
      <c r="E3" s="10"/>
      <c r="F3" s="10"/>
      <c r="G3" s="10"/>
      <c r="H3" s="10"/>
      <c r="I3" s="10"/>
      <c r="J3" s="10"/>
      <c r="K3" s="10"/>
      <c r="L3" s="10"/>
      <c r="M3" s="10"/>
      <c r="N3" s="10"/>
      <c r="O3" s="10"/>
      <c r="P3" s="10"/>
    </row>
    <row r="4" spans="1:16" ht="16.5" customHeight="1">
      <c r="A4" s="10"/>
      <c r="B4" s="10"/>
      <c r="C4" s="10"/>
      <c r="D4" s="10"/>
      <c r="E4" s="10"/>
      <c r="F4" s="10"/>
      <c r="G4" s="10"/>
      <c r="H4" s="10"/>
      <c r="I4" s="10"/>
      <c r="J4" s="10"/>
      <c r="K4" s="10"/>
      <c r="L4" s="10"/>
      <c r="M4" s="10"/>
      <c r="N4" s="10"/>
      <c r="O4" s="10"/>
      <c r="P4" s="10"/>
    </row>
    <row r="5" spans="1:16" ht="16.5" customHeight="1">
      <c r="A5" s="10"/>
      <c r="B5" s="10"/>
      <c r="C5" s="10"/>
      <c r="D5" s="10"/>
      <c r="E5" s="10"/>
      <c r="F5" s="10"/>
      <c r="G5" s="10"/>
      <c r="H5" s="10"/>
      <c r="I5" s="10"/>
      <c r="J5" s="10"/>
      <c r="K5" s="10"/>
      <c r="L5" s="10"/>
      <c r="M5" s="10"/>
      <c r="N5" s="10"/>
      <c r="O5" s="10"/>
      <c r="P5" s="10"/>
    </row>
    <row r="6" spans="1:16" ht="16.5" customHeight="1">
      <c r="A6" s="10"/>
      <c r="B6" s="10"/>
      <c r="C6" s="10"/>
      <c r="D6" s="10"/>
      <c r="E6" s="10"/>
      <c r="F6" s="10"/>
      <c r="G6" s="10"/>
      <c r="H6" s="10"/>
      <c r="I6" s="10"/>
      <c r="J6" s="10"/>
      <c r="K6" s="10"/>
      <c r="L6" s="10"/>
      <c r="M6" s="10"/>
      <c r="N6" s="10"/>
      <c r="O6" s="10"/>
      <c r="P6" s="10"/>
    </row>
    <row r="7" spans="1:16" ht="16.5" customHeight="1">
      <c r="A7" s="10"/>
      <c r="B7" s="10"/>
      <c r="C7" s="10"/>
      <c r="D7" s="10"/>
      <c r="E7" s="10"/>
      <c r="F7" s="10"/>
      <c r="G7" s="10"/>
      <c r="H7" s="10"/>
      <c r="I7" s="10"/>
      <c r="J7" s="10"/>
      <c r="K7" s="10"/>
      <c r="L7" s="10"/>
      <c r="M7" s="10"/>
      <c r="N7" s="10"/>
      <c r="O7" s="10"/>
      <c r="P7" s="10"/>
    </row>
    <row r="8" spans="1:16" ht="16.5" customHeight="1">
      <c r="A8" s="10"/>
      <c r="B8" s="10"/>
      <c r="C8" s="10"/>
      <c r="D8" s="10"/>
      <c r="E8" s="10"/>
      <c r="F8" s="10"/>
      <c r="G8" s="10"/>
      <c r="H8" s="10"/>
      <c r="I8" s="10"/>
      <c r="J8" s="10"/>
      <c r="K8" s="10"/>
      <c r="L8" s="10"/>
      <c r="M8" s="10"/>
      <c r="N8" s="10"/>
      <c r="O8" s="10"/>
      <c r="P8" s="10"/>
    </row>
    <row r="9" spans="1:16" ht="16.5" customHeight="1">
      <c r="A9" s="10"/>
      <c r="B9" s="10"/>
      <c r="C9" s="10"/>
      <c r="D9" s="10"/>
      <c r="E9" s="10"/>
      <c r="F9" s="10"/>
      <c r="G9" s="10"/>
      <c r="H9" s="10"/>
      <c r="I9" s="10"/>
      <c r="J9" s="10"/>
      <c r="K9" s="10"/>
      <c r="L9" s="10"/>
      <c r="M9" s="10"/>
      <c r="N9" s="10"/>
      <c r="O9" s="10"/>
      <c r="P9" s="10"/>
    </row>
    <row r="10" spans="1:16" ht="16.5" customHeight="1">
      <c r="A10" s="10"/>
      <c r="B10" s="10"/>
      <c r="C10" s="10"/>
      <c r="D10" s="10"/>
      <c r="E10" s="10"/>
      <c r="F10" s="10"/>
      <c r="G10" s="10"/>
      <c r="H10" s="10"/>
      <c r="I10" s="10"/>
      <c r="J10" s="10"/>
      <c r="K10" s="10"/>
      <c r="L10" s="10"/>
      <c r="M10" s="10"/>
      <c r="N10" s="10"/>
      <c r="O10" s="10"/>
      <c r="P10" s="10"/>
    </row>
    <row r="11" spans="1:16" ht="16.5" customHeight="1">
      <c r="A11" s="10"/>
      <c r="B11" s="10"/>
      <c r="C11" s="10"/>
      <c r="D11" s="10"/>
      <c r="E11" s="10"/>
      <c r="F11" s="10"/>
      <c r="G11" s="10"/>
      <c r="H11" s="10"/>
      <c r="I11" s="10"/>
      <c r="J11" s="10"/>
      <c r="K11" s="10"/>
      <c r="L11" s="10"/>
      <c r="M11" s="10"/>
      <c r="N11" s="10"/>
      <c r="O11" s="10"/>
      <c r="P11" s="10"/>
    </row>
    <row r="12" spans="1:16" ht="16.5" customHeight="1">
      <c r="A12" s="10"/>
      <c r="B12" s="10"/>
      <c r="C12" s="10"/>
      <c r="D12" s="10"/>
      <c r="E12" s="10"/>
      <c r="F12" s="10"/>
      <c r="G12" s="10"/>
      <c r="H12" s="10"/>
      <c r="I12" s="10"/>
      <c r="J12" s="10"/>
      <c r="K12" s="10"/>
      <c r="L12" s="10"/>
      <c r="M12" s="10"/>
      <c r="N12" s="10"/>
      <c r="O12" s="10"/>
      <c r="P12" s="10"/>
    </row>
    <row r="13" spans="1:16" ht="16.5" customHeight="1">
      <c r="A13" s="10"/>
      <c r="B13" s="10"/>
      <c r="C13" s="10"/>
      <c r="D13" s="10"/>
      <c r="E13" s="10"/>
      <c r="F13" s="10"/>
      <c r="G13" s="10"/>
      <c r="H13" s="10"/>
      <c r="I13" s="10"/>
      <c r="J13" s="10"/>
      <c r="K13" s="10"/>
      <c r="L13" s="10"/>
      <c r="M13" s="10"/>
      <c r="N13" s="10"/>
      <c r="O13" s="10"/>
      <c r="P13" s="10"/>
    </row>
    <row r="14" spans="1:16" ht="16.5" customHeight="1">
      <c r="A14" s="10"/>
      <c r="B14" s="10"/>
      <c r="C14" s="10"/>
      <c r="D14" s="10"/>
      <c r="E14" s="10"/>
      <c r="F14" s="10"/>
      <c r="G14" s="10"/>
      <c r="H14" s="10"/>
      <c r="I14" s="10"/>
      <c r="J14" s="10"/>
      <c r="K14" s="10"/>
      <c r="L14" s="10"/>
      <c r="M14" s="10"/>
      <c r="N14" s="10"/>
      <c r="O14" s="10"/>
      <c r="P14" s="10"/>
    </row>
    <row r="15" spans="1:16" ht="16.5" customHeight="1">
      <c r="A15" s="10"/>
      <c r="B15" s="10"/>
      <c r="C15" s="10"/>
      <c r="D15" s="10"/>
      <c r="E15" s="10"/>
      <c r="F15" s="10"/>
      <c r="G15" s="10"/>
      <c r="H15" s="10"/>
      <c r="I15" s="10"/>
      <c r="J15" s="10"/>
      <c r="K15" s="10"/>
      <c r="L15" s="10"/>
      <c r="M15" s="10"/>
      <c r="N15" s="10"/>
      <c r="O15" s="10"/>
      <c r="P15" s="10"/>
    </row>
    <row r="16" spans="1:16" ht="16.5" customHeight="1">
      <c r="A16" s="10"/>
      <c r="B16" s="10"/>
      <c r="C16" s="10"/>
      <c r="D16" s="10"/>
      <c r="E16" s="10"/>
      <c r="F16" s="10"/>
      <c r="G16" s="10"/>
      <c r="H16" s="10"/>
      <c r="I16" s="10"/>
      <c r="J16" s="10"/>
      <c r="K16" s="10"/>
      <c r="L16" s="10"/>
      <c r="M16" s="10"/>
      <c r="N16" s="10"/>
      <c r="O16" s="10"/>
      <c r="P16" s="10"/>
    </row>
    <row r="17" spans="1:16" ht="16.5" customHeight="1">
      <c r="A17" s="10"/>
      <c r="B17" s="10"/>
      <c r="C17" s="10"/>
      <c r="D17" s="10"/>
      <c r="E17" s="10"/>
      <c r="F17" s="10"/>
      <c r="G17" s="10"/>
      <c r="H17" s="10"/>
      <c r="I17" s="10"/>
      <c r="J17" s="10"/>
      <c r="K17" s="10"/>
      <c r="L17" s="10"/>
      <c r="M17" s="10"/>
      <c r="N17" s="10"/>
      <c r="O17" s="10"/>
      <c r="P17" s="10"/>
    </row>
    <row r="18" spans="1:16" ht="16.5" customHeight="1">
      <c r="A18" s="10"/>
      <c r="B18" s="10"/>
      <c r="C18" s="10"/>
      <c r="D18" s="10"/>
      <c r="E18" s="10"/>
      <c r="F18" s="10"/>
      <c r="G18" s="10"/>
      <c r="H18" s="10"/>
      <c r="I18" s="10"/>
      <c r="J18" s="10"/>
      <c r="K18" s="10"/>
      <c r="L18" s="10"/>
      <c r="M18" s="10"/>
      <c r="N18" s="10"/>
      <c r="O18" s="10"/>
      <c r="P18" s="10"/>
    </row>
    <row r="19" spans="1:16" ht="16.5" customHeight="1">
      <c r="A19" s="10"/>
      <c r="B19" s="10"/>
      <c r="C19" s="10"/>
      <c r="D19" s="10"/>
      <c r="E19" s="10"/>
      <c r="F19" s="10"/>
      <c r="G19" s="10"/>
      <c r="H19" s="10"/>
      <c r="I19" s="10"/>
      <c r="J19" s="10"/>
      <c r="K19" s="10"/>
      <c r="L19" s="10"/>
      <c r="M19" s="10"/>
      <c r="N19" s="10"/>
      <c r="O19" s="10"/>
      <c r="P19" s="10"/>
    </row>
    <row r="20" spans="1:16" ht="16.5" customHeight="1">
      <c r="A20" s="10"/>
      <c r="B20" s="10"/>
      <c r="C20" s="10"/>
      <c r="D20" s="10"/>
      <c r="E20" s="10"/>
      <c r="F20" s="10"/>
      <c r="G20" s="10"/>
      <c r="H20" s="10"/>
      <c r="I20" s="10"/>
      <c r="J20" s="10"/>
      <c r="K20" s="10"/>
      <c r="L20" s="10"/>
      <c r="M20" s="10"/>
      <c r="N20" s="10"/>
      <c r="O20" s="10"/>
      <c r="P20" s="10"/>
    </row>
    <row r="21" spans="1:16" ht="16.5" customHeight="1">
      <c r="A21" s="10"/>
      <c r="B21" s="10"/>
      <c r="C21" s="10"/>
      <c r="D21" s="10"/>
      <c r="E21" s="10"/>
      <c r="F21" s="10"/>
      <c r="G21" s="10"/>
      <c r="H21" s="10"/>
      <c r="I21" s="10"/>
      <c r="J21" s="10"/>
      <c r="K21" s="10"/>
      <c r="L21" s="10"/>
      <c r="M21" s="10"/>
      <c r="N21" s="10"/>
      <c r="O21" s="10"/>
      <c r="P21" s="10"/>
    </row>
    <row r="22" spans="1:16" ht="16.5" customHeight="1">
      <c r="A22" s="10"/>
      <c r="B22" s="10"/>
      <c r="C22" s="10"/>
      <c r="D22" s="10"/>
      <c r="E22" s="10"/>
      <c r="F22" s="10"/>
      <c r="G22" s="10"/>
      <c r="H22" s="10"/>
      <c r="I22" s="10"/>
      <c r="J22" s="10"/>
      <c r="K22" s="10"/>
      <c r="L22" s="10"/>
      <c r="M22" s="10"/>
      <c r="N22" s="10"/>
      <c r="O22" s="10"/>
      <c r="P22" s="10"/>
    </row>
    <row r="23" spans="1:16" ht="16.5" customHeight="1">
      <c r="A23" s="10"/>
      <c r="B23" s="10"/>
      <c r="C23" s="10"/>
      <c r="D23" s="10"/>
      <c r="E23" s="10"/>
      <c r="F23" s="10"/>
      <c r="G23" s="10"/>
      <c r="H23" s="10"/>
      <c r="I23" s="10"/>
      <c r="J23" s="10"/>
      <c r="K23" s="10"/>
      <c r="L23" s="10"/>
      <c r="M23" s="10"/>
      <c r="N23" s="10"/>
      <c r="O23" s="10"/>
      <c r="P23" s="10"/>
    </row>
    <row r="24" spans="1:16" ht="16.5" customHeight="1">
      <c r="A24" s="10"/>
      <c r="B24" s="10"/>
      <c r="C24" s="10"/>
      <c r="D24" s="10"/>
      <c r="E24" s="10"/>
      <c r="F24" s="10"/>
      <c r="G24" s="10"/>
      <c r="H24" s="10"/>
      <c r="I24" s="10"/>
      <c r="J24" s="10"/>
      <c r="K24" s="10"/>
      <c r="L24" s="10"/>
      <c r="M24" s="10"/>
      <c r="N24" s="10"/>
      <c r="O24" s="10"/>
      <c r="P24" s="10"/>
    </row>
    <row r="25" spans="1:16" ht="16.5" customHeight="1">
      <c r="A25" s="10"/>
      <c r="B25" s="10"/>
      <c r="C25" s="10"/>
      <c r="D25" s="10"/>
      <c r="E25" s="10"/>
      <c r="F25" s="10"/>
      <c r="G25" s="10"/>
      <c r="H25" s="10"/>
      <c r="I25" s="10"/>
      <c r="J25" s="10"/>
      <c r="K25" s="10"/>
      <c r="L25" s="10"/>
      <c r="M25" s="10"/>
      <c r="N25" s="10"/>
      <c r="O25" s="10"/>
      <c r="P25" s="10"/>
    </row>
    <row r="26" spans="1:16" ht="16.5" customHeight="1">
      <c r="A26" s="10"/>
      <c r="B26" s="10"/>
      <c r="C26" s="10"/>
      <c r="D26" s="10"/>
      <c r="E26" s="10"/>
      <c r="F26" s="10"/>
      <c r="G26" s="10"/>
      <c r="H26" s="10"/>
      <c r="I26" s="10"/>
      <c r="J26" s="10"/>
      <c r="K26" s="10"/>
      <c r="L26" s="10"/>
      <c r="M26" s="10"/>
      <c r="N26" s="10"/>
      <c r="O26" s="10"/>
      <c r="P26" s="10"/>
    </row>
    <row r="27" spans="1:16" ht="16.5" customHeight="1">
      <c r="A27" s="10"/>
      <c r="B27" s="10"/>
      <c r="C27" s="10"/>
      <c r="D27" s="10"/>
      <c r="E27" s="10"/>
      <c r="F27" s="10"/>
      <c r="G27" s="10"/>
      <c r="H27" s="10"/>
      <c r="I27" s="10"/>
      <c r="J27" s="10"/>
      <c r="K27" s="10"/>
      <c r="L27" s="10"/>
      <c r="M27" s="10"/>
      <c r="N27" s="10"/>
      <c r="O27" s="10"/>
      <c r="P27" s="10"/>
    </row>
    <row r="28" spans="1:16" ht="16.5" customHeight="1">
      <c r="A28" s="10"/>
      <c r="B28" s="10"/>
      <c r="C28" s="10"/>
      <c r="D28" s="10"/>
      <c r="E28" s="10"/>
      <c r="F28" s="10"/>
      <c r="G28" s="10"/>
      <c r="H28" s="10"/>
      <c r="I28" s="10"/>
      <c r="J28" s="10"/>
      <c r="K28" s="10"/>
      <c r="L28" s="10"/>
      <c r="M28" s="10"/>
      <c r="N28" s="10"/>
      <c r="O28" s="10"/>
      <c r="P28" s="10"/>
    </row>
    <row r="29" spans="1:16" ht="16.5" customHeight="1">
      <c r="A29" s="10"/>
      <c r="B29" s="10"/>
      <c r="C29" s="10"/>
      <c r="D29" s="10"/>
      <c r="E29" s="10"/>
      <c r="F29" s="10"/>
      <c r="G29" s="10"/>
      <c r="H29" s="10"/>
      <c r="I29" s="10"/>
      <c r="J29" s="10"/>
      <c r="K29" s="10"/>
      <c r="L29" s="10"/>
      <c r="M29" s="10"/>
      <c r="N29" s="10"/>
      <c r="O29" s="10"/>
      <c r="P29" s="10"/>
    </row>
    <row r="30" spans="1:16" ht="16.5" customHeight="1">
      <c r="A30" s="10"/>
      <c r="B30" s="10"/>
      <c r="C30" s="10"/>
      <c r="D30" s="10"/>
      <c r="E30" s="10"/>
      <c r="F30" s="10"/>
      <c r="G30" s="10"/>
      <c r="H30" s="10"/>
      <c r="I30" s="10"/>
      <c r="J30" s="10"/>
      <c r="K30" s="10"/>
      <c r="L30" s="10"/>
      <c r="M30" s="10"/>
      <c r="N30" s="10"/>
      <c r="O30" s="10"/>
      <c r="P30" s="10"/>
    </row>
    <row r="31" spans="1:16" ht="16.5" customHeight="1">
      <c r="A31" s="10"/>
      <c r="B31" s="10"/>
      <c r="C31" s="10"/>
      <c r="D31" s="10"/>
      <c r="E31" s="10"/>
      <c r="F31" s="10"/>
      <c r="G31" s="10"/>
      <c r="H31" s="10"/>
      <c r="I31" s="10"/>
      <c r="J31" s="10"/>
      <c r="K31" s="10"/>
      <c r="L31" s="10"/>
      <c r="M31" s="10"/>
      <c r="N31" s="10"/>
      <c r="O31" s="10"/>
      <c r="P31" s="10"/>
    </row>
    <row r="32" spans="1:16" ht="31.5" customHeight="1" thickBot="1">
      <c r="A32" s="10"/>
      <c r="B32" s="10"/>
      <c r="C32" s="10"/>
      <c r="D32" s="10"/>
      <c r="E32" s="10"/>
      <c r="F32" s="10"/>
      <c r="G32" s="10"/>
      <c r="H32" s="10"/>
      <c r="I32" s="10"/>
      <c r="J32" s="12" t="s">
        <v>6</v>
      </c>
      <c r="K32" s="10"/>
      <c r="L32" s="10"/>
      <c r="M32" s="10"/>
      <c r="N32" s="10"/>
      <c r="O32" s="10"/>
      <c r="P32" s="10"/>
    </row>
    <row r="33" spans="1:16" ht="39" customHeight="1" thickBot="1">
      <c r="A33" s="10"/>
      <c r="B33" s="13" t="s">
        <v>7</v>
      </c>
      <c r="C33" s="14"/>
      <c r="D33" s="14"/>
      <c r="E33" s="15" t="s">
        <v>2</v>
      </c>
      <c r="F33" s="16" t="s">
        <v>507</v>
      </c>
      <c r="G33" s="17" t="s">
        <v>508</v>
      </c>
      <c r="H33" s="17" t="s">
        <v>509</v>
      </c>
      <c r="I33" s="17" t="s">
        <v>510</v>
      </c>
      <c r="J33" s="18" t="s">
        <v>511</v>
      </c>
      <c r="K33" s="10"/>
      <c r="L33" s="10"/>
      <c r="M33" s="10"/>
      <c r="N33" s="10"/>
      <c r="O33" s="10"/>
      <c r="P33" s="10"/>
    </row>
    <row r="34" spans="1:16" ht="39" customHeight="1">
      <c r="A34" s="10"/>
      <c r="B34" s="19"/>
      <c r="C34" s="1169" t="s">
        <v>513</v>
      </c>
      <c r="D34" s="1169"/>
      <c r="E34" s="1170"/>
      <c r="F34" s="20">
        <v>1.98</v>
      </c>
      <c r="G34" s="21">
        <v>1.1499999999999999</v>
      </c>
      <c r="H34" s="21">
        <v>1.4</v>
      </c>
      <c r="I34" s="21">
        <v>1.72</v>
      </c>
      <c r="J34" s="22">
        <v>1.68</v>
      </c>
      <c r="K34" s="10"/>
      <c r="L34" s="10"/>
      <c r="M34" s="10"/>
      <c r="N34" s="10"/>
      <c r="O34" s="10"/>
      <c r="P34" s="10"/>
    </row>
    <row r="35" spans="1:16" ht="39" customHeight="1">
      <c r="A35" s="10"/>
      <c r="B35" s="23"/>
      <c r="C35" s="1163" t="s">
        <v>514</v>
      </c>
      <c r="D35" s="1164"/>
      <c r="E35" s="1165"/>
      <c r="F35" s="24">
        <v>0.79</v>
      </c>
      <c r="G35" s="25">
        <v>0.85</v>
      </c>
      <c r="H35" s="25">
        <v>0.94</v>
      </c>
      <c r="I35" s="25">
        <v>1.1000000000000001</v>
      </c>
      <c r="J35" s="26">
        <v>0.72</v>
      </c>
      <c r="K35" s="10"/>
      <c r="L35" s="10"/>
      <c r="M35" s="10"/>
      <c r="N35" s="10"/>
      <c r="O35" s="10"/>
      <c r="P35" s="10"/>
    </row>
    <row r="36" spans="1:16" ht="39" customHeight="1">
      <c r="A36" s="10"/>
      <c r="B36" s="23"/>
      <c r="C36" s="1163" t="s">
        <v>515</v>
      </c>
      <c r="D36" s="1164"/>
      <c r="E36" s="1165"/>
      <c r="F36" s="24">
        <v>0.06</v>
      </c>
      <c r="G36" s="25">
        <v>0.05</v>
      </c>
      <c r="H36" s="25">
        <v>0.06</v>
      </c>
      <c r="I36" s="25">
        <v>0.04</v>
      </c>
      <c r="J36" s="26">
        <v>0.05</v>
      </c>
      <c r="K36" s="10"/>
      <c r="L36" s="10"/>
      <c r="M36" s="10"/>
      <c r="N36" s="10"/>
      <c r="O36" s="10"/>
      <c r="P36" s="10"/>
    </row>
    <row r="37" spans="1:16" ht="39" customHeight="1">
      <c r="A37" s="10"/>
      <c r="B37" s="23"/>
      <c r="C37" s="1163" t="s">
        <v>516</v>
      </c>
      <c r="D37" s="1164"/>
      <c r="E37" s="1165"/>
      <c r="F37" s="24">
        <v>0.01</v>
      </c>
      <c r="G37" s="25">
        <v>0.01</v>
      </c>
      <c r="H37" s="25">
        <v>0.01</v>
      </c>
      <c r="I37" s="25">
        <v>0.01</v>
      </c>
      <c r="J37" s="26">
        <v>0</v>
      </c>
      <c r="K37" s="10"/>
      <c r="L37" s="10"/>
      <c r="M37" s="10"/>
      <c r="N37" s="10"/>
      <c r="O37" s="10"/>
      <c r="P37" s="10"/>
    </row>
    <row r="38" spans="1:16" ht="39" customHeight="1">
      <c r="A38" s="10"/>
      <c r="B38" s="23"/>
      <c r="C38" s="1163" t="s">
        <v>517</v>
      </c>
      <c r="D38" s="1164"/>
      <c r="E38" s="1165"/>
      <c r="F38" s="24">
        <v>0</v>
      </c>
      <c r="G38" s="25">
        <v>0</v>
      </c>
      <c r="H38" s="25">
        <v>0</v>
      </c>
      <c r="I38" s="25">
        <v>0</v>
      </c>
      <c r="J38" s="26">
        <v>0</v>
      </c>
      <c r="K38" s="10"/>
      <c r="L38" s="10"/>
      <c r="M38" s="10"/>
      <c r="N38" s="10"/>
      <c r="O38" s="10"/>
      <c r="P38" s="10"/>
    </row>
    <row r="39" spans="1:16" ht="39" customHeight="1">
      <c r="A39" s="10"/>
      <c r="B39" s="23"/>
      <c r="C39" s="1163" t="s">
        <v>518</v>
      </c>
      <c r="D39" s="1164"/>
      <c r="E39" s="1165"/>
      <c r="F39" s="24">
        <v>0</v>
      </c>
      <c r="G39" s="25">
        <v>0</v>
      </c>
      <c r="H39" s="25">
        <v>0</v>
      </c>
      <c r="I39" s="25">
        <v>0</v>
      </c>
      <c r="J39" s="26">
        <v>0</v>
      </c>
      <c r="K39" s="10"/>
      <c r="L39" s="10"/>
      <c r="M39" s="10"/>
      <c r="N39" s="10"/>
      <c r="O39" s="10"/>
      <c r="P39" s="10"/>
    </row>
    <row r="40" spans="1:16" ht="39" customHeight="1">
      <c r="A40" s="10"/>
      <c r="B40" s="23"/>
      <c r="C40" s="1163" t="s">
        <v>519</v>
      </c>
      <c r="D40" s="1164"/>
      <c r="E40" s="1165"/>
      <c r="F40" s="24">
        <v>0</v>
      </c>
      <c r="G40" s="25">
        <v>0</v>
      </c>
      <c r="H40" s="25">
        <v>0</v>
      </c>
      <c r="I40" s="25">
        <v>0</v>
      </c>
      <c r="J40" s="26">
        <v>0</v>
      </c>
      <c r="K40" s="10"/>
      <c r="L40" s="10"/>
      <c r="M40" s="10"/>
      <c r="N40" s="10"/>
      <c r="O40" s="10"/>
      <c r="P40" s="10"/>
    </row>
    <row r="41" spans="1:16" ht="39" customHeight="1">
      <c r="A41" s="10"/>
      <c r="B41" s="23"/>
      <c r="C41" s="1163" t="s">
        <v>520</v>
      </c>
      <c r="D41" s="1164"/>
      <c r="E41" s="1165"/>
      <c r="F41" s="24">
        <v>0</v>
      </c>
      <c r="G41" s="25">
        <v>0</v>
      </c>
      <c r="H41" s="25">
        <v>0</v>
      </c>
      <c r="I41" s="25">
        <v>0</v>
      </c>
      <c r="J41" s="26">
        <v>0</v>
      </c>
      <c r="K41" s="10"/>
      <c r="L41" s="10"/>
      <c r="M41" s="10"/>
      <c r="N41" s="10"/>
      <c r="O41" s="10"/>
      <c r="P41" s="10"/>
    </row>
    <row r="42" spans="1:16" ht="39" customHeight="1">
      <c r="A42" s="10"/>
      <c r="B42" s="27"/>
      <c r="C42" s="1163" t="s">
        <v>521</v>
      </c>
      <c r="D42" s="1164"/>
      <c r="E42" s="1165"/>
      <c r="F42" s="24" t="s">
        <v>466</v>
      </c>
      <c r="G42" s="25" t="s">
        <v>466</v>
      </c>
      <c r="H42" s="25" t="s">
        <v>466</v>
      </c>
      <c r="I42" s="25" t="s">
        <v>466</v>
      </c>
      <c r="J42" s="26" t="s">
        <v>466</v>
      </c>
      <c r="K42" s="10"/>
      <c r="L42" s="10"/>
      <c r="M42" s="10"/>
      <c r="N42" s="10"/>
      <c r="O42" s="10"/>
      <c r="P42" s="10"/>
    </row>
    <row r="43" spans="1:16" ht="39" customHeight="1" thickBot="1">
      <c r="A43" s="10"/>
      <c r="B43" s="28"/>
      <c r="C43" s="1166" t="s">
        <v>522</v>
      </c>
      <c r="D43" s="1167"/>
      <c r="E43" s="1168"/>
      <c r="F43" s="29">
        <v>0</v>
      </c>
      <c r="G43" s="30">
        <v>0</v>
      </c>
      <c r="H43" s="30">
        <v>0</v>
      </c>
      <c r="I43" s="30">
        <v>0</v>
      </c>
      <c r="J43" s="31">
        <v>0</v>
      </c>
      <c r="K43" s="10"/>
      <c r="L43" s="10"/>
      <c r="M43" s="10"/>
      <c r="N43" s="10"/>
      <c r="O43" s="10"/>
      <c r="P43" s="10"/>
    </row>
    <row r="44" spans="1:16" ht="39" customHeight="1">
      <c r="A44" s="10"/>
      <c r="B44" s="32"/>
      <c r="C44" s="33"/>
      <c r="D44" s="34"/>
      <c r="E44" s="34"/>
      <c r="F44" s="35"/>
      <c r="G44" s="35"/>
      <c r="H44" s="35"/>
      <c r="I44" s="35"/>
      <c r="J44" s="35"/>
      <c r="K44" s="10"/>
      <c r="L44" s="10"/>
      <c r="M44" s="10"/>
      <c r="N44" s="10"/>
      <c r="O44" s="10"/>
      <c r="P44" s="10"/>
    </row>
    <row r="45" spans="1:16" ht="18" customHeight="1">
      <c r="A45" s="10"/>
      <c r="B45" s="10"/>
      <c r="C45" s="10"/>
      <c r="D45" s="10"/>
      <c r="E45" s="10"/>
      <c r="F45" s="10"/>
      <c r="G45" s="10"/>
      <c r="H45" s="10"/>
      <c r="I45" s="10"/>
      <c r="J45" s="10"/>
      <c r="K45" s="10"/>
      <c r="L45" s="10"/>
      <c r="M45" s="10"/>
      <c r="N45" s="10"/>
      <c r="O45" s="10"/>
      <c r="P45" s="10"/>
    </row>
  </sheetData>
  <sheetProtection algorithmName="SHA-512" hashValue="5L4RwDjpoAh1o+7BmT+EszMgRQ8mrLc97OXVXLnVx+jCu89km0sAdzqeq5KxDsVWzuOmGj95k+Ng2sfn7dQ9Ng==" saltValue="Zeq0K5kVB2KZA9L++Fg5q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1">
    <pageSetUpPr fitToPage="1"/>
  </sheetPr>
  <dimension ref="A1:U55"/>
  <sheetViews>
    <sheetView showGridLines="0" zoomScaleSheetLayoutView="55" workbookViewId="0"/>
  </sheetViews>
  <sheetFormatPr defaultColWidth="0" defaultRowHeight="12.6" customHeight="1" zeroHeight="1"/>
  <cols>
    <col min="1" max="1" width="6.625" style="37" customWidth="1"/>
    <col min="2" max="3" width="10.875" style="37" customWidth="1"/>
    <col min="4" max="4" width="10" style="37" customWidth="1"/>
    <col min="5" max="10" width="11" style="37" customWidth="1"/>
    <col min="11" max="15" width="13.125" style="37" customWidth="1"/>
    <col min="16" max="21" width="11.5" style="37" customWidth="1"/>
    <col min="22" max="16384" width="0" style="37" hidden="1"/>
  </cols>
  <sheetData>
    <row r="1" spans="1:21" ht="13.5" customHeight="1">
      <c r="A1" s="36"/>
      <c r="B1" s="36"/>
      <c r="C1" s="36"/>
      <c r="D1" s="36"/>
      <c r="E1" s="36"/>
      <c r="F1" s="36"/>
      <c r="G1" s="36"/>
      <c r="H1" s="36"/>
      <c r="I1" s="36"/>
      <c r="J1" s="36"/>
      <c r="K1" s="36"/>
      <c r="L1" s="36"/>
      <c r="M1" s="36"/>
      <c r="N1" s="36"/>
      <c r="O1" s="36"/>
      <c r="P1" s="36"/>
      <c r="Q1" s="36"/>
      <c r="R1" s="36"/>
      <c r="S1" s="36"/>
      <c r="T1" s="36"/>
      <c r="U1" s="36"/>
    </row>
    <row r="2" spans="1:21" ht="13.5" customHeight="1">
      <c r="A2" s="36"/>
      <c r="B2" s="36"/>
      <c r="C2" s="36"/>
      <c r="D2" s="36"/>
      <c r="E2" s="36"/>
      <c r="F2" s="36"/>
      <c r="G2" s="36"/>
      <c r="H2" s="36"/>
      <c r="I2" s="36"/>
      <c r="J2" s="36"/>
      <c r="K2" s="36"/>
      <c r="L2" s="36"/>
      <c r="M2" s="36"/>
      <c r="N2" s="36"/>
      <c r="O2" s="36"/>
      <c r="P2" s="36"/>
      <c r="Q2" s="36"/>
      <c r="R2" s="36"/>
      <c r="S2" s="36"/>
      <c r="T2" s="36"/>
      <c r="U2" s="36"/>
    </row>
    <row r="3" spans="1:21" ht="13.5" customHeight="1">
      <c r="A3" s="36"/>
      <c r="B3" s="36"/>
      <c r="C3" s="36"/>
      <c r="D3" s="36"/>
      <c r="E3" s="36"/>
      <c r="F3" s="36"/>
      <c r="G3" s="36"/>
      <c r="H3" s="36"/>
      <c r="I3" s="36"/>
      <c r="J3" s="36"/>
      <c r="K3" s="36"/>
      <c r="L3" s="36"/>
      <c r="M3" s="36"/>
      <c r="N3" s="36"/>
      <c r="O3" s="36"/>
      <c r="P3" s="36"/>
      <c r="Q3" s="36"/>
      <c r="R3" s="36"/>
      <c r="S3" s="36"/>
      <c r="T3" s="36"/>
      <c r="U3" s="36"/>
    </row>
    <row r="4" spans="1:21" ht="13.5" customHeight="1">
      <c r="A4" s="36"/>
      <c r="B4" s="36"/>
      <c r="C4" s="36"/>
      <c r="D4" s="36"/>
      <c r="E4" s="36"/>
      <c r="F4" s="36"/>
      <c r="G4" s="36"/>
      <c r="H4" s="36"/>
      <c r="I4" s="36"/>
      <c r="J4" s="36"/>
      <c r="K4" s="36"/>
      <c r="L4" s="36"/>
      <c r="M4" s="36"/>
      <c r="N4" s="36"/>
      <c r="O4" s="36"/>
      <c r="P4" s="36"/>
      <c r="Q4" s="36"/>
      <c r="R4" s="36"/>
      <c r="S4" s="36"/>
      <c r="T4" s="36"/>
      <c r="U4" s="36"/>
    </row>
    <row r="5" spans="1:21" ht="13.5" customHeight="1">
      <c r="A5" s="36"/>
      <c r="B5" s="36"/>
      <c r="C5" s="36"/>
      <c r="D5" s="36"/>
      <c r="E5" s="36"/>
      <c r="F5" s="36"/>
      <c r="G5" s="36"/>
      <c r="H5" s="36"/>
      <c r="I5" s="36"/>
      <c r="J5" s="36"/>
      <c r="K5" s="36"/>
      <c r="L5" s="36"/>
      <c r="M5" s="36"/>
      <c r="N5" s="36"/>
      <c r="O5" s="36"/>
      <c r="P5" s="36"/>
      <c r="Q5" s="36"/>
      <c r="R5" s="36"/>
      <c r="S5" s="36"/>
      <c r="T5" s="36"/>
      <c r="U5" s="36"/>
    </row>
    <row r="6" spans="1:21" ht="13.5" customHeight="1">
      <c r="A6" s="36"/>
      <c r="B6" s="36"/>
      <c r="C6" s="36"/>
      <c r="D6" s="36"/>
      <c r="E6" s="36"/>
      <c r="F6" s="36"/>
      <c r="G6" s="36"/>
      <c r="H6" s="36"/>
      <c r="I6" s="36"/>
      <c r="J6" s="36"/>
      <c r="K6" s="36"/>
      <c r="L6" s="36"/>
      <c r="M6" s="36"/>
      <c r="N6" s="36"/>
      <c r="O6" s="36"/>
      <c r="P6" s="36"/>
      <c r="Q6" s="36"/>
      <c r="R6" s="36"/>
      <c r="S6" s="36"/>
      <c r="T6" s="36"/>
      <c r="U6" s="36"/>
    </row>
    <row r="7" spans="1:21" ht="13.5" customHeight="1">
      <c r="A7" s="36"/>
      <c r="B7" s="36"/>
      <c r="C7" s="36"/>
      <c r="D7" s="36"/>
      <c r="E7" s="36"/>
      <c r="F7" s="36"/>
      <c r="G7" s="36"/>
      <c r="H7" s="36"/>
      <c r="I7" s="36"/>
      <c r="J7" s="36"/>
      <c r="K7" s="36"/>
      <c r="L7" s="36"/>
      <c r="M7" s="36"/>
      <c r="N7" s="36"/>
      <c r="O7" s="36"/>
      <c r="P7" s="36"/>
      <c r="Q7" s="36"/>
      <c r="R7" s="36"/>
      <c r="S7" s="36"/>
      <c r="T7" s="36"/>
      <c r="U7" s="36"/>
    </row>
    <row r="8" spans="1:21" ht="13.5" customHeight="1">
      <c r="A8" s="36"/>
      <c r="B8" s="36"/>
      <c r="C8" s="36"/>
      <c r="D8" s="36"/>
      <c r="E8" s="36"/>
      <c r="F8" s="36"/>
      <c r="G8" s="36"/>
      <c r="H8" s="36"/>
      <c r="I8" s="36"/>
      <c r="J8" s="36"/>
      <c r="K8" s="36"/>
      <c r="L8" s="36"/>
      <c r="M8" s="36"/>
      <c r="N8" s="36"/>
      <c r="O8" s="36"/>
      <c r="P8" s="36"/>
      <c r="Q8" s="36"/>
      <c r="R8" s="36"/>
      <c r="S8" s="36"/>
      <c r="T8" s="36"/>
      <c r="U8" s="36"/>
    </row>
    <row r="9" spans="1:21" ht="13.5" customHeight="1">
      <c r="A9" s="36"/>
      <c r="B9" s="36"/>
      <c r="C9" s="36"/>
      <c r="D9" s="36"/>
      <c r="E9" s="36"/>
      <c r="F9" s="36"/>
      <c r="G9" s="36"/>
      <c r="H9" s="36"/>
      <c r="I9" s="36"/>
      <c r="J9" s="36"/>
      <c r="K9" s="36"/>
      <c r="L9" s="36"/>
      <c r="M9" s="36"/>
      <c r="N9" s="36"/>
      <c r="O9" s="36"/>
      <c r="P9" s="36"/>
      <c r="Q9" s="36"/>
      <c r="R9" s="36"/>
      <c r="S9" s="36"/>
      <c r="T9" s="36"/>
      <c r="U9" s="36"/>
    </row>
    <row r="10" spans="1:21" ht="13.5" customHeight="1">
      <c r="A10" s="36"/>
      <c r="B10" s="36"/>
      <c r="C10" s="36"/>
      <c r="D10" s="36"/>
      <c r="E10" s="36"/>
      <c r="F10" s="36"/>
      <c r="G10" s="36"/>
      <c r="H10" s="36"/>
      <c r="I10" s="36"/>
      <c r="J10" s="36"/>
      <c r="K10" s="36"/>
      <c r="L10" s="36"/>
      <c r="M10" s="36"/>
      <c r="N10" s="36"/>
      <c r="O10" s="36"/>
      <c r="P10" s="36"/>
      <c r="Q10" s="36"/>
      <c r="R10" s="36"/>
      <c r="S10" s="36"/>
      <c r="T10" s="36"/>
      <c r="U10" s="36"/>
    </row>
    <row r="11" spans="1:21" ht="13.5" customHeight="1">
      <c r="A11" s="36"/>
      <c r="B11" s="36"/>
      <c r="C11" s="36"/>
      <c r="D11" s="36"/>
      <c r="E11" s="36"/>
      <c r="F11" s="36"/>
      <c r="G11" s="36"/>
      <c r="H11" s="36"/>
      <c r="I11" s="36"/>
      <c r="J11" s="36"/>
      <c r="K11" s="36"/>
      <c r="L11" s="36"/>
      <c r="M11" s="36"/>
      <c r="N11" s="36"/>
      <c r="O11" s="36"/>
      <c r="P11" s="36"/>
      <c r="Q11" s="36"/>
      <c r="R11" s="36"/>
      <c r="S11" s="36"/>
      <c r="T11" s="36"/>
      <c r="U11" s="36"/>
    </row>
    <row r="12" spans="1:21" ht="13.5" customHeight="1">
      <c r="A12" s="36"/>
      <c r="B12" s="36"/>
      <c r="C12" s="36"/>
      <c r="D12" s="36"/>
      <c r="E12" s="36"/>
      <c r="F12" s="36"/>
      <c r="G12" s="36"/>
      <c r="H12" s="36"/>
      <c r="I12" s="36"/>
      <c r="J12" s="36"/>
      <c r="K12" s="36"/>
      <c r="L12" s="36"/>
      <c r="M12" s="36"/>
      <c r="N12" s="36"/>
      <c r="O12" s="36"/>
      <c r="P12" s="36"/>
      <c r="Q12" s="36"/>
      <c r="R12" s="36"/>
      <c r="S12" s="36"/>
      <c r="T12" s="36"/>
      <c r="U12" s="36"/>
    </row>
    <row r="13" spans="1:21" ht="13.5" customHeight="1">
      <c r="A13" s="36"/>
      <c r="B13" s="36"/>
      <c r="C13" s="36"/>
      <c r="D13" s="36"/>
      <c r="E13" s="36"/>
      <c r="F13" s="36"/>
      <c r="G13" s="36"/>
      <c r="H13" s="36"/>
      <c r="I13" s="36"/>
      <c r="J13" s="36"/>
      <c r="K13" s="36"/>
      <c r="L13" s="36"/>
      <c r="M13" s="36"/>
      <c r="N13" s="36"/>
      <c r="O13" s="36"/>
      <c r="P13" s="36"/>
      <c r="Q13" s="36"/>
      <c r="R13" s="36"/>
      <c r="S13" s="36"/>
      <c r="T13" s="36"/>
      <c r="U13" s="36"/>
    </row>
    <row r="14" spans="1:21" ht="13.5" customHeight="1">
      <c r="A14" s="36"/>
      <c r="B14" s="36"/>
      <c r="C14" s="36"/>
      <c r="D14" s="36"/>
      <c r="E14" s="36"/>
      <c r="F14" s="36"/>
      <c r="G14" s="36"/>
      <c r="H14" s="36"/>
      <c r="I14" s="36"/>
      <c r="J14" s="36"/>
      <c r="K14" s="36"/>
      <c r="L14" s="36"/>
      <c r="M14" s="36"/>
      <c r="N14" s="36"/>
      <c r="O14" s="36"/>
      <c r="P14" s="36"/>
      <c r="Q14" s="36"/>
      <c r="R14" s="36"/>
      <c r="S14" s="36"/>
      <c r="T14" s="36"/>
      <c r="U14" s="36"/>
    </row>
    <row r="15" spans="1:21" ht="13.5" customHeight="1">
      <c r="A15" s="36"/>
      <c r="B15" s="36"/>
      <c r="C15" s="36"/>
      <c r="D15" s="36"/>
      <c r="E15" s="36"/>
      <c r="F15" s="36"/>
      <c r="G15" s="36"/>
      <c r="H15" s="36"/>
      <c r="I15" s="36"/>
      <c r="J15" s="36"/>
      <c r="K15" s="36"/>
      <c r="L15" s="36"/>
      <c r="M15" s="36"/>
      <c r="N15" s="36"/>
      <c r="O15" s="36"/>
      <c r="P15" s="36"/>
      <c r="Q15" s="36"/>
      <c r="R15" s="36"/>
      <c r="S15" s="36"/>
      <c r="T15" s="36"/>
      <c r="U15" s="36"/>
    </row>
    <row r="16" spans="1:21" ht="13.5" customHeight="1">
      <c r="A16" s="36"/>
      <c r="B16" s="36"/>
      <c r="C16" s="36"/>
      <c r="D16" s="36"/>
      <c r="E16" s="36"/>
      <c r="F16" s="36"/>
      <c r="G16" s="36"/>
      <c r="H16" s="36"/>
      <c r="I16" s="36"/>
      <c r="J16" s="36"/>
      <c r="K16" s="36"/>
      <c r="L16" s="36"/>
      <c r="M16" s="36"/>
      <c r="N16" s="36"/>
      <c r="O16" s="36"/>
      <c r="P16" s="36"/>
      <c r="Q16" s="36"/>
      <c r="R16" s="36"/>
      <c r="S16" s="36"/>
      <c r="T16" s="36"/>
      <c r="U16" s="36"/>
    </row>
    <row r="17" spans="1:21" ht="13.5" customHeight="1">
      <c r="A17" s="36"/>
      <c r="B17" s="36"/>
      <c r="C17" s="36"/>
      <c r="D17" s="36"/>
      <c r="E17" s="36"/>
      <c r="F17" s="36"/>
      <c r="G17" s="36"/>
      <c r="H17" s="36"/>
      <c r="I17" s="36"/>
      <c r="J17" s="36"/>
      <c r="K17" s="36"/>
      <c r="L17" s="36"/>
      <c r="M17" s="36"/>
      <c r="N17" s="36"/>
      <c r="O17" s="36"/>
      <c r="P17" s="36"/>
      <c r="Q17" s="36"/>
      <c r="R17" s="36"/>
      <c r="S17" s="36"/>
      <c r="T17" s="36"/>
      <c r="U17" s="36"/>
    </row>
    <row r="18" spans="1:21" ht="13.5" customHeight="1">
      <c r="A18" s="36"/>
      <c r="B18" s="36"/>
      <c r="C18" s="36"/>
      <c r="D18" s="36"/>
      <c r="E18" s="36"/>
      <c r="F18" s="36"/>
      <c r="G18" s="36"/>
      <c r="H18" s="36"/>
      <c r="I18" s="36"/>
      <c r="J18" s="36"/>
      <c r="K18" s="36"/>
      <c r="L18" s="36"/>
      <c r="M18" s="36"/>
      <c r="N18" s="36"/>
      <c r="O18" s="36"/>
      <c r="P18" s="36"/>
      <c r="Q18" s="36"/>
      <c r="R18" s="36"/>
      <c r="S18" s="36"/>
      <c r="T18" s="36"/>
      <c r="U18" s="36"/>
    </row>
    <row r="19" spans="1:21" ht="13.5" customHeight="1">
      <c r="A19" s="36"/>
      <c r="B19" s="36"/>
      <c r="C19" s="36"/>
      <c r="D19" s="36"/>
      <c r="E19" s="36"/>
      <c r="F19" s="36"/>
      <c r="G19" s="36"/>
      <c r="H19" s="36"/>
      <c r="I19" s="36"/>
      <c r="J19" s="36"/>
      <c r="K19" s="36"/>
      <c r="L19" s="36"/>
      <c r="M19" s="36"/>
      <c r="N19" s="36"/>
      <c r="O19" s="36"/>
      <c r="P19" s="36"/>
      <c r="Q19" s="36"/>
      <c r="R19" s="36"/>
      <c r="S19" s="36"/>
      <c r="T19" s="36"/>
      <c r="U19" s="36"/>
    </row>
    <row r="20" spans="1:21" ht="13.5" customHeight="1">
      <c r="A20" s="36"/>
      <c r="B20" s="36"/>
      <c r="C20" s="36"/>
      <c r="D20" s="36"/>
      <c r="E20" s="36"/>
      <c r="F20" s="36"/>
      <c r="G20" s="36"/>
      <c r="H20" s="36"/>
      <c r="I20" s="36"/>
      <c r="J20" s="36"/>
      <c r="K20" s="36"/>
      <c r="L20" s="36"/>
      <c r="M20" s="36"/>
      <c r="N20" s="36"/>
      <c r="O20" s="36"/>
      <c r="P20" s="36"/>
      <c r="Q20" s="36"/>
      <c r="R20" s="36"/>
      <c r="S20" s="36"/>
      <c r="T20" s="36"/>
      <c r="U20" s="36"/>
    </row>
    <row r="21" spans="1:21" ht="13.5" customHeight="1">
      <c r="A21" s="36"/>
      <c r="B21" s="36"/>
      <c r="C21" s="36"/>
      <c r="D21" s="36"/>
      <c r="E21" s="36"/>
      <c r="F21" s="36"/>
      <c r="G21" s="36"/>
      <c r="H21" s="36"/>
      <c r="I21" s="36"/>
      <c r="J21" s="36"/>
      <c r="K21" s="36"/>
      <c r="L21" s="36"/>
      <c r="M21" s="36"/>
      <c r="N21" s="36"/>
      <c r="O21" s="36"/>
      <c r="P21" s="36"/>
      <c r="Q21" s="36"/>
      <c r="R21" s="36"/>
      <c r="S21" s="36"/>
      <c r="T21" s="36"/>
      <c r="U21" s="36"/>
    </row>
    <row r="22" spans="1:21" ht="13.5" customHeight="1">
      <c r="A22" s="36"/>
      <c r="B22" s="36"/>
      <c r="C22" s="36"/>
      <c r="D22" s="36"/>
      <c r="E22" s="36"/>
      <c r="F22" s="36"/>
      <c r="G22" s="36"/>
      <c r="H22" s="36"/>
      <c r="I22" s="36"/>
      <c r="J22" s="36"/>
      <c r="K22" s="36"/>
      <c r="L22" s="36"/>
      <c r="M22" s="36"/>
      <c r="N22" s="36"/>
      <c r="O22" s="36"/>
      <c r="P22" s="36"/>
      <c r="Q22" s="36"/>
      <c r="R22" s="36"/>
      <c r="S22" s="36"/>
      <c r="T22" s="36"/>
      <c r="U22" s="36"/>
    </row>
    <row r="23" spans="1:21" ht="13.5" customHeight="1">
      <c r="A23" s="36"/>
      <c r="B23" s="36"/>
      <c r="C23" s="36"/>
      <c r="D23" s="36"/>
      <c r="E23" s="36"/>
      <c r="F23" s="36"/>
      <c r="G23" s="36"/>
      <c r="H23" s="36"/>
      <c r="I23" s="36"/>
      <c r="J23" s="36"/>
      <c r="K23" s="36"/>
      <c r="L23" s="36"/>
      <c r="M23" s="36"/>
      <c r="N23" s="36"/>
      <c r="O23" s="36"/>
      <c r="P23" s="36"/>
      <c r="Q23" s="36"/>
      <c r="R23" s="36"/>
      <c r="S23" s="36"/>
      <c r="T23" s="36"/>
      <c r="U23" s="36"/>
    </row>
    <row r="24" spans="1:21" ht="13.5" customHeight="1">
      <c r="A24" s="36"/>
      <c r="B24" s="36"/>
      <c r="C24" s="36"/>
      <c r="D24" s="36"/>
      <c r="E24" s="36"/>
      <c r="F24" s="36"/>
      <c r="G24" s="36"/>
      <c r="H24" s="36"/>
      <c r="I24" s="36"/>
      <c r="J24" s="36"/>
      <c r="K24" s="36"/>
      <c r="L24" s="36"/>
      <c r="M24" s="36"/>
      <c r="N24" s="36"/>
      <c r="O24" s="36"/>
      <c r="P24" s="36"/>
      <c r="Q24" s="36"/>
      <c r="R24" s="36"/>
      <c r="S24" s="36"/>
      <c r="T24" s="36"/>
      <c r="U24" s="36"/>
    </row>
    <row r="25" spans="1:21" ht="13.5" customHeight="1">
      <c r="A25" s="36"/>
      <c r="B25" s="36"/>
      <c r="C25" s="36"/>
      <c r="D25" s="36"/>
      <c r="E25" s="36"/>
      <c r="F25" s="36"/>
      <c r="G25" s="36"/>
      <c r="H25" s="36"/>
      <c r="I25" s="36"/>
      <c r="J25" s="36"/>
      <c r="K25" s="36"/>
      <c r="L25" s="36"/>
      <c r="M25" s="36"/>
      <c r="N25" s="36"/>
      <c r="O25" s="36"/>
      <c r="P25" s="36"/>
      <c r="Q25" s="36"/>
      <c r="R25" s="36"/>
      <c r="S25" s="36"/>
      <c r="T25" s="36"/>
      <c r="U25" s="36"/>
    </row>
    <row r="26" spans="1:21" ht="13.5" customHeight="1">
      <c r="A26" s="36"/>
      <c r="B26" s="36"/>
      <c r="C26" s="36"/>
      <c r="D26" s="36"/>
      <c r="E26" s="36"/>
      <c r="F26" s="36"/>
      <c r="G26" s="36"/>
      <c r="H26" s="36"/>
      <c r="I26" s="36"/>
      <c r="J26" s="36"/>
      <c r="K26" s="36"/>
      <c r="L26" s="36"/>
      <c r="M26" s="36"/>
      <c r="N26" s="36"/>
      <c r="O26" s="36"/>
      <c r="P26" s="36"/>
      <c r="Q26" s="36"/>
      <c r="R26" s="36"/>
      <c r="S26" s="36"/>
      <c r="T26" s="36"/>
      <c r="U26" s="36"/>
    </row>
    <row r="27" spans="1:21" ht="13.5" customHeight="1">
      <c r="A27" s="36"/>
      <c r="B27" s="36"/>
      <c r="C27" s="36"/>
      <c r="D27" s="36"/>
      <c r="E27" s="36"/>
      <c r="F27" s="36"/>
      <c r="G27" s="36"/>
      <c r="H27" s="36"/>
      <c r="I27" s="36"/>
      <c r="J27" s="36"/>
      <c r="K27" s="36"/>
      <c r="L27" s="36"/>
      <c r="M27" s="36"/>
      <c r="N27" s="36"/>
      <c r="O27" s="36"/>
      <c r="P27" s="36"/>
      <c r="Q27" s="36"/>
      <c r="R27" s="36"/>
      <c r="S27" s="36"/>
      <c r="T27" s="36"/>
      <c r="U27" s="36"/>
    </row>
    <row r="28" spans="1:21" ht="13.5" customHeight="1">
      <c r="A28" s="36"/>
      <c r="B28" s="36"/>
      <c r="C28" s="36"/>
      <c r="D28" s="36"/>
      <c r="E28" s="36"/>
      <c r="F28" s="36"/>
      <c r="G28" s="36"/>
      <c r="H28" s="36"/>
      <c r="I28" s="36"/>
      <c r="J28" s="36"/>
      <c r="K28" s="36"/>
      <c r="L28" s="36"/>
      <c r="M28" s="36"/>
      <c r="N28" s="36"/>
      <c r="O28" s="36"/>
      <c r="P28" s="36"/>
      <c r="Q28" s="36"/>
      <c r="R28" s="36"/>
      <c r="S28" s="36"/>
      <c r="T28" s="36"/>
      <c r="U28" s="36"/>
    </row>
    <row r="29" spans="1:21" ht="13.5" customHeight="1">
      <c r="A29" s="36"/>
      <c r="B29" s="36"/>
      <c r="C29" s="36"/>
      <c r="D29" s="36"/>
      <c r="E29" s="36"/>
      <c r="F29" s="36"/>
      <c r="G29" s="36"/>
      <c r="H29" s="36"/>
      <c r="I29" s="36"/>
      <c r="J29" s="36"/>
      <c r="K29" s="36"/>
      <c r="L29" s="36"/>
      <c r="M29" s="36"/>
      <c r="N29" s="36"/>
      <c r="O29" s="36"/>
      <c r="P29" s="36"/>
      <c r="Q29" s="36"/>
      <c r="R29" s="36"/>
      <c r="S29" s="36"/>
      <c r="T29" s="36"/>
      <c r="U29" s="36"/>
    </row>
    <row r="30" spans="1:21" ht="13.5" customHeight="1">
      <c r="A30" s="36"/>
      <c r="B30" s="36"/>
      <c r="C30" s="36"/>
      <c r="D30" s="36"/>
      <c r="E30" s="36"/>
      <c r="F30" s="36"/>
      <c r="G30" s="36"/>
      <c r="H30" s="36"/>
      <c r="I30" s="36"/>
      <c r="J30" s="36"/>
      <c r="K30" s="36"/>
      <c r="L30" s="36"/>
      <c r="M30" s="36"/>
      <c r="N30" s="36"/>
      <c r="O30" s="36"/>
      <c r="P30" s="36"/>
      <c r="Q30" s="36"/>
      <c r="R30" s="36"/>
      <c r="S30" s="36"/>
      <c r="T30" s="36"/>
      <c r="U30" s="36"/>
    </row>
    <row r="31" spans="1:21" ht="13.5" customHeight="1">
      <c r="A31" s="36"/>
      <c r="B31" s="36"/>
      <c r="C31" s="36"/>
      <c r="D31" s="36"/>
      <c r="E31" s="36"/>
      <c r="F31" s="36"/>
      <c r="G31" s="36"/>
      <c r="H31" s="36"/>
      <c r="I31" s="36"/>
      <c r="J31" s="36"/>
      <c r="K31" s="36"/>
      <c r="L31" s="36"/>
      <c r="M31" s="36"/>
      <c r="N31" s="36"/>
      <c r="O31" s="36"/>
      <c r="P31" s="36"/>
      <c r="Q31" s="36"/>
      <c r="R31" s="36"/>
      <c r="S31" s="36"/>
      <c r="T31" s="36"/>
      <c r="U31" s="36"/>
    </row>
    <row r="32" spans="1:21" ht="13.5" customHeight="1">
      <c r="A32" s="36"/>
      <c r="B32" s="36"/>
      <c r="C32" s="36"/>
      <c r="D32" s="36"/>
      <c r="E32" s="36"/>
      <c r="F32" s="36"/>
      <c r="G32" s="36"/>
      <c r="H32" s="36"/>
      <c r="I32" s="36"/>
      <c r="J32" s="36"/>
      <c r="K32" s="36"/>
      <c r="L32" s="36"/>
      <c r="M32" s="36"/>
      <c r="N32" s="36"/>
      <c r="O32" s="36"/>
      <c r="P32" s="36"/>
      <c r="Q32" s="36"/>
      <c r="R32" s="36"/>
      <c r="S32" s="36"/>
      <c r="T32" s="36"/>
      <c r="U32" s="36"/>
    </row>
    <row r="33" spans="1:21" ht="13.5" customHeight="1">
      <c r="A33" s="36"/>
      <c r="B33" s="36"/>
      <c r="C33" s="36"/>
      <c r="D33" s="36"/>
      <c r="E33" s="36"/>
      <c r="F33" s="36"/>
      <c r="G33" s="36"/>
      <c r="H33" s="36"/>
      <c r="I33" s="36"/>
      <c r="J33" s="36"/>
      <c r="K33" s="36"/>
      <c r="L33" s="36"/>
      <c r="M33" s="36"/>
      <c r="N33" s="36"/>
      <c r="O33" s="36"/>
      <c r="P33" s="36"/>
      <c r="Q33" s="36"/>
      <c r="R33" s="36"/>
      <c r="S33" s="36"/>
      <c r="T33" s="36"/>
      <c r="U33" s="36"/>
    </row>
    <row r="34" spans="1:21" ht="13.5" customHeight="1">
      <c r="A34" s="36"/>
      <c r="B34" s="36"/>
      <c r="C34" s="36"/>
      <c r="D34" s="36"/>
      <c r="E34" s="36"/>
      <c r="F34" s="36"/>
      <c r="G34" s="36"/>
      <c r="H34" s="36"/>
      <c r="I34" s="36"/>
      <c r="J34" s="36"/>
      <c r="K34" s="36"/>
      <c r="L34" s="36"/>
      <c r="M34" s="36"/>
      <c r="N34" s="36"/>
      <c r="O34" s="36"/>
      <c r="P34" s="36"/>
      <c r="Q34" s="36"/>
      <c r="R34" s="36"/>
      <c r="S34" s="36"/>
      <c r="T34" s="36"/>
      <c r="U34" s="36"/>
    </row>
    <row r="35" spans="1:21" ht="13.5" customHeight="1">
      <c r="A35" s="36"/>
      <c r="B35" s="36"/>
      <c r="C35" s="36"/>
      <c r="D35" s="36"/>
      <c r="E35" s="36"/>
      <c r="F35" s="36"/>
      <c r="G35" s="36"/>
      <c r="H35" s="36"/>
      <c r="I35" s="36"/>
      <c r="J35" s="36"/>
      <c r="K35" s="36"/>
      <c r="L35" s="36"/>
      <c r="M35" s="36"/>
      <c r="N35" s="36"/>
      <c r="O35" s="36"/>
      <c r="P35" s="36"/>
      <c r="Q35" s="36"/>
      <c r="R35" s="36"/>
      <c r="S35" s="36"/>
      <c r="T35" s="36"/>
      <c r="U35" s="36"/>
    </row>
    <row r="36" spans="1:21" ht="13.5" customHeight="1">
      <c r="A36" s="36"/>
      <c r="B36" s="36"/>
      <c r="C36" s="36"/>
      <c r="D36" s="36"/>
      <c r="E36" s="36"/>
      <c r="F36" s="36"/>
      <c r="G36" s="36"/>
      <c r="H36" s="36"/>
      <c r="I36" s="36"/>
      <c r="J36" s="36"/>
      <c r="K36" s="36"/>
      <c r="L36" s="36"/>
      <c r="M36" s="36"/>
      <c r="N36" s="36"/>
      <c r="O36" s="36"/>
      <c r="P36" s="36"/>
      <c r="Q36" s="36"/>
      <c r="R36" s="36"/>
      <c r="S36" s="36"/>
      <c r="T36" s="36"/>
      <c r="U36" s="36"/>
    </row>
    <row r="37" spans="1:21" ht="13.5" customHeight="1">
      <c r="A37" s="36"/>
      <c r="B37" s="36"/>
      <c r="C37" s="36"/>
      <c r="D37" s="36"/>
      <c r="E37" s="36"/>
      <c r="F37" s="36"/>
      <c r="G37" s="36"/>
      <c r="H37" s="36"/>
      <c r="I37" s="36"/>
      <c r="J37" s="36"/>
      <c r="K37" s="36"/>
      <c r="L37" s="36"/>
      <c r="M37" s="36"/>
      <c r="N37" s="36"/>
      <c r="O37" s="36"/>
      <c r="P37" s="36"/>
      <c r="Q37" s="36"/>
      <c r="R37" s="36"/>
      <c r="S37" s="36"/>
      <c r="T37" s="36"/>
      <c r="U37" s="36"/>
    </row>
    <row r="38" spans="1:21" ht="13.5" customHeight="1">
      <c r="A38" s="36"/>
      <c r="B38" s="36"/>
      <c r="C38" s="36"/>
      <c r="D38" s="36"/>
      <c r="E38" s="36"/>
      <c r="F38" s="36"/>
      <c r="G38" s="36"/>
      <c r="H38" s="36"/>
      <c r="I38" s="36"/>
      <c r="J38" s="36"/>
      <c r="K38" s="36"/>
      <c r="L38" s="36"/>
      <c r="M38" s="36"/>
      <c r="N38" s="36"/>
      <c r="O38" s="36"/>
      <c r="P38" s="36"/>
      <c r="Q38" s="36"/>
      <c r="R38" s="36"/>
      <c r="S38" s="36"/>
      <c r="T38" s="36"/>
      <c r="U38" s="36"/>
    </row>
    <row r="39" spans="1:21" ht="13.5" customHeight="1">
      <c r="A39" s="36"/>
      <c r="B39" s="36"/>
      <c r="C39" s="36"/>
      <c r="D39" s="36"/>
      <c r="E39" s="36"/>
      <c r="F39" s="36"/>
      <c r="G39" s="36"/>
      <c r="H39" s="36"/>
      <c r="I39" s="36"/>
      <c r="J39" s="36"/>
      <c r="K39" s="36"/>
      <c r="L39" s="36"/>
      <c r="M39" s="36"/>
      <c r="N39" s="36"/>
      <c r="O39" s="36"/>
      <c r="P39" s="36"/>
      <c r="Q39" s="36"/>
      <c r="R39" s="36"/>
      <c r="S39" s="36"/>
      <c r="T39" s="36"/>
      <c r="U39" s="36"/>
    </row>
    <row r="40" spans="1:21" ht="13.5" customHeight="1">
      <c r="A40" s="36"/>
      <c r="B40" s="36"/>
      <c r="C40" s="36"/>
      <c r="D40" s="36"/>
      <c r="E40" s="36"/>
      <c r="F40" s="36"/>
      <c r="G40" s="36"/>
      <c r="H40" s="36"/>
      <c r="I40" s="36"/>
      <c r="J40" s="36"/>
      <c r="K40" s="36"/>
      <c r="L40" s="36"/>
      <c r="M40" s="36"/>
      <c r="N40" s="36"/>
      <c r="O40" s="36"/>
      <c r="P40" s="36"/>
      <c r="Q40" s="36"/>
      <c r="R40" s="36"/>
      <c r="S40" s="36"/>
      <c r="T40" s="36"/>
      <c r="U40" s="36"/>
    </row>
    <row r="41" spans="1:21" ht="13.5" customHeight="1">
      <c r="A41" s="36"/>
      <c r="B41" s="36"/>
      <c r="C41" s="36"/>
      <c r="D41" s="36"/>
      <c r="E41" s="36"/>
      <c r="F41" s="36"/>
      <c r="G41" s="36"/>
      <c r="H41" s="36"/>
      <c r="I41" s="36"/>
      <c r="J41" s="36"/>
      <c r="K41" s="36"/>
      <c r="L41" s="36"/>
      <c r="M41" s="36"/>
      <c r="N41" s="36"/>
      <c r="O41" s="36"/>
      <c r="P41" s="36"/>
      <c r="Q41" s="36"/>
      <c r="R41" s="36"/>
      <c r="S41" s="36"/>
      <c r="T41" s="36"/>
      <c r="U41" s="36"/>
    </row>
    <row r="42" spans="1:21" ht="13.5" customHeight="1">
      <c r="A42" s="36"/>
      <c r="B42" s="36"/>
      <c r="C42" s="36"/>
      <c r="D42" s="36"/>
      <c r="E42" s="36"/>
      <c r="F42" s="36"/>
      <c r="G42" s="36"/>
      <c r="H42" s="36"/>
      <c r="I42" s="36"/>
      <c r="J42" s="36"/>
      <c r="K42" s="36"/>
      <c r="L42" s="36"/>
      <c r="M42" s="36"/>
      <c r="N42" s="36"/>
      <c r="O42" s="36"/>
      <c r="P42" s="36"/>
      <c r="Q42" s="36"/>
      <c r="R42" s="36"/>
      <c r="S42" s="36"/>
      <c r="T42" s="36"/>
      <c r="U42" s="36"/>
    </row>
    <row r="43" spans="1:21" ht="30.75" customHeight="1" thickBot="1">
      <c r="A43" s="36"/>
      <c r="B43" s="36"/>
      <c r="C43" s="36"/>
      <c r="D43" s="36"/>
      <c r="E43" s="36"/>
      <c r="F43" s="36"/>
      <c r="G43" s="36"/>
      <c r="H43" s="36"/>
      <c r="I43" s="36"/>
      <c r="J43" s="36"/>
      <c r="K43" s="36"/>
      <c r="L43" s="36"/>
      <c r="M43" s="36"/>
      <c r="N43" s="36"/>
      <c r="O43" s="38" t="s">
        <v>8</v>
      </c>
      <c r="P43" s="36"/>
      <c r="Q43" s="36"/>
      <c r="R43" s="36"/>
      <c r="S43" s="36"/>
      <c r="T43" s="36"/>
      <c r="U43" s="36"/>
    </row>
    <row r="44" spans="1:21" ht="30.75" customHeight="1" thickBot="1">
      <c r="A44" s="36"/>
      <c r="B44" s="39" t="s">
        <v>9</v>
      </c>
      <c r="C44" s="40"/>
      <c r="D44" s="40"/>
      <c r="E44" s="41"/>
      <c r="F44" s="41"/>
      <c r="G44" s="41"/>
      <c r="H44" s="41"/>
      <c r="I44" s="41"/>
      <c r="J44" s="42" t="s">
        <v>2</v>
      </c>
      <c r="K44" s="43" t="s">
        <v>507</v>
      </c>
      <c r="L44" s="44" t="s">
        <v>508</v>
      </c>
      <c r="M44" s="44" t="s">
        <v>509</v>
      </c>
      <c r="N44" s="44" t="s">
        <v>510</v>
      </c>
      <c r="O44" s="45" t="s">
        <v>511</v>
      </c>
      <c r="P44" s="36"/>
      <c r="Q44" s="36"/>
      <c r="R44" s="36"/>
      <c r="S44" s="36"/>
      <c r="T44" s="36"/>
      <c r="U44" s="36"/>
    </row>
    <row r="45" spans="1:21" ht="30.75" customHeight="1">
      <c r="A45" s="36"/>
      <c r="B45" s="1179" t="s">
        <v>10</v>
      </c>
      <c r="C45" s="1180"/>
      <c r="D45" s="46"/>
      <c r="E45" s="1185" t="s">
        <v>11</v>
      </c>
      <c r="F45" s="1185"/>
      <c r="G45" s="1185"/>
      <c r="H45" s="1185"/>
      <c r="I45" s="1185"/>
      <c r="J45" s="1186"/>
      <c r="K45" s="47">
        <v>122214</v>
      </c>
      <c r="L45" s="48">
        <v>119623</v>
      </c>
      <c r="M45" s="48">
        <v>124525</v>
      </c>
      <c r="N45" s="48">
        <v>109758</v>
      </c>
      <c r="O45" s="49">
        <v>103055</v>
      </c>
      <c r="P45" s="36"/>
      <c r="Q45" s="36"/>
      <c r="R45" s="36"/>
      <c r="S45" s="36"/>
      <c r="T45" s="36"/>
      <c r="U45" s="36"/>
    </row>
    <row r="46" spans="1:21" ht="30.75" customHeight="1">
      <c r="A46" s="36"/>
      <c r="B46" s="1181"/>
      <c r="C46" s="1182"/>
      <c r="D46" s="50"/>
      <c r="E46" s="1173" t="s">
        <v>12</v>
      </c>
      <c r="F46" s="1173"/>
      <c r="G46" s="1173"/>
      <c r="H46" s="1173"/>
      <c r="I46" s="1173"/>
      <c r="J46" s="1174"/>
      <c r="K46" s="51" t="s">
        <v>466</v>
      </c>
      <c r="L46" s="52" t="s">
        <v>466</v>
      </c>
      <c r="M46" s="52" t="s">
        <v>466</v>
      </c>
      <c r="N46" s="52" t="s">
        <v>466</v>
      </c>
      <c r="O46" s="53" t="s">
        <v>466</v>
      </c>
      <c r="P46" s="36"/>
      <c r="Q46" s="36"/>
      <c r="R46" s="36"/>
      <c r="S46" s="36"/>
      <c r="T46" s="36"/>
      <c r="U46" s="36"/>
    </row>
    <row r="47" spans="1:21" ht="30.75" customHeight="1">
      <c r="A47" s="36"/>
      <c r="B47" s="1181"/>
      <c r="C47" s="1182"/>
      <c r="D47" s="50"/>
      <c r="E47" s="1173" t="s">
        <v>13</v>
      </c>
      <c r="F47" s="1173"/>
      <c r="G47" s="1173"/>
      <c r="H47" s="1173"/>
      <c r="I47" s="1173"/>
      <c r="J47" s="1174"/>
      <c r="K47" s="51">
        <v>15856</v>
      </c>
      <c r="L47" s="52">
        <v>17922</v>
      </c>
      <c r="M47" s="52">
        <v>20629</v>
      </c>
      <c r="N47" s="52">
        <v>22140</v>
      </c>
      <c r="O47" s="53">
        <v>24644</v>
      </c>
      <c r="P47" s="36"/>
      <c r="Q47" s="36"/>
      <c r="R47" s="36"/>
      <c r="S47" s="36"/>
      <c r="T47" s="36"/>
      <c r="U47" s="36"/>
    </row>
    <row r="48" spans="1:21" ht="30.75" customHeight="1">
      <c r="A48" s="36"/>
      <c r="B48" s="1181"/>
      <c r="C48" s="1182"/>
      <c r="D48" s="50"/>
      <c r="E48" s="1173" t="s">
        <v>14</v>
      </c>
      <c r="F48" s="1173"/>
      <c r="G48" s="1173"/>
      <c r="H48" s="1173"/>
      <c r="I48" s="1173"/>
      <c r="J48" s="1174"/>
      <c r="K48" s="51">
        <v>2137</v>
      </c>
      <c r="L48" s="52">
        <v>2254</v>
      </c>
      <c r="M48" s="52">
        <v>2054</v>
      </c>
      <c r="N48" s="52">
        <v>1890</v>
      </c>
      <c r="O48" s="53">
        <v>1210</v>
      </c>
      <c r="P48" s="36"/>
      <c r="Q48" s="36"/>
      <c r="R48" s="36"/>
      <c r="S48" s="36"/>
      <c r="T48" s="36"/>
      <c r="U48" s="36"/>
    </row>
    <row r="49" spans="1:21" ht="30.75" customHeight="1">
      <c r="A49" s="36"/>
      <c r="B49" s="1181"/>
      <c r="C49" s="1182"/>
      <c r="D49" s="50"/>
      <c r="E49" s="1173" t="s">
        <v>15</v>
      </c>
      <c r="F49" s="1173"/>
      <c r="G49" s="1173"/>
      <c r="H49" s="1173"/>
      <c r="I49" s="1173"/>
      <c r="J49" s="1174"/>
      <c r="K49" s="51" t="s">
        <v>466</v>
      </c>
      <c r="L49" s="52" t="s">
        <v>466</v>
      </c>
      <c r="M49" s="52" t="s">
        <v>466</v>
      </c>
      <c r="N49" s="52" t="s">
        <v>466</v>
      </c>
      <c r="O49" s="53" t="s">
        <v>466</v>
      </c>
      <c r="P49" s="36"/>
      <c r="Q49" s="36"/>
      <c r="R49" s="36"/>
      <c r="S49" s="36"/>
      <c r="T49" s="36"/>
      <c r="U49" s="36"/>
    </row>
    <row r="50" spans="1:21" ht="30.75" customHeight="1">
      <c r="A50" s="36"/>
      <c r="B50" s="1181"/>
      <c r="C50" s="1182"/>
      <c r="D50" s="50"/>
      <c r="E50" s="1173" t="s">
        <v>16</v>
      </c>
      <c r="F50" s="1173"/>
      <c r="G50" s="1173"/>
      <c r="H50" s="1173"/>
      <c r="I50" s="1173"/>
      <c r="J50" s="1174"/>
      <c r="K50" s="51">
        <v>2563</v>
      </c>
      <c r="L50" s="52">
        <v>2216</v>
      </c>
      <c r="M50" s="52">
        <v>2103</v>
      </c>
      <c r="N50" s="52">
        <v>1932</v>
      </c>
      <c r="O50" s="53">
        <v>1796</v>
      </c>
      <c r="P50" s="36"/>
      <c r="Q50" s="36"/>
      <c r="R50" s="36"/>
      <c r="S50" s="36"/>
      <c r="T50" s="36"/>
      <c r="U50" s="36"/>
    </row>
    <row r="51" spans="1:21" ht="30.75" customHeight="1">
      <c r="A51" s="36"/>
      <c r="B51" s="1183"/>
      <c r="C51" s="1184"/>
      <c r="D51" s="54"/>
      <c r="E51" s="1173" t="s">
        <v>17</v>
      </c>
      <c r="F51" s="1173"/>
      <c r="G51" s="1173"/>
      <c r="H51" s="1173"/>
      <c r="I51" s="1173"/>
      <c r="J51" s="1174"/>
      <c r="K51" s="51" t="s">
        <v>466</v>
      </c>
      <c r="L51" s="52" t="s">
        <v>466</v>
      </c>
      <c r="M51" s="52" t="s">
        <v>466</v>
      </c>
      <c r="N51" s="52" t="s">
        <v>466</v>
      </c>
      <c r="O51" s="53" t="s">
        <v>466</v>
      </c>
      <c r="P51" s="36"/>
      <c r="Q51" s="36"/>
      <c r="R51" s="36"/>
      <c r="S51" s="36"/>
      <c r="T51" s="36"/>
      <c r="U51" s="36"/>
    </row>
    <row r="52" spans="1:21" ht="30.75" customHeight="1">
      <c r="A52" s="36"/>
      <c r="B52" s="1171" t="s">
        <v>18</v>
      </c>
      <c r="C52" s="1172"/>
      <c r="D52" s="54"/>
      <c r="E52" s="1173" t="s">
        <v>19</v>
      </c>
      <c r="F52" s="1173"/>
      <c r="G52" s="1173"/>
      <c r="H52" s="1173"/>
      <c r="I52" s="1173"/>
      <c r="J52" s="1174"/>
      <c r="K52" s="51">
        <v>80750</v>
      </c>
      <c r="L52" s="52">
        <v>83393</v>
      </c>
      <c r="M52" s="52">
        <v>94727</v>
      </c>
      <c r="N52" s="52">
        <v>84852</v>
      </c>
      <c r="O52" s="53">
        <v>83892</v>
      </c>
      <c r="P52" s="36"/>
      <c r="Q52" s="36"/>
      <c r="R52" s="36"/>
      <c r="S52" s="36"/>
      <c r="T52" s="36"/>
      <c r="U52" s="36"/>
    </row>
    <row r="53" spans="1:21" ht="30.75" customHeight="1" thickBot="1">
      <c r="A53" s="36"/>
      <c r="B53" s="1175" t="s">
        <v>20</v>
      </c>
      <c r="C53" s="1176"/>
      <c r="D53" s="55"/>
      <c r="E53" s="1177" t="s">
        <v>21</v>
      </c>
      <c r="F53" s="1177"/>
      <c r="G53" s="1177"/>
      <c r="H53" s="1177"/>
      <c r="I53" s="1177"/>
      <c r="J53" s="1178"/>
      <c r="K53" s="56">
        <v>62020</v>
      </c>
      <c r="L53" s="57">
        <v>58622</v>
      </c>
      <c r="M53" s="57">
        <v>54584</v>
      </c>
      <c r="N53" s="57">
        <v>50868</v>
      </c>
      <c r="O53" s="58">
        <v>46813</v>
      </c>
      <c r="P53" s="36"/>
      <c r="Q53" s="36"/>
      <c r="R53" s="36"/>
      <c r="S53" s="36"/>
      <c r="T53" s="36"/>
      <c r="U53" s="36"/>
    </row>
    <row r="54" spans="1:21" ht="24" customHeight="1">
      <c r="A54" s="36"/>
      <c r="B54" s="59"/>
      <c r="C54" s="36"/>
      <c r="D54" s="36"/>
      <c r="E54" s="36"/>
      <c r="F54" s="36"/>
      <c r="G54" s="36"/>
      <c r="H54" s="36"/>
      <c r="I54" s="36"/>
      <c r="J54" s="36"/>
      <c r="K54" s="36"/>
      <c r="L54" s="36"/>
      <c r="M54" s="36"/>
      <c r="N54" s="36"/>
      <c r="O54" s="36"/>
      <c r="P54" s="36"/>
      <c r="Q54" s="36"/>
      <c r="R54" s="36"/>
      <c r="S54" s="36"/>
      <c r="T54" s="36"/>
      <c r="U54" s="36"/>
    </row>
    <row r="55" spans="1:21" ht="24" customHeight="1">
      <c r="A55" s="36"/>
      <c r="B55" s="59"/>
      <c r="C55" s="36"/>
      <c r="D55" s="36"/>
      <c r="E55" s="36"/>
      <c r="F55" s="36"/>
      <c r="G55" s="36"/>
      <c r="H55" s="36"/>
      <c r="I55" s="36"/>
      <c r="J55" s="36"/>
      <c r="K55" s="36"/>
      <c r="L55" s="36"/>
      <c r="M55" s="36"/>
      <c r="N55" s="36"/>
      <c r="O55" s="36"/>
      <c r="P55" s="36"/>
      <c r="Q55" s="36"/>
      <c r="R55" s="36"/>
      <c r="S55" s="36"/>
      <c r="T55" s="36"/>
      <c r="U55" s="36"/>
    </row>
  </sheetData>
  <sheetProtection algorithmName="SHA-512" hashValue="yZeTPVxKZ8//MPGHR+F//lYQRGQBW3DGxZCWmvaRDX9c639w713Kzh0vXSYSk8P8wp2mloV9XGdvwCBcCbTT3g==" saltValue="UuOoWVe/LxHHQt537FRktg=="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5"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2">
    <pageSetUpPr fitToPage="1"/>
  </sheetPr>
  <dimension ref="B1:M86"/>
  <sheetViews>
    <sheetView showGridLines="0" zoomScaleSheetLayoutView="100" workbookViewId="0"/>
  </sheetViews>
  <sheetFormatPr defaultColWidth="0" defaultRowHeight="13.5" customHeight="1" zeroHeight="1"/>
  <cols>
    <col min="1" max="1" width="6.625" style="60" customWidth="1"/>
    <col min="2" max="3" width="12.625" style="60" customWidth="1"/>
    <col min="4" max="4" width="11.625" style="60" customWidth="1"/>
    <col min="5" max="8" width="10.375" style="60" customWidth="1"/>
    <col min="9" max="13" width="16.375" style="60" customWidth="1"/>
    <col min="14" max="19" width="12.625" style="60" customWidth="1"/>
    <col min="20" max="16384" width="0" style="60"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61" t="s">
        <v>8</v>
      </c>
    </row>
    <row r="40" spans="2:13" ht="27.75" customHeight="1" thickBot="1">
      <c r="B40" s="62" t="s">
        <v>9</v>
      </c>
      <c r="C40" s="63"/>
      <c r="D40" s="63"/>
      <c r="E40" s="64"/>
      <c r="F40" s="64"/>
      <c r="G40" s="64"/>
      <c r="H40" s="65" t="s">
        <v>2</v>
      </c>
      <c r="I40" s="366" t="s">
        <v>507</v>
      </c>
      <c r="J40" s="367" t="s">
        <v>508</v>
      </c>
      <c r="K40" s="367" t="s">
        <v>509</v>
      </c>
      <c r="L40" s="367" t="s">
        <v>510</v>
      </c>
      <c r="M40" s="368" t="s">
        <v>511</v>
      </c>
    </row>
    <row r="41" spans="2:13" ht="27.75" customHeight="1">
      <c r="B41" s="1187" t="s">
        <v>22</v>
      </c>
      <c r="C41" s="1188"/>
      <c r="D41" s="66"/>
      <c r="E41" s="1193" t="s">
        <v>23</v>
      </c>
      <c r="F41" s="1193"/>
      <c r="G41" s="1193"/>
      <c r="H41" s="1194"/>
      <c r="I41" s="369">
        <v>1745633</v>
      </c>
      <c r="J41" s="370">
        <v>1748299</v>
      </c>
      <c r="K41" s="370">
        <v>1729382</v>
      </c>
      <c r="L41" s="370">
        <v>1724136</v>
      </c>
      <c r="M41" s="371">
        <v>1720795</v>
      </c>
    </row>
    <row r="42" spans="2:13" ht="27.75" customHeight="1">
      <c r="B42" s="1189"/>
      <c r="C42" s="1190"/>
      <c r="D42" s="67"/>
      <c r="E42" s="1195" t="s">
        <v>24</v>
      </c>
      <c r="F42" s="1195"/>
      <c r="G42" s="1195"/>
      <c r="H42" s="1196"/>
      <c r="I42" s="372">
        <v>12570</v>
      </c>
      <c r="J42" s="373">
        <v>10451</v>
      </c>
      <c r="K42" s="373">
        <v>8999</v>
      </c>
      <c r="L42" s="373">
        <v>7288</v>
      </c>
      <c r="M42" s="374">
        <v>5755</v>
      </c>
    </row>
    <row r="43" spans="2:13" ht="27.75" customHeight="1">
      <c r="B43" s="1189"/>
      <c r="C43" s="1190"/>
      <c r="D43" s="67"/>
      <c r="E43" s="1195" t="s">
        <v>25</v>
      </c>
      <c r="F43" s="1195"/>
      <c r="G43" s="1195"/>
      <c r="H43" s="1196"/>
      <c r="I43" s="372">
        <v>17035</v>
      </c>
      <c r="J43" s="373">
        <v>13865</v>
      </c>
      <c r="K43" s="373">
        <v>13587</v>
      </c>
      <c r="L43" s="373">
        <v>13395</v>
      </c>
      <c r="M43" s="374">
        <v>12066</v>
      </c>
    </row>
    <row r="44" spans="2:13" ht="27.75" customHeight="1">
      <c r="B44" s="1189"/>
      <c r="C44" s="1190"/>
      <c r="D44" s="67"/>
      <c r="E44" s="1195" t="s">
        <v>26</v>
      </c>
      <c r="F44" s="1195"/>
      <c r="G44" s="1195"/>
      <c r="H44" s="1196"/>
      <c r="I44" s="372" t="s">
        <v>466</v>
      </c>
      <c r="J44" s="373" t="s">
        <v>466</v>
      </c>
      <c r="K44" s="373" t="s">
        <v>466</v>
      </c>
      <c r="L44" s="373" t="s">
        <v>466</v>
      </c>
      <c r="M44" s="374" t="s">
        <v>466</v>
      </c>
    </row>
    <row r="45" spans="2:13" ht="27.75" customHeight="1">
      <c r="B45" s="1189"/>
      <c r="C45" s="1190"/>
      <c r="D45" s="67"/>
      <c r="E45" s="1195" t="s">
        <v>27</v>
      </c>
      <c r="F45" s="1195"/>
      <c r="G45" s="1195"/>
      <c r="H45" s="1196"/>
      <c r="I45" s="372">
        <v>239563</v>
      </c>
      <c r="J45" s="373">
        <v>232070</v>
      </c>
      <c r="K45" s="373">
        <v>224141</v>
      </c>
      <c r="L45" s="373">
        <v>224679</v>
      </c>
      <c r="M45" s="374">
        <v>223668</v>
      </c>
    </row>
    <row r="46" spans="2:13" ht="27.75" customHeight="1">
      <c r="B46" s="1189"/>
      <c r="C46" s="1190"/>
      <c r="D46" s="68"/>
      <c r="E46" s="1197" t="s">
        <v>28</v>
      </c>
      <c r="F46" s="1197"/>
      <c r="G46" s="1197"/>
      <c r="H46" s="1198"/>
      <c r="I46" s="372">
        <v>12516</v>
      </c>
      <c r="J46" s="373">
        <v>11039</v>
      </c>
      <c r="K46" s="373">
        <v>10557</v>
      </c>
      <c r="L46" s="373">
        <v>10354</v>
      </c>
      <c r="M46" s="374">
        <v>10298</v>
      </c>
    </row>
    <row r="47" spans="2:13" ht="27.75" customHeight="1">
      <c r="B47" s="1189"/>
      <c r="C47" s="1190"/>
      <c r="D47" s="69"/>
      <c r="E47" s="1199" t="s">
        <v>29</v>
      </c>
      <c r="F47" s="1200"/>
      <c r="G47" s="1200"/>
      <c r="H47" s="1201"/>
      <c r="I47" s="372" t="s">
        <v>466</v>
      </c>
      <c r="J47" s="373" t="s">
        <v>466</v>
      </c>
      <c r="K47" s="373" t="s">
        <v>466</v>
      </c>
      <c r="L47" s="373" t="s">
        <v>466</v>
      </c>
      <c r="M47" s="374" t="s">
        <v>466</v>
      </c>
    </row>
    <row r="48" spans="2:13" ht="27.75" customHeight="1">
      <c r="B48" s="1189"/>
      <c r="C48" s="1190"/>
      <c r="D48" s="67"/>
      <c r="E48" s="1195" t="s">
        <v>30</v>
      </c>
      <c r="F48" s="1195"/>
      <c r="G48" s="1195"/>
      <c r="H48" s="1196"/>
      <c r="I48" s="372" t="s">
        <v>466</v>
      </c>
      <c r="J48" s="373" t="s">
        <v>466</v>
      </c>
      <c r="K48" s="373" t="s">
        <v>466</v>
      </c>
      <c r="L48" s="373" t="s">
        <v>466</v>
      </c>
      <c r="M48" s="374" t="s">
        <v>466</v>
      </c>
    </row>
    <row r="49" spans="2:13" ht="27.75" customHeight="1">
      <c r="B49" s="1191"/>
      <c r="C49" s="1192"/>
      <c r="D49" s="67"/>
      <c r="E49" s="1195" t="s">
        <v>31</v>
      </c>
      <c r="F49" s="1195"/>
      <c r="G49" s="1195"/>
      <c r="H49" s="1196"/>
      <c r="I49" s="372" t="s">
        <v>466</v>
      </c>
      <c r="J49" s="373" t="s">
        <v>466</v>
      </c>
      <c r="K49" s="373" t="s">
        <v>466</v>
      </c>
      <c r="L49" s="373" t="s">
        <v>466</v>
      </c>
      <c r="M49" s="374" t="s">
        <v>466</v>
      </c>
    </row>
    <row r="50" spans="2:13" ht="27.75" customHeight="1">
      <c r="B50" s="1202" t="s">
        <v>32</v>
      </c>
      <c r="C50" s="1203"/>
      <c r="D50" s="70"/>
      <c r="E50" s="1195" t="s">
        <v>33</v>
      </c>
      <c r="F50" s="1195"/>
      <c r="G50" s="1195"/>
      <c r="H50" s="1196"/>
      <c r="I50" s="372">
        <v>130031</v>
      </c>
      <c r="J50" s="373">
        <v>143460</v>
      </c>
      <c r="K50" s="373">
        <v>150516</v>
      </c>
      <c r="L50" s="373">
        <v>152223</v>
      </c>
      <c r="M50" s="374">
        <v>163847</v>
      </c>
    </row>
    <row r="51" spans="2:13" ht="27.75" customHeight="1">
      <c r="B51" s="1189"/>
      <c r="C51" s="1190"/>
      <c r="D51" s="67"/>
      <c r="E51" s="1195" t="s">
        <v>34</v>
      </c>
      <c r="F51" s="1195"/>
      <c r="G51" s="1195"/>
      <c r="H51" s="1196"/>
      <c r="I51" s="372">
        <v>53225</v>
      </c>
      <c r="J51" s="373">
        <v>52255</v>
      </c>
      <c r="K51" s="373">
        <v>46125</v>
      </c>
      <c r="L51" s="373">
        <v>45333</v>
      </c>
      <c r="M51" s="374">
        <v>41124</v>
      </c>
    </row>
    <row r="52" spans="2:13" ht="27.75" customHeight="1">
      <c r="B52" s="1191"/>
      <c r="C52" s="1192"/>
      <c r="D52" s="67"/>
      <c r="E52" s="1195" t="s">
        <v>35</v>
      </c>
      <c r="F52" s="1195"/>
      <c r="G52" s="1195"/>
      <c r="H52" s="1196"/>
      <c r="I52" s="372">
        <v>932827</v>
      </c>
      <c r="J52" s="373">
        <v>932511</v>
      </c>
      <c r="K52" s="373">
        <v>927040</v>
      </c>
      <c r="L52" s="373">
        <v>912607</v>
      </c>
      <c r="M52" s="374">
        <v>900528</v>
      </c>
    </row>
    <row r="53" spans="2:13" ht="27.75" customHeight="1" thickBot="1">
      <c r="B53" s="1204" t="s">
        <v>36</v>
      </c>
      <c r="C53" s="1205"/>
      <c r="D53" s="71"/>
      <c r="E53" s="1206" t="s">
        <v>37</v>
      </c>
      <c r="F53" s="1206"/>
      <c r="G53" s="1206"/>
      <c r="H53" s="1207"/>
      <c r="I53" s="375">
        <v>911233</v>
      </c>
      <c r="J53" s="376">
        <v>887498</v>
      </c>
      <c r="K53" s="376">
        <v>862985</v>
      </c>
      <c r="L53" s="376">
        <v>869688</v>
      </c>
      <c r="M53" s="377">
        <v>867083</v>
      </c>
    </row>
    <row r="54" spans="2:13" ht="27.75" customHeight="1">
      <c r="B54" s="72"/>
      <c r="C54" s="72"/>
      <c r="D54" s="72"/>
      <c r="E54" s="73"/>
      <c r="F54" s="73"/>
      <c r="G54" s="73"/>
      <c r="H54" s="73"/>
      <c r="I54" s="74"/>
      <c r="J54" s="74"/>
      <c r="K54" s="74"/>
      <c r="L54" s="74"/>
      <c r="M54" s="74"/>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j8H7piqNs2rSsJP38ObhQrI5bkqfiPA7NrLgVCXuxJLvKgf4IdAstbUoW7Pi9irE71wL0frwrWJxzYyRr98kFA==" saltValue="mz72i/B1J5r4CMpMavdrz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W66"/>
  <sheetViews>
    <sheetView showGridLines="0" zoomScale="70" zoomScaleNormal="7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75" t="s">
        <v>38</v>
      </c>
    </row>
    <row r="54" spans="2:8" ht="29.25" customHeight="1" thickBot="1">
      <c r="B54" s="76" t="s">
        <v>1</v>
      </c>
      <c r="C54" s="77"/>
      <c r="D54" s="77"/>
      <c r="E54" s="78" t="s">
        <v>2</v>
      </c>
      <c r="F54" s="79" t="s">
        <v>509</v>
      </c>
      <c r="G54" s="79" t="s">
        <v>510</v>
      </c>
      <c r="H54" s="80" t="s">
        <v>511</v>
      </c>
    </row>
    <row r="55" spans="2:8" ht="52.5" customHeight="1">
      <c r="B55" s="81"/>
      <c r="C55" s="1216" t="s">
        <v>39</v>
      </c>
      <c r="D55" s="1216"/>
      <c r="E55" s="1217"/>
      <c r="F55" s="82">
        <v>17528</v>
      </c>
      <c r="G55" s="82">
        <v>17545</v>
      </c>
      <c r="H55" s="83">
        <v>17556</v>
      </c>
    </row>
    <row r="56" spans="2:8" ht="52.5" customHeight="1">
      <c r="B56" s="84"/>
      <c r="C56" s="1218" t="s">
        <v>40</v>
      </c>
      <c r="D56" s="1218"/>
      <c r="E56" s="1219"/>
      <c r="F56" s="85">
        <v>7425</v>
      </c>
      <c r="G56" s="85">
        <v>7432</v>
      </c>
      <c r="H56" s="86">
        <v>7437</v>
      </c>
    </row>
    <row r="57" spans="2:8" ht="53.25" customHeight="1">
      <c r="B57" s="84"/>
      <c r="C57" s="1220" t="s">
        <v>41</v>
      </c>
      <c r="D57" s="1220"/>
      <c r="E57" s="1221"/>
      <c r="F57" s="87">
        <v>56343</v>
      </c>
      <c r="G57" s="87">
        <v>50862</v>
      </c>
      <c r="H57" s="88">
        <v>54935</v>
      </c>
    </row>
    <row r="58" spans="2:8" ht="45.75" customHeight="1">
      <c r="B58" s="89"/>
      <c r="C58" s="1208" t="s">
        <v>567</v>
      </c>
      <c r="D58" s="1209"/>
      <c r="E58" s="1210"/>
      <c r="F58" s="90">
        <v>17553</v>
      </c>
      <c r="G58" s="90">
        <v>14948</v>
      </c>
      <c r="H58" s="91">
        <v>19053</v>
      </c>
    </row>
    <row r="59" spans="2:8" ht="45.75" customHeight="1">
      <c r="B59" s="89"/>
      <c r="C59" s="1208" t="s">
        <v>568</v>
      </c>
      <c r="D59" s="1209"/>
      <c r="E59" s="1210"/>
      <c r="F59" s="90">
        <v>10038</v>
      </c>
      <c r="G59" s="90">
        <v>9240</v>
      </c>
      <c r="H59" s="91">
        <v>7982</v>
      </c>
    </row>
    <row r="60" spans="2:8" ht="45.75" customHeight="1">
      <c r="B60" s="89"/>
      <c r="C60" s="1208" t="s">
        <v>569</v>
      </c>
      <c r="D60" s="1209"/>
      <c r="E60" s="1210"/>
      <c r="F60" s="90">
        <v>4710</v>
      </c>
      <c r="G60" s="90">
        <v>5040</v>
      </c>
      <c r="H60" s="91">
        <v>5372</v>
      </c>
    </row>
    <row r="61" spans="2:8" ht="45.75" customHeight="1">
      <c r="B61" s="89"/>
      <c r="C61" s="1208" t="s">
        <v>570</v>
      </c>
      <c r="D61" s="1209"/>
      <c r="E61" s="1210"/>
      <c r="F61" s="90">
        <v>4721</v>
      </c>
      <c r="G61" s="90">
        <v>4602</v>
      </c>
      <c r="H61" s="91">
        <v>4533</v>
      </c>
    </row>
    <row r="62" spans="2:8" ht="45.75" customHeight="1" thickBot="1">
      <c r="B62" s="92"/>
      <c r="C62" s="1211" t="s">
        <v>571</v>
      </c>
      <c r="D62" s="1212"/>
      <c r="E62" s="1213"/>
      <c r="F62" s="93">
        <v>1258</v>
      </c>
      <c r="G62" s="93">
        <v>2683</v>
      </c>
      <c r="H62" s="94">
        <v>3682</v>
      </c>
    </row>
    <row r="63" spans="2:8" ht="52.5" customHeight="1" thickBot="1">
      <c r="B63" s="95"/>
      <c r="C63" s="1214" t="s">
        <v>42</v>
      </c>
      <c r="D63" s="1214"/>
      <c r="E63" s="1215"/>
      <c r="F63" s="96">
        <v>81296</v>
      </c>
      <c r="G63" s="96">
        <v>75839</v>
      </c>
      <c r="H63" s="97">
        <v>79928</v>
      </c>
    </row>
    <row r="64" spans="2:8" ht="15" customHeight="1"/>
    <row r="65" ht="0" hidden="1" customHeight="1"/>
    <row r="66" ht="0" hidden="1" customHeight="1"/>
  </sheetData>
  <sheetProtection algorithmName="SHA-512" hashValue="DoTB7qroEK1LfqyAoXe3unJpsM1UGWqxfdDaQv/gAaO6FqKsBKUo5ZHlktTb0ekuANLHpEMyv9oX6G6lHeu85Q==" saltValue="thp7TvODu8pzIBvFazC2r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75" zoomScaleNormal="75" zoomScaleSheetLayoutView="55" workbookViewId="0"/>
  </sheetViews>
  <sheetFormatPr defaultColWidth="0" defaultRowHeight="13.5" customHeight="1" zeroHeight="1"/>
  <cols>
    <col min="1" max="1" width="6.375" style="380" customWidth="1"/>
    <col min="2" max="107" width="2.5" style="380" customWidth="1"/>
    <col min="108" max="108" width="6.125" style="388" customWidth="1"/>
    <col min="109" max="109" width="5.875" style="387" customWidth="1"/>
    <col min="110" max="110" width="19.125" style="380" hidden="1"/>
    <col min="111" max="115" width="12.625" style="380" hidden="1"/>
    <col min="116" max="349" width="8.625" style="380" hidden="1"/>
    <col min="350" max="355" width="14.875" style="380" hidden="1"/>
    <col min="356" max="357" width="15.875" style="380" hidden="1"/>
    <col min="358" max="363" width="16.125" style="380" hidden="1"/>
    <col min="364" max="364" width="6.125" style="380" hidden="1"/>
    <col min="365" max="365" width="3" style="380" hidden="1"/>
    <col min="366" max="605" width="8.625" style="380" hidden="1"/>
    <col min="606" max="611" width="14.875" style="380" hidden="1"/>
    <col min="612" max="613" width="15.875" style="380" hidden="1"/>
    <col min="614" max="619" width="16.125" style="380" hidden="1"/>
    <col min="620" max="620" width="6.125" style="380" hidden="1"/>
    <col min="621" max="621" width="3" style="380" hidden="1"/>
    <col min="622" max="861" width="8.625" style="380" hidden="1"/>
    <col min="862" max="867" width="14.875" style="380" hidden="1"/>
    <col min="868" max="869" width="15.875" style="380" hidden="1"/>
    <col min="870" max="875" width="16.125" style="380" hidden="1"/>
    <col min="876" max="876" width="6.125" style="380" hidden="1"/>
    <col min="877" max="877" width="3" style="380" hidden="1"/>
    <col min="878" max="1117" width="8.625" style="380" hidden="1"/>
    <col min="1118" max="1123" width="14.875" style="380" hidden="1"/>
    <col min="1124" max="1125" width="15.875" style="380" hidden="1"/>
    <col min="1126" max="1131" width="16.125" style="380" hidden="1"/>
    <col min="1132" max="1132" width="6.125" style="380" hidden="1"/>
    <col min="1133" max="1133" width="3" style="380" hidden="1"/>
    <col min="1134" max="1373" width="8.625" style="380" hidden="1"/>
    <col min="1374" max="1379" width="14.875" style="380" hidden="1"/>
    <col min="1380" max="1381" width="15.875" style="380" hidden="1"/>
    <col min="1382" max="1387" width="16.125" style="380" hidden="1"/>
    <col min="1388" max="1388" width="6.125" style="380" hidden="1"/>
    <col min="1389" max="1389" width="3" style="380" hidden="1"/>
    <col min="1390" max="1629" width="8.625" style="380" hidden="1"/>
    <col min="1630" max="1635" width="14.875" style="380" hidden="1"/>
    <col min="1636" max="1637" width="15.875" style="380" hidden="1"/>
    <col min="1638" max="1643" width="16.125" style="380" hidden="1"/>
    <col min="1644" max="1644" width="6.125" style="380" hidden="1"/>
    <col min="1645" max="1645" width="3" style="380" hidden="1"/>
    <col min="1646" max="1885" width="8.625" style="380" hidden="1"/>
    <col min="1886" max="1891" width="14.875" style="380" hidden="1"/>
    <col min="1892" max="1893" width="15.875" style="380" hidden="1"/>
    <col min="1894" max="1899" width="16.125" style="380" hidden="1"/>
    <col min="1900" max="1900" width="6.125" style="380" hidden="1"/>
    <col min="1901" max="1901" width="3" style="380" hidden="1"/>
    <col min="1902" max="2141" width="8.625" style="380" hidden="1"/>
    <col min="2142" max="2147" width="14.875" style="380" hidden="1"/>
    <col min="2148" max="2149" width="15.875" style="380" hidden="1"/>
    <col min="2150" max="2155" width="16.125" style="380" hidden="1"/>
    <col min="2156" max="2156" width="6.125" style="380" hidden="1"/>
    <col min="2157" max="2157" width="3" style="380" hidden="1"/>
    <col min="2158" max="2397" width="8.625" style="380" hidden="1"/>
    <col min="2398" max="2403" width="14.875" style="380" hidden="1"/>
    <col min="2404" max="2405" width="15.875" style="380" hidden="1"/>
    <col min="2406" max="2411" width="16.125" style="380" hidden="1"/>
    <col min="2412" max="2412" width="6.125" style="380" hidden="1"/>
    <col min="2413" max="2413" width="3" style="380" hidden="1"/>
    <col min="2414" max="2653" width="8.625" style="380" hidden="1"/>
    <col min="2654" max="2659" width="14.875" style="380" hidden="1"/>
    <col min="2660" max="2661" width="15.875" style="380" hidden="1"/>
    <col min="2662" max="2667" width="16.125" style="380" hidden="1"/>
    <col min="2668" max="2668" width="6.125" style="380" hidden="1"/>
    <col min="2669" max="2669" width="3" style="380" hidden="1"/>
    <col min="2670" max="2909" width="8.625" style="380" hidden="1"/>
    <col min="2910" max="2915" width="14.875" style="380" hidden="1"/>
    <col min="2916" max="2917" width="15.875" style="380" hidden="1"/>
    <col min="2918" max="2923" width="16.125" style="380" hidden="1"/>
    <col min="2924" max="2924" width="6.125" style="380" hidden="1"/>
    <col min="2925" max="2925" width="3" style="380" hidden="1"/>
    <col min="2926" max="3165" width="8.625" style="380" hidden="1"/>
    <col min="3166" max="3171" width="14.875" style="380" hidden="1"/>
    <col min="3172" max="3173" width="15.875" style="380" hidden="1"/>
    <col min="3174" max="3179" width="16.125" style="380" hidden="1"/>
    <col min="3180" max="3180" width="6.125" style="380" hidden="1"/>
    <col min="3181" max="3181" width="3" style="380" hidden="1"/>
    <col min="3182" max="3421" width="8.625" style="380" hidden="1"/>
    <col min="3422" max="3427" width="14.875" style="380" hidden="1"/>
    <col min="3428" max="3429" width="15.875" style="380" hidden="1"/>
    <col min="3430" max="3435" width="16.125" style="380" hidden="1"/>
    <col min="3436" max="3436" width="6.125" style="380" hidden="1"/>
    <col min="3437" max="3437" width="3" style="380" hidden="1"/>
    <col min="3438" max="3677" width="8.625" style="380" hidden="1"/>
    <col min="3678" max="3683" width="14.875" style="380" hidden="1"/>
    <col min="3684" max="3685" width="15.875" style="380" hidden="1"/>
    <col min="3686" max="3691" width="16.125" style="380" hidden="1"/>
    <col min="3692" max="3692" width="6.125" style="380" hidden="1"/>
    <col min="3693" max="3693" width="3" style="380" hidden="1"/>
    <col min="3694" max="3933" width="8.625" style="380" hidden="1"/>
    <col min="3934" max="3939" width="14.875" style="380" hidden="1"/>
    <col min="3940" max="3941" width="15.875" style="380" hidden="1"/>
    <col min="3942" max="3947" width="16.125" style="380" hidden="1"/>
    <col min="3948" max="3948" width="6.125" style="380" hidden="1"/>
    <col min="3949" max="3949" width="3" style="380" hidden="1"/>
    <col min="3950" max="4189" width="8.625" style="380" hidden="1"/>
    <col min="4190" max="4195" width="14.875" style="380" hidden="1"/>
    <col min="4196" max="4197" width="15.875" style="380" hidden="1"/>
    <col min="4198" max="4203" width="16.125" style="380" hidden="1"/>
    <col min="4204" max="4204" width="6.125" style="380" hidden="1"/>
    <col min="4205" max="4205" width="3" style="380" hidden="1"/>
    <col min="4206" max="4445" width="8.625" style="380" hidden="1"/>
    <col min="4446" max="4451" width="14.875" style="380" hidden="1"/>
    <col min="4452" max="4453" width="15.875" style="380" hidden="1"/>
    <col min="4454" max="4459" width="16.125" style="380" hidden="1"/>
    <col min="4460" max="4460" width="6.125" style="380" hidden="1"/>
    <col min="4461" max="4461" width="3" style="380" hidden="1"/>
    <col min="4462" max="4701" width="8.625" style="380" hidden="1"/>
    <col min="4702" max="4707" width="14.875" style="380" hidden="1"/>
    <col min="4708" max="4709" width="15.875" style="380" hidden="1"/>
    <col min="4710" max="4715" width="16.125" style="380" hidden="1"/>
    <col min="4716" max="4716" width="6.125" style="380" hidden="1"/>
    <col min="4717" max="4717" width="3" style="380" hidden="1"/>
    <col min="4718" max="4957" width="8.625" style="380" hidden="1"/>
    <col min="4958" max="4963" width="14.875" style="380" hidden="1"/>
    <col min="4964" max="4965" width="15.875" style="380" hidden="1"/>
    <col min="4966" max="4971" width="16.125" style="380" hidden="1"/>
    <col min="4972" max="4972" width="6.125" style="380" hidden="1"/>
    <col min="4973" max="4973" width="3" style="380" hidden="1"/>
    <col min="4974" max="5213" width="8.625" style="380" hidden="1"/>
    <col min="5214" max="5219" width="14.875" style="380" hidden="1"/>
    <col min="5220" max="5221" width="15.875" style="380" hidden="1"/>
    <col min="5222" max="5227" width="16.125" style="380" hidden="1"/>
    <col min="5228" max="5228" width="6.125" style="380" hidden="1"/>
    <col min="5229" max="5229" width="3" style="380" hidden="1"/>
    <col min="5230" max="5469" width="8.625" style="380" hidden="1"/>
    <col min="5470" max="5475" width="14.875" style="380" hidden="1"/>
    <col min="5476" max="5477" width="15.875" style="380" hidden="1"/>
    <col min="5478" max="5483" width="16.125" style="380" hidden="1"/>
    <col min="5484" max="5484" width="6.125" style="380" hidden="1"/>
    <col min="5485" max="5485" width="3" style="380" hidden="1"/>
    <col min="5486" max="5725" width="8.625" style="380" hidden="1"/>
    <col min="5726" max="5731" width="14.875" style="380" hidden="1"/>
    <col min="5732" max="5733" width="15.875" style="380" hidden="1"/>
    <col min="5734" max="5739" width="16.125" style="380" hidden="1"/>
    <col min="5740" max="5740" width="6.125" style="380" hidden="1"/>
    <col min="5741" max="5741" width="3" style="380" hidden="1"/>
    <col min="5742" max="5981" width="8.625" style="380" hidden="1"/>
    <col min="5982" max="5987" width="14.875" style="380" hidden="1"/>
    <col min="5988" max="5989" width="15.875" style="380" hidden="1"/>
    <col min="5990" max="5995" width="16.125" style="380" hidden="1"/>
    <col min="5996" max="5996" width="6.125" style="380" hidden="1"/>
    <col min="5997" max="5997" width="3" style="380" hidden="1"/>
    <col min="5998" max="6237" width="8.625" style="380" hidden="1"/>
    <col min="6238" max="6243" width="14.875" style="380" hidden="1"/>
    <col min="6244" max="6245" width="15.875" style="380" hidden="1"/>
    <col min="6246" max="6251" width="16.125" style="380" hidden="1"/>
    <col min="6252" max="6252" width="6.125" style="380" hidden="1"/>
    <col min="6253" max="6253" width="3" style="380" hidden="1"/>
    <col min="6254" max="6493" width="8.625" style="380" hidden="1"/>
    <col min="6494" max="6499" width="14.875" style="380" hidden="1"/>
    <col min="6500" max="6501" width="15.875" style="380" hidden="1"/>
    <col min="6502" max="6507" width="16.125" style="380" hidden="1"/>
    <col min="6508" max="6508" width="6.125" style="380" hidden="1"/>
    <col min="6509" max="6509" width="3" style="380" hidden="1"/>
    <col min="6510" max="6749" width="8.625" style="380" hidden="1"/>
    <col min="6750" max="6755" width="14.875" style="380" hidden="1"/>
    <col min="6756" max="6757" width="15.875" style="380" hidden="1"/>
    <col min="6758" max="6763" width="16.125" style="380" hidden="1"/>
    <col min="6764" max="6764" width="6.125" style="380" hidden="1"/>
    <col min="6765" max="6765" width="3" style="380" hidden="1"/>
    <col min="6766" max="7005" width="8.625" style="380" hidden="1"/>
    <col min="7006" max="7011" width="14.875" style="380" hidden="1"/>
    <col min="7012" max="7013" width="15.875" style="380" hidden="1"/>
    <col min="7014" max="7019" width="16.125" style="380" hidden="1"/>
    <col min="7020" max="7020" width="6.125" style="380" hidden="1"/>
    <col min="7021" max="7021" width="3" style="380" hidden="1"/>
    <col min="7022" max="7261" width="8.625" style="380" hidden="1"/>
    <col min="7262" max="7267" width="14.875" style="380" hidden="1"/>
    <col min="7268" max="7269" width="15.875" style="380" hidden="1"/>
    <col min="7270" max="7275" width="16.125" style="380" hidden="1"/>
    <col min="7276" max="7276" width="6.125" style="380" hidden="1"/>
    <col min="7277" max="7277" width="3" style="380" hidden="1"/>
    <col min="7278" max="7517" width="8.625" style="380" hidden="1"/>
    <col min="7518" max="7523" width="14.875" style="380" hidden="1"/>
    <col min="7524" max="7525" width="15.875" style="380" hidden="1"/>
    <col min="7526" max="7531" width="16.125" style="380" hidden="1"/>
    <col min="7532" max="7532" width="6.125" style="380" hidden="1"/>
    <col min="7533" max="7533" width="3" style="380" hidden="1"/>
    <col min="7534" max="7773" width="8.625" style="380" hidden="1"/>
    <col min="7774" max="7779" width="14.875" style="380" hidden="1"/>
    <col min="7780" max="7781" width="15.875" style="380" hidden="1"/>
    <col min="7782" max="7787" width="16.125" style="380" hidden="1"/>
    <col min="7788" max="7788" width="6.125" style="380" hidden="1"/>
    <col min="7789" max="7789" width="3" style="380" hidden="1"/>
    <col min="7790" max="8029" width="8.625" style="380" hidden="1"/>
    <col min="8030" max="8035" width="14.875" style="380" hidden="1"/>
    <col min="8036" max="8037" width="15.875" style="380" hidden="1"/>
    <col min="8038" max="8043" width="16.125" style="380" hidden="1"/>
    <col min="8044" max="8044" width="6.125" style="380" hidden="1"/>
    <col min="8045" max="8045" width="3" style="380" hidden="1"/>
    <col min="8046" max="8285" width="8.625" style="380" hidden="1"/>
    <col min="8286" max="8291" width="14.875" style="380" hidden="1"/>
    <col min="8292" max="8293" width="15.875" style="380" hidden="1"/>
    <col min="8294" max="8299" width="16.125" style="380" hidden="1"/>
    <col min="8300" max="8300" width="6.125" style="380" hidden="1"/>
    <col min="8301" max="8301" width="3" style="380" hidden="1"/>
    <col min="8302" max="8541" width="8.625" style="380" hidden="1"/>
    <col min="8542" max="8547" width="14.875" style="380" hidden="1"/>
    <col min="8548" max="8549" width="15.875" style="380" hidden="1"/>
    <col min="8550" max="8555" width="16.125" style="380" hidden="1"/>
    <col min="8556" max="8556" width="6.125" style="380" hidden="1"/>
    <col min="8557" max="8557" width="3" style="380" hidden="1"/>
    <col min="8558" max="8797" width="8.625" style="380" hidden="1"/>
    <col min="8798" max="8803" width="14.875" style="380" hidden="1"/>
    <col min="8804" max="8805" width="15.875" style="380" hidden="1"/>
    <col min="8806" max="8811" width="16.125" style="380" hidden="1"/>
    <col min="8812" max="8812" width="6.125" style="380" hidden="1"/>
    <col min="8813" max="8813" width="3" style="380" hidden="1"/>
    <col min="8814" max="9053" width="8.625" style="380" hidden="1"/>
    <col min="9054" max="9059" width="14.875" style="380" hidden="1"/>
    <col min="9060" max="9061" width="15.875" style="380" hidden="1"/>
    <col min="9062" max="9067" width="16.125" style="380" hidden="1"/>
    <col min="9068" max="9068" width="6.125" style="380" hidden="1"/>
    <col min="9069" max="9069" width="3" style="380" hidden="1"/>
    <col min="9070" max="9309" width="8.625" style="380" hidden="1"/>
    <col min="9310" max="9315" width="14.875" style="380" hidden="1"/>
    <col min="9316" max="9317" width="15.875" style="380" hidden="1"/>
    <col min="9318" max="9323" width="16.125" style="380" hidden="1"/>
    <col min="9324" max="9324" width="6.125" style="380" hidden="1"/>
    <col min="9325" max="9325" width="3" style="380" hidden="1"/>
    <col min="9326" max="9565" width="8.625" style="380" hidden="1"/>
    <col min="9566" max="9571" width="14.875" style="380" hidden="1"/>
    <col min="9572" max="9573" width="15.875" style="380" hidden="1"/>
    <col min="9574" max="9579" width="16.125" style="380" hidden="1"/>
    <col min="9580" max="9580" width="6.125" style="380" hidden="1"/>
    <col min="9581" max="9581" width="3" style="380" hidden="1"/>
    <col min="9582" max="9821" width="8.625" style="380" hidden="1"/>
    <col min="9822" max="9827" width="14.875" style="380" hidden="1"/>
    <col min="9828" max="9829" width="15.875" style="380" hidden="1"/>
    <col min="9830" max="9835" width="16.125" style="380" hidden="1"/>
    <col min="9836" max="9836" width="6.125" style="380" hidden="1"/>
    <col min="9837" max="9837" width="3" style="380" hidden="1"/>
    <col min="9838" max="10077" width="8.625" style="380" hidden="1"/>
    <col min="10078" max="10083" width="14.875" style="380" hidden="1"/>
    <col min="10084" max="10085" width="15.875" style="380" hidden="1"/>
    <col min="10086" max="10091" width="16.125" style="380" hidden="1"/>
    <col min="10092" max="10092" width="6.125" style="380" hidden="1"/>
    <col min="10093" max="10093" width="3" style="380" hidden="1"/>
    <col min="10094" max="10333" width="8.625" style="380" hidden="1"/>
    <col min="10334" max="10339" width="14.875" style="380" hidden="1"/>
    <col min="10340" max="10341" width="15.875" style="380" hidden="1"/>
    <col min="10342" max="10347" width="16.125" style="380" hidden="1"/>
    <col min="10348" max="10348" width="6.125" style="380" hidden="1"/>
    <col min="10349" max="10349" width="3" style="380" hidden="1"/>
    <col min="10350" max="10589" width="8.625" style="380" hidden="1"/>
    <col min="10590" max="10595" width="14.875" style="380" hidden="1"/>
    <col min="10596" max="10597" width="15.875" style="380" hidden="1"/>
    <col min="10598" max="10603" width="16.125" style="380" hidden="1"/>
    <col min="10604" max="10604" width="6.125" style="380" hidden="1"/>
    <col min="10605" max="10605" width="3" style="380" hidden="1"/>
    <col min="10606" max="10845" width="8.625" style="380" hidden="1"/>
    <col min="10846" max="10851" width="14.875" style="380" hidden="1"/>
    <col min="10852" max="10853" width="15.875" style="380" hidden="1"/>
    <col min="10854" max="10859" width="16.125" style="380" hidden="1"/>
    <col min="10860" max="10860" width="6.125" style="380" hidden="1"/>
    <col min="10861" max="10861" width="3" style="380" hidden="1"/>
    <col min="10862" max="11101" width="8.625" style="380" hidden="1"/>
    <col min="11102" max="11107" width="14.875" style="380" hidden="1"/>
    <col min="11108" max="11109" width="15.875" style="380" hidden="1"/>
    <col min="11110" max="11115" width="16.125" style="380" hidden="1"/>
    <col min="11116" max="11116" width="6.125" style="380" hidden="1"/>
    <col min="11117" max="11117" width="3" style="380" hidden="1"/>
    <col min="11118" max="11357" width="8.625" style="380" hidden="1"/>
    <col min="11358" max="11363" width="14.875" style="380" hidden="1"/>
    <col min="11364" max="11365" width="15.875" style="380" hidden="1"/>
    <col min="11366" max="11371" width="16.125" style="380" hidden="1"/>
    <col min="11372" max="11372" width="6.125" style="380" hidden="1"/>
    <col min="11373" max="11373" width="3" style="380" hidden="1"/>
    <col min="11374" max="11613" width="8.625" style="380" hidden="1"/>
    <col min="11614" max="11619" width="14.875" style="380" hidden="1"/>
    <col min="11620" max="11621" width="15.875" style="380" hidden="1"/>
    <col min="11622" max="11627" width="16.125" style="380" hidden="1"/>
    <col min="11628" max="11628" width="6.125" style="380" hidden="1"/>
    <col min="11629" max="11629" width="3" style="380" hidden="1"/>
    <col min="11630" max="11869" width="8.625" style="380" hidden="1"/>
    <col min="11870" max="11875" width="14.875" style="380" hidden="1"/>
    <col min="11876" max="11877" width="15.875" style="380" hidden="1"/>
    <col min="11878" max="11883" width="16.125" style="380" hidden="1"/>
    <col min="11884" max="11884" width="6.125" style="380" hidden="1"/>
    <col min="11885" max="11885" width="3" style="380" hidden="1"/>
    <col min="11886" max="12125" width="8.625" style="380" hidden="1"/>
    <col min="12126" max="12131" width="14.875" style="380" hidden="1"/>
    <col min="12132" max="12133" width="15.875" style="380" hidden="1"/>
    <col min="12134" max="12139" width="16.125" style="380" hidden="1"/>
    <col min="12140" max="12140" width="6.125" style="380" hidden="1"/>
    <col min="12141" max="12141" width="3" style="380" hidden="1"/>
    <col min="12142" max="12381" width="8.625" style="380" hidden="1"/>
    <col min="12382" max="12387" width="14.875" style="380" hidden="1"/>
    <col min="12388" max="12389" width="15.875" style="380" hidden="1"/>
    <col min="12390" max="12395" width="16.125" style="380" hidden="1"/>
    <col min="12396" max="12396" width="6.125" style="380" hidden="1"/>
    <col min="12397" max="12397" width="3" style="380" hidden="1"/>
    <col min="12398" max="12637" width="8.625" style="380" hidden="1"/>
    <col min="12638" max="12643" width="14.875" style="380" hidden="1"/>
    <col min="12644" max="12645" width="15.875" style="380" hidden="1"/>
    <col min="12646" max="12651" width="16.125" style="380" hidden="1"/>
    <col min="12652" max="12652" width="6.125" style="380" hidden="1"/>
    <col min="12653" max="12653" width="3" style="380" hidden="1"/>
    <col min="12654" max="12893" width="8.625" style="380" hidden="1"/>
    <col min="12894" max="12899" width="14.875" style="380" hidden="1"/>
    <col min="12900" max="12901" width="15.875" style="380" hidden="1"/>
    <col min="12902" max="12907" width="16.125" style="380" hidden="1"/>
    <col min="12908" max="12908" width="6.125" style="380" hidden="1"/>
    <col min="12909" max="12909" width="3" style="380" hidden="1"/>
    <col min="12910" max="13149" width="8.625" style="380" hidden="1"/>
    <col min="13150" max="13155" width="14.875" style="380" hidden="1"/>
    <col min="13156" max="13157" width="15.875" style="380" hidden="1"/>
    <col min="13158" max="13163" width="16.125" style="380" hidden="1"/>
    <col min="13164" max="13164" width="6.125" style="380" hidden="1"/>
    <col min="13165" max="13165" width="3" style="380" hidden="1"/>
    <col min="13166" max="13405" width="8.625" style="380" hidden="1"/>
    <col min="13406" max="13411" width="14.875" style="380" hidden="1"/>
    <col min="13412" max="13413" width="15.875" style="380" hidden="1"/>
    <col min="13414" max="13419" width="16.125" style="380" hidden="1"/>
    <col min="13420" max="13420" width="6.125" style="380" hidden="1"/>
    <col min="13421" max="13421" width="3" style="380" hidden="1"/>
    <col min="13422" max="13661" width="8.625" style="380" hidden="1"/>
    <col min="13662" max="13667" width="14.875" style="380" hidden="1"/>
    <col min="13668" max="13669" width="15.875" style="380" hidden="1"/>
    <col min="13670" max="13675" width="16.125" style="380" hidden="1"/>
    <col min="13676" max="13676" width="6.125" style="380" hidden="1"/>
    <col min="13677" max="13677" width="3" style="380" hidden="1"/>
    <col min="13678" max="13917" width="8.625" style="380" hidden="1"/>
    <col min="13918" max="13923" width="14.875" style="380" hidden="1"/>
    <col min="13924" max="13925" width="15.875" style="380" hidden="1"/>
    <col min="13926" max="13931" width="16.125" style="380" hidden="1"/>
    <col min="13932" max="13932" width="6.125" style="380" hidden="1"/>
    <col min="13933" max="13933" width="3" style="380" hidden="1"/>
    <col min="13934" max="14173" width="8.625" style="380" hidden="1"/>
    <col min="14174" max="14179" width="14.875" style="380" hidden="1"/>
    <col min="14180" max="14181" width="15.875" style="380" hidden="1"/>
    <col min="14182" max="14187" width="16.125" style="380" hidden="1"/>
    <col min="14188" max="14188" width="6.125" style="380" hidden="1"/>
    <col min="14189" max="14189" width="3" style="380" hidden="1"/>
    <col min="14190" max="14429" width="8.625" style="380" hidden="1"/>
    <col min="14430" max="14435" width="14.875" style="380" hidden="1"/>
    <col min="14436" max="14437" width="15.875" style="380" hidden="1"/>
    <col min="14438" max="14443" width="16.125" style="380" hidden="1"/>
    <col min="14444" max="14444" width="6.125" style="380" hidden="1"/>
    <col min="14445" max="14445" width="3" style="380" hidden="1"/>
    <col min="14446" max="14685" width="8.625" style="380" hidden="1"/>
    <col min="14686" max="14691" width="14.875" style="380" hidden="1"/>
    <col min="14692" max="14693" width="15.875" style="380" hidden="1"/>
    <col min="14694" max="14699" width="16.125" style="380" hidden="1"/>
    <col min="14700" max="14700" width="6.125" style="380" hidden="1"/>
    <col min="14701" max="14701" width="3" style="380" hidden="1"/>
    <col min="14702" max="14941" width="8.625" style="380" hidden="1"/>
    <col min="14942" max="14947" width="14.875" style="380" hidden="1"/>
    <col min="14948" max="14949" width="15.875" style="380" hidden="1"/>
    <col min="14950" max="14955" width="16.125" style="380" hidden="1"/>
    <col min="14956" max="14956" width="6.125" style="380" hidden="1"/>
    <col min="14957" max="14957" width="3" style="380" hidden="1"/>
    <col min="14958" max="15197" width="8.625" style="380" hidden="1"/>
    <col min="15198" max="15203" width="14.875" style="380" hidden="1"/>
    <col min="15204" max="15205" width="15.875" style="380" hidden="1"/>
    <col min="15206" max="15211" width="16.125" style="380" hidden="1"/>
    <col min="15212" max="15212" width="6.125" style="380" hidden="1"/>
    <col min="15213" max="15213" width="3" style="380" hidden="1"/>
    <col min="15214" max="15453" width="8.625" style="380" hidden="1"/>
    <col min="15454" max="15459" width="14.875" style="380" hidden="1"/>
    <col min="15460" max="15461" width="15.875" style="380" hidden="1"/>
    <col min="15462" max="15467" width="16.125" style="380" hidden="1"/>
    <col min="15468" max="15468" width="6.125" style="380" hidden="1"/>
    <col min="15469" max="15469" width="3" style="380" hidden="1"/>
    <col min="15470" max="15709" width="8.625" style="380" hidden="1"/>
    <col min="15710" max="15715" width="14.875" style="380" hidden="1"/>
    <col min="15716" max="15717" width="15.875" style="380" hidden="1"/>
    <col min="15718" max="15723" width="16.125" style="380" hidden="1"/>
    <col min="15724" max="15724" width="6.125" style="380" hidden="1"/>
    <col min="15725" max="15725" width="3" style="380" hidden="1"/>
    <col min="15726" max="15965" width="8.625" style="380" hidden="1"/>
    <col min="15966" max="15971" width="14.875" style="380" hidden="1"/>
    <col min="15972" max="15973" width="15.875" style="380" hidden="1"/>
    <col min="15974" max="15979" width="16.125" style="380" hidden="1"/>
    <col min="15980" max="15980" width="6.125" style="380" hidden="1"/>
    <col min="15981" max="15981" width="3" style="380" hidden="1"/>
    <col min="15982" max="16221" width="8.625" style="380" hidden="1"/>
    <col min="16222" max="16227" width="14.875" style="380" hidden="1"/>
    <col min="16228" max="16229" width="15.875" style="380" hidden="1"/>
    <col min="16230" max="16235" width="16.125" style="380" hidden="1"/>
    <col min="16236" max="16236" width="6.125" style="380" hidden="1"/>
    <col min="16237" max="16237" width="3" style="380" hidden="1"/>
    <col min="16238" max="16384" width="8.625" style="380" hidden="1"/>
  </cols>
  <sheetData>
    <row r="1" spans="1:143" ht="42.75" customHeight="1">
      <c r="A1" s="378"/>
      <c r="B1" s="379"/>
      <c r="DD1" s="380"/>
      <c r="DE1" s="380"/>
    </row>
    <row r="2" spans="1:143" ht="25.5" customHeight="1">
      <c r="A2" s="381"/>
      <c r="C2" s="381"/>
      <c r="O2" s="381"/>
      <c r="P2" s="381"/>
      <c r="Q2" s="381"/>
      <c r="R2" s="381"/>
      <c r="S2" s="381"/>
      <c r="T2" s="381"/>
      <c r="U2" s="381"/>
      <c r="V2" s="381"/>
      <c r="W2" s="381"/>
      <c r="X2" s="381"/>
      <c r="Y2" s="381"/>
      <c r="Z2" s="381"/>
      <c r="AA2" s="381"/>
      <c r="AB2" s="381"/>
      <c r="AC2" s="381"/>
      <c r="AD2" s="381"/>
      <c r="AE2" s="381"/>
      <c r="AF2" s="381"/>
      <c r="AG2" s="381"/>
      <c r="AH2" s="381"/>
      <c r="AI2" s="381"/>
      <c r="AU2" s="381"/>
      <c r="BG2" s="381"/>
      <c r="BS2" s="381"/>
      <c r="CE2" s="381"/>
      <c r="CQ2" s="381"/>
      <c r="DD2" s="380"/>
      <c r="DE2" s="380"/>
    </row>
    <row r="3" spans="1:143" ht="25.5" customHeight="1">
      <c r="A3" s="381"/>
      <c r="C3" s="381"/>
      <c r="O3" s="381"/>
      <c r="P3" s="381"/>
      <c r="Q3" s="381"/>
      <c r="R3" s="381"/>
      <c r="S3" s="381"/>
      <c r="T3" s="381"/>
      <c r="U3" s="381"/>
      <c r="V3" s="381"/>
      <c r="W3" s="381"/>
      <c r="X3" s="381"/>
      <c r="Y3" s="381"/>
      <c r="Z3" s="381"/>
      <c r="AA3" s="381"/>
      <c r="AB3" s="381"/>
      <c r="AC3" s="381"/>
      <c r="AD3" s="381"/>
      <c r="AE3" s="381"/>
      <c r="AF3" s="381"/>
      <c r="AG3" s="381"/>
      <c r="AH3" s="381"/>
      <c r="AI3" s="381"/>
      <c r="AU3" s="381"/>
      <c r="BG3" s="381"/>
      <c r="BS3" s="381"/>
      <c r="CE3" s="381"/>
      <c r="CQ3" s="381"/>
      <c r="DD3" s="380"/>
      <c r="DE3" s="380"/>
    </row>
    <row r="4" spans="1:143" s="261" customFormat="1">
      <c r="A4" s="381"/>
      <c r="B4" s="381"/>
      <c r="C4" s="381"/>
      <c r="D4" s="381"/>
      <c r="E4" s="381"/>
      <c r="F4" s="381"/>
      <c r="G4" s="381"/>
      <c r="H4" s="381"/>
      <c r="I4" s="381"/>
      <c r="J4" s="381"/>
      <c r="K4" s="381"/>
      <c r="L4" s="381"/>
      <c r="M4" s="381"/>
      <c r="N4" s="381"/>
      <c r="O4" s="381"/>
      <c r="P4" s="381"/>
      <c r="Q4" s="381"/>
      <c r="R4" s="381"/>
      <c r="S4" s="381"/>
      <c r="T4" s="381"/>
      <c r="U4" s="381"/>
      <c r="V4" s="381"/>
      <c r="W4" s="381"/>
      <c r="X4" s="381"/>
      <c r="Y4" s="381"/>
      <c r="Z4" s="381"/>
      <c r="AA4" s="381"/>
      <c r="AB4" s="381"/>
      <c r="AC4" s="381"/>
      <c r="AD4" s="381"/>
      <c r="AE4" s="381"/>
      <c r="AF4" s="381"/>
      <c r="AG4" s="381"/>
      <c r="AH4" s="381"/>
      <c r="AI4" s="381"/>
      <c r="AJ4" s="381"/>
      <c r="AK4" s="381"/>
      <c r="AL4" s="381"/>
      <c r="AM4" s="381"/>
      <c r="AN4" s="381"/>
      <c r="AO4" s="381"/>
      <c r="AP4" s="381"/>
      <c r="AQ4" s="381"/>
      <c r="AR4" s="381"/>
      <c r="AS4" s="381"/>
      <c r="AT4" s="381"/>
      <c r="AU4" s="381"/>
      <c r="AV4" s="381"/>
      <c r="AW4" s="381"/>
      <c r="AX4" s="381"/>
      <c r="AY4" s="381"/>
      <c r="AZ4" s="381"/>
      <c r="BA4" s="381"/>
      <c r="BB4" s="381"/>
      <c r="BC4" s="381"/>
      <c r="BD4" s="381"/>
      <c r="BE4" s="381"/>
      <c r="BF4" s="381"/>
      <c r="BG4" s="381"/>
      <c r="BH4" s="381"/>
      <c r="BI4" s="381"/>
      <c r="BJ4" s="381"/>
      <c r="BK4" s="381"/>
      <c r="BL4" s="381"/>
      <c r="BM4" s="381"/>
      <c r="BN4" s="381"/>
      <c r="BO4" s="381"/>
      <c r="BP4" s="381"/>
      <c r="BQ4" s="381"/>
      <c r="BR4" s="381"/>
      <c r="BS4" s="381"/>
      <c r="BT4" s="381"/>
      <c r="BU4" s="381"/>
      <c r="BV4" s="381"/>
      <c r="BW4" s="381"/>
      <c r="BX4" s="381"/>
      <c r="BY4" s="381"/>
      <c r="BZ4" s="381"/>
      <c r="CA4" s="381"/>
      <c r="CB4" s="381"/>
      <c r="CC4" s="381"/>
      <c r="CD4" s="381"/>
      <c r="CE4" s="381"/>
      <c r="CF4" s="381"/>
      <c r="CG4" s="381"/>
      <c r="CH4" s="381"/>
      <c r="CI4" s="381"/>
      <c r="CJ4" s="381"/>
      <c r="CK4" s="381"/>
      <c r="CL4" s="381"/>
      <c r="CM4" s="381"/>
      <c r="CN4" s="381"/>
      <c r="CO4" s="381"/>
      <c r="CP4" s="381"/>
      <c r="CQ4" s="381"/>
      <c r="CR4" s="381"/>
      <c r="CS4" s="381"/>
      <c r="CT4" s="381"/>
      <c r="CU4" s="381"/>
      <c r="CV4" s="381"/>
      <c r="CW4" s="381"/>
      <c r="CX4" s="381"/>
      <c r="CY4" s="381"/>
      <c r="CZ4" s="381"/>
      <c r="DA4" s="381"/>
      <c r="DB4" s="381"/>
      <c r="DC4" s="381"/>
      <c r="DD4" s="381"/>
      <c r="DE4" s="381"/>
      <c r="DF4" s="262"/>
      <c r="DG4" s="262"/>
      <c r="DH4" s="262"/>
      <c r="DI4" s="262"/>
      <c r="DJ4" s="262"/>
      <c r="DK4" s="262"/>
      <c r="DL4" s="262"/>
      <c r="DM4" s="262"/>
      <c r="DN4" s="262"/>
      <c r="DO4" s="262"/>
      <c r="DP4" s="262"/>
      <c r="DQ4" s="262"/>
      <c r="DR4" s="262"/>
      <c r="DS4" s="262"/>
      <c r="DT4" s="262"/>
      <c r="DU4" s="262"/>
      <c r="DV4" s="262"/>
      <c r="DW4" s="262"/>
    </row>
    <row r="5" spans="1:143" s="261" customFormat="1">
      <c r="A5" s="381"/>
      <c r="B5" s="381"/>
      <c r="C5" s="381"/>
      <c r="D5" s="381"/>
      <c r="E5" s="381"/>
      <c r="F5" s="381"/>
      <c r="G5" s="381"/>
      <c r="H5" s="381"/>
      <c r="I5" s="381"/>
      <c r="J5" s="381"/>
      <c r="K5" s="381"/>
      <c r="L5" s="381"/>
      <c r="M5" s="381"/>
      <c r="N5" s="381"/>
      <c r="O5" s="381"/>
      <c r="P5" s="381"/>
      <c r="Q5" s="381"/>
      <c r="R5" s="381"/>
      <c r="S5" s="381"/>
      <c r="T5" s="381"/>
      <c r="U5" s="381"/>
      <c r="V5" s="381"/>
      <c r="W5" s="381"/>
      <c r="X5" s="381"/>
      <c r="Y5" s="381"/>
      <c r="Z5" s="381"/>
      <c r="AA5" s="381"/>
      <c r="AB5" s="381"/>
      <c r="AC5" s="381"/>
      <c r="AD5" s="381"/>
      <c r="AE5" s="381"/>
      <c r="AF5" s="381"/>
      <c r="AG5" s="381"/>
      <c r="AH5" s="381"/>
      <c r="AI5" s="381"/>
      <c r="AJ5" s="381"/>
      <c r="AK5" s="381"/>
      <c r="AL5" s="381"/>
      <c r="AM5" s="381"/>
      <c r="AN5" s="381"/>
      <c r="AO5" s="381"/>
      <c r="AP5" s="381"/>
      <c r="AQ5" s="381"/>
      <c r="AR5" s="381"/>
      <c r="AS5" s="381"/>
      <c r="AT5" s="381"/>
      <c r="AU5" s="381"/>
      <c r="AV5" s="381"/>
      <c r="AW5" s="381"/>
      <c r="AX5" s="381"/>
      <c r="AY5" s="381"/>
      <c r="AZ5" s="381"/>
      <c r="BA5" s="381"/>
      <c r="BB5" s="381"/>
      <c r="BC5" s="381"/>
      <c r="BD5" s="381"/>
      <c r="BE5" s="381"/>
      <c r="BF5" s="381"/>
      <c r="BG5" s="381"/>
      <c r="BH5" s="381"/>
      <c r="BI5" s="381"/>
      <c r="BJ5" s="381"/>
      <c r="BK5" s="381"/>
      <c r="BL5" s="381"/>
      <c r="BM5" s="381"/>
      <c r="BN5" s="381"/>
      <c r="BO5" s="381"/>
      <c r="BP5" s="381"/>
      <c r="BQ5" s="381"/>
      <c r="BR5" s="381"/>
      <c r="BS5" s="381"/>
      <c r="BT5" s="381"/>
      <c r="BU5" s="381"/>
      <c r="BV5" s="381"/>
      <c r="BW5" s="381"/>
      <c r="BX5" s="381"/>
      <c r="BY5" s="381"/>
      <c r="BZ5" s="381"/>
      <c r="CA5" s="381"/>
      <c r="CB5" s="381"/>
      <c r="CC5" s="381"/>
      <c r="CD5" s="381"/>
      <c r="CE5" s="381"/>
      <c r="CF5" s="381"/>
      <c r="CG5" s="381"/>
      <c r="CH5" s="381"/>
      <c r="CI5" s="381"/>
      <c r="CJ5" s="381"/>
      <c r="CK5" s="381"/>
      <c r="CL5" s="381"/>
      <c r="CM5" s="381"/>
      <c r="CN5" s="381"/>
      <c r="CO5" s="381"/>
      <c r="CP5" s="381"/>
      <c r="CQ5" s="381"/>
      <c r="CR5" s="381"/>
      <c r="CS5" s="381"/>
      <c r="CT5" s="381"/>
      <c r="CU5" s="381"/>
      <c r="CV5" s="381"/>
      <c r="CW5" s="381"/>
      <c r="CX5" s="381"/>
      <c r="CY5" s="381"/>
      <c r="CZ5" s="381"/>
      <c r="DA5" s="381"/>
      <c r="DB5" s="381"/>
      <c r="DC5" s="381"/>
      <c r="DD5" s="381"/>
      <c r="DE5" s="381"/>
      <c r="DF5" s="262"/>
      <c r="DG5" s="262"/>
      <c r="DH5" s="262"/>
      <c r="DI5" s="262"/>
      <c r="DJ5" s="262"/>
      <c r="DK5" s="262"/>
      <c r="DL5" s="262"/>
      <c r="DM5" s="262"/>
      <c r="DN5" s="262"/>
      <c r="DO5" s="262"/>
      <c r="DP5" s="262"/>
      <c r="DQ5" s="262"/>
      <c r="DR5" s="262"/>
      <c r="DS5" s="262"/>
      <c r="DT5" s="262"/>
      <c r="DU5" s="262"/>
      <c r="DV5" s="262"/>
      <c r="DW5" s="262"/>
    </row>
    <row r="6" spans="1:143" s="261" customFormat="1">
      <c r="A6" s="381"/>
      <c r="B6" s="381"/>
      <c r="C6" s="381"/>
      <c r="D6" s="381"/>
      <c r="E6" s="381"/>
      <c r="F6" s="381"/>
      <c r="G6" s="381"/>
      <c r="H6" s="381"/>
      <c r="I6" s="381"/>
      <c r="J6" s="381"/>
      <c r="K6" s="381"/>
      <c r="L6" s="381"/>
      <c r="M6" s="381"/>
      <c r="N6" s="381"/>
      <c r="O6" s="381"/>
      <c r="P6" s="381"/>
      <c r="Q6" s="381"/>
      <c r="R6" s="381"/>
      <c r="S6" s="381"/>
      <c r="T6" s="381"/>
      <c r="U6" s="381"/>
      <c r="V6" s="381"/>
      <c r="W6" s="381"/>
      <c r="X6" s="381"/>
      <c r="Y6" s="381"/>
      <c r="Z6" s="381"/>
      <c r="AA6" s="381"/>
      <c r="AB6" s="381"/>
      <c r="AC6" s="381"/>
      <c r="AD6" s="381"/>
      <c r="AE6" s="381"/>
      <c r="AF6" s="381"/>
      <c r="AG6" s="381"/>
      <c r="AH6" s="381"/>
      <c r="AI6" s="381"/>
      <c r="AJ6" s="381"/>
      <c r="AK6" s="381"/>
      <c r="AL6" s="381"/>
      <c r="AM6" s="381"/>
      <c r="AN6" s="381"/>
      <c r="AO6" s="381"/>
      <c r="AP6" s="381"/>
      <c r="AQ6" s="381"/>
      <c r="AR6" s="381"/>
      <c r="AS6" s="381"/>
      <c r="AT6" s="381"/>
      <c r="AU6" s="381"/>
      <c r="AV6" s="381"/>
      <c r="AW6" s="381"/>
      <c r="AX6" s="381"/>
      <c r="AY6" s="381"/>
      <c r="AZ6" s="381"/>
      <c r="BA6" s="381"/>
      <c r="BB6" s="381"/>
      <c r="BC6" s="381"/>
      <c r="BD6" s="381"/>
      <c r="BE6" s="381"/>
      <c r="BF6" s="381"/>
      <c r="BG6" s="381"/>
      <c r="BH6" s="381"/>
      <c r="BI6" s="381"/>
      <c r="BJ6" s="381"/>
      <c r="BK6" s="381"/>
      <c r="BL6" s="381"/>
      <c r="BM6" s="381"/>
      <c r="BN6" s="381"/>
      <c r="BO6" s="381"/>
      <c r="BP6" s="381"/>
      <c r="BQ6" s="381"/>
      <c r="BR6" s="381"/>
      <c r="BS6" s="381"/>
      <c r="BT6" s="381"/>
      <c r="BU6" s="381"/>
      <c r="BV6" s="381"/>
      <c r="BW6" s="381"/>
      <c r="BX6" s="381"/>
      <c r="BY6" s="381"/>
      <c r="BZ6" s="381"/>
      <c r="CA6" s="381"/>
      <c r="CB6" s="381"/>
      <c r="CC6" s="381"/>
      <c r="CD6" s="381"/>
      <c r="CE6" s="381"/>
      <c r="CF6" s="381"/>
      <c r="CG6" s="381"/>
      <c r="CH6" s="381"/>
      <c r="CI6" s="381"/>
      <c r="CJ6" s="381"/>
      <c r="CK6" s="381"/>
      <c r="CL6" s="381"/>
      <c r="CM6" s="381"/>
      <c r="CN6" s="381"/>
      <c r="CO6" s="381"/>
      <c r="CP6" s="381"/>
      <c r="CQ6" s="381"/>
      <c r="CR6" s="381"/>
      <c r="CS6" s="381"/>
      <c r="CT6" s="381"/>
      <c r="CU6" s="381"/>
      <c r="CV6" s="381"/>
      <c r="CW6" s="381"/>
      <c r="CX6" s="381"/>
      <c r="CY6" s="381"/>
      <c r="CZ6" s="381"/>
      <c r="DA6" s="381"/>
      <c r="DB6" s="381"/>
      <c r="DC6" s="381"/>
      <c r="DD6" s="381"/>
      <c r="DE6" s="381"/>
      <c r="DF6" s="262"/>
      <c r="DG6" s="262"/>
      <c r="DH6" s="262"/>
      <c r="DI6" s="262"/>
      <c r="DJ6" s="262"/>
      <c r="DK6" s="262"/>
      <c r="DL6" s="262"/>
      <c r="DM6" s="262"/>
      <c r="DN6" s="262"/>
      <c r="DO6" s="262"/>
      <c r="DP6" s="262"/>
      <c r="DQ6" s="262"/>
      <c r="DR6" s="262"/>
      <c r="DS6" s="262"/>
      <c r="DT6" s="262"/>
      <c r="DU6" s="262"/>
      <c r="DV6" s="262"/>
      <c r="DW6" s="262"/>
    </row>
    <row r="7" spans="1:143" s="261" customFormat="1">
      <c r="A7" s="381"/>
      <c r="B7" s="381"/>
      <c r="C7" s="381"/>
      <c r="D7" s="381"/>
      <c r="E7" s="381"/>
      <c r="F7" s="381"/>
      <c r="G7" s="381"/>
      <c r="H7" s="381"/>
      <c r="I7" s="381"/>
      <c r="J7" s="381"/>
      <c r="K7" s="381"/>
      <c r="L7" s="381"/>
      <c r="M7" s="381"/>
      <c r="N7" s="381"/>
      <c r="O7" s="381"/>
      <c r="P7" s="381"/>
      <c r="Q7" s="381"/>
      <c r="R7" s="381"/>
      <c r="S7" s="381"/>
      <c r="T7" s="381"/>
      <c r="U7" s="381"/>
      <c r="V7" s="381"/>
      <c r="W7" s="381"/>
      <c r="X7" s="381"/>
      <c r="Y7" s="381"/>
      <c r="Z7" s="381"/>
      <c r="AA7" s="381"/>
      <c r="AB7" s="381"/>
      <c r="AC7" s="381"/>
      <c r="AD7" s="381"/>
      <c r="AE7" s="381"/>
      <c r="AF7" s="381"/>
      <c r="AG7" s="381"/>
      <c r="AH7" s="381"/>
      <c r="AI7" s="381"/>
      <c r="AJ7" s="381"/>
      <c r="AK7" s="381"/>
      <c r="AL7" s="381"/>
      <c r="AM7" s="381"/>
      <c r="AN7" s="381"/>
      <c r="AO7" s="381"/>
      <c r="AP7" s="381"/>
      <c r="AQ7" s="381"/>
      <c r="AR7" s="381"/>
      <c r="AS7" s="381"/>
      <c r="AT7" s="381"/>
      <c r="AU7" s="381"/>
      <c r="AV7" s="381"/>
      <c r="AW7" s="381"/>
      <c r="AX7" s="381"/>
      <c r="AY7" s="381"/>
      <c r="AZ7" s="381"/>
      <c r="BA7" s="381"/>
      <c r="BB7" s="381"/>
      <c r="BC7" s="381"/>
      <c r="BD7" s="381"/>
      <c r="BE7" s="381"/>
      <c r="BF7" s="381"/>
      <c r="BG7" s="381"/>
      <c r="BH7" s="381"/>
      <c r="BI7" s="381"/>
      <c r="BJ7" s="381"/>
      <c r="BK7" s="381"/>
      <c r="BL7" s="381"/>
      <c r="BM7" s="381"/>
      <c r="BN7" s="381"/>
      <c r="BO7" s="381"/>
      <c r="BP7" s="381"/>
      <c r="BQ7" s="381"/>
      <c r="BR7" s="381"/>
      <c r="BS7" s="381"/>
      <c r="BT7" s="381"/>
      <c r="BU7" s="381"/>
      <c r="BV7" s="381"/>
      <c r="BW7" s="381"/>
      <c r="BX7" s="381"/>
      <c r="BY7" s="381"/>
      <c r="BZ7" s="381"/>
      <c r="CA7" s="381"/>
      <c r="CB7" s="381"/>
      <c r="CC7" s="381"/>
      <c r="CD7" s="381"/>
      <c r="CE7" s="381"/>
      <c r="CF7" s="381"/>
      <c r="CG7" s="381"/>
      <c r="CH7" s="381"/>
      <c r="CI7" s="381"/>
      <c r="CJ7" s="381"/>
      <c r="CK7" s="381"/>
      <c r="CL7" s="381"/>
      <c r="CM7" s="381"/>
      <c r="CN7" s="381"/>
      <c r="CO7" s="381"/>
      <c r="CP7" s="381"/>
      <c r="CQ7" s="381"/>
      <c r="CR7" s="381"/>
      <c r="CS7" s="381"/>
      <c r="CT7" s="381"/>
      <c r="CU7" s="381"/>
      <c r="CV7" s="381"/>
      <c r="CW7" s="381"/>
      <c r="CX7" s="381"/>
      <c r="CY7" s="381"/>
      <c r="CZ7" s="381"/>
      <c r="DA7" s="381"/>
      <c r="DB7" s="381"/>
      <c r="DC7" s="381"/>
      <c r="DD7" s="381"/>
      <c r="DE7" s="381"/>
      <c r="DF7" s="262"/>
      <c r="DG7" s="262"/>
      <c r="DH7" s="262"/>
      <c r="DI7" s="262"/>
      <c r="DJ7" s="262"/>
      <c r="DK7" s="262"/>
      <c r="DL7" s="262"/>
      <c r="DM7" s="262"/>
      <c r="DN7" s="262"/>
      <c r="DO7" s="262"/>
      <c r="DP7" s="262"/>
      <c r="DQ7" s="262"/>
      <c r="DR7" s="262"/>
      <c r="DS7" s="262"/>
      <c r="DT7" s="262"/>
      <c r="DU7" s="262"/>
      <c r="DV7" s="262"/>
      <c r="DW7" s="262"/>
    </row>
    <row r="8" spans="1:143" s="261" customFormat="1">
      <c r="A8" s="381"/>
      <c r="B8" s="381"/>
      <c r="C8" s="381"/>
      <c r="D8" s="381"/>
      <c r="E8" s="381"/>
      <c r="F8" s="381"/>
      <c r="G8" s="381"/>
      <c r="H8" s="381"/>
      <c r="I8" s="381"/>
      <c r="J8" s="381"/>
      <c r="K8" s="381"/>
      <c r="L8" s="381"/>
      <c r="M8" s="381"/>
      <c r="N8" s="381"/>
      <c r="O8" s="381"/>
      <c r="P8" s="381"/>
      <c r="Q8" s="381"/>
      <c r="R8" s="381"/>
      <c r="S8" s="381"/>
      <c r="T8" s="381"/>
      <c r="U8" s="381"/>
      <c r="V8" s="381"/>
      <c r="W8" s="381"/>
      <c r="X8" s="381"/>
      <c r="Y8" s="381"/>
      <c r="Z8" s="381"/>
      <c r="AA8" s="381"/>
      <c r="AB8" s="381"/>
      <c r="AC8" s="381"/>
      <c r="AD8" s="381"/>
      <c r="AE8" s="381"/>
      <c r="AF8" s="381"/>
      <c r="AG8" s="381"/>
      <c r="AH8" s="381"/>
      <c r="AI8" s="381"/>
      <c r="AJ8" s="381"/>
      <c r="AK8" s="381"/>
      <c r="AL8" s="381"/>
      <c r="AM8" s="381"/>
      <c r="AN8" s="381"/>
      <c r="AO8" s="381"/>
      <c r="AP8" s="381"/>
      <c r="AQ8" s="381"/>
      <c r="AR8" s="381"/>
      <c r="AS8" s="381"/>
      <c r="AT8" s="381"/>
      <c r="AU8" s="381"/>
      <c r="AV8" s="381"/>
      <c r="AW8" s="381"/>
      <c r="AX8" s="381"/>
      <c r="AY8" s="381"/>
      <c r="AZ8" s="381"/>
      <c r="BA8" s="381"/>
      <c r="BB8" s="381"/>
      <c r="BC8" s="381"/>
      <c r="BD8" s="381"/>
      <c r="BE8" s="381"/>
      <c r="BF8" s="381"/>
      <c r="BG8" s="381"/>
      <c r="BH8" s="381"/>
      <c r="BI8" s="381"/>
      <c r="BJ8" s="381"/>
      <c r="BK8" s="381"/>
      <c r="BL8" s="381"/>
      <c r="BM8" s="381"/>
      <c r="BN8" s="381"/>
      <c r="BO8" s="381"/>
      <c r="BP8" s="381"/>
      <c r="BQ8" s="381"/>
      <c r="BR8" s="381"/>
      <c r="BS8" s="381"/>
      <c r="BT8" s="381"/>
      <c r="BU8" s="381"/>
      <c r="BV8" s="381"/>
      <c r="BW8" s="381"/>
      <c r="BX8" s="381"/>
      <c r="BY8" s="381"/>
      <c r="BZ8" s="381"/>
      <c r="CA8" s="381"/>
      <c r="CB8" s="381"/>
      <c r="CC8" s="381"/>
      <c r="CD8" s="381"/>
      <c r="CE8" s="381"/>
      <c r="CF8" s="381"/>
      <c r="CG8" s="381"/>
      <c r="CH8" s="381"/>
      <c r="CI8" s="381"/>
      <c r="CJ8" s="381"/>
      <c r="CK8" s="381"/>
      <c r="CL8" s="381"/>
      <c r="CM8" s="381"/>
      <c r="CN8" s="381"/>
      <c r="CO8" s="381"/>
      <c r="CP8" s="381"/>
      <c r="CQ8" s="381"/>
      <c r="CR8" s="381"/>
      <c r="CS8" s="381"/>
      <c r="CT8" s="381"/>
      <c r="CU8" s="381"/>
      <c r="CV8" s="381"/>
      <c r="CW8" s="381"/>
      <c r="CX8" s="381"/>
      <c r="CY8" s="381"/>
      <c r="CZ8" s="381"/>
      <c r="DA8" s="381"/>
      <c r="DB8" s="381"/>
      <c r="DC8" s="381"/>
      <c r="DD8" s="381"/>
      <c r="DE8" s="381"/>
      <c r="DF8" s="262"/>
      <c r="DG8" s="262"/>
      <c r="DH8" s="262"/>
      <c r="DI8" s="262"/>
      <c r="DJ8" s="262"/>
      <c r="DK8" s="262"/>
      <c r="DL8" s="262"/>
      <c r="DM8" s="262"/>
      <c r="DN8" s="262"/>
      <c r="DO8" s="262"/>
      <c r="DP8" s="262"/>
      <c r="DQ8" s="262"/>
      <c r="DR8" s="262"/>
      <c r="DS8" s="262"/>
      <c r="DT8" s="262"/>
      <c r="DU8" s="262"/>
      <c r="DV8" s="262"/>
      <c r="DW8" s="262"/>
    </row>
    <row r="9" spans="1:143" s="261" customFormat="1">
      <c r="A9" s="381"/>
      <c r="B9" s="381"/>
      <c r="C9" s="381"/>
      <c r="D9" s="381"/>
      <c r="E9" s="381"/>
      <c r="F9" s="381"/>
      <c r="G9" s="381"/>
      <c r="H9" s="381"/>
      <c r="I9" s="381"/>
      <c r="J9" s="381"/>
      <c r="K9" s="381"/>
      <c r="L9" s="381"/>
      <c r="M9" s="381"/>
      <c r="N9" s="381"/>
      <c r="O9" s="381"/>
      <c r="P9" s="381"/>
      <c r="Q9" s="381"/>
      <c r="R9" s="381"/>
      <c r="S9" s="381"/>
      <c r="T9" s="381"/>
      <c r="U9" s="381"/>
      <c r="V9" s="381"/>
      <c r="W9" s="381"/>
      <c r="X9" s="381"/>
      <c r="Y9" s="381"/>
      <c r="Z9" s="381"/>
      <c r="AA9" s="381"/>
      <c r="AB9" s="381"/>
      <c r="AC9" s="381"/>
      <c r="AD9" s="381"/>
      <c r="AE9" s="381"/>
      <c r="AF9" s="381"/>
      <c r="AG9" s="381"/>
      <c r="AH9" s="381"/>
      <c r="AI9" s="381"/>
      <c r="AJ9" s="381"/>
      <c r="AK9" s="381"/>
      <c r="AL9" s="381"/>
      <c r="AM9" s="381"/>
      <c r="AN9" s="381"/>
      <c r="AO9" s="381"/>
      <c r="AP9" s="381"/>
      <c r="AQ9" s="381"/>
      <c r="AR9" s="381"/>
      <c r="AS9" s="381"/>
      <c r="AT9" s="381"/>
      <c r="AU9" s="381"/>
      <c r="AV9" s="381"/>
      <c r="AW9" s="381"/>
      <c r="AX9" s="381"/>
      <c r="AY9" s="381"/>
      <c r="AZ9" s="381"/>
      <c r="BA9" s="381"/>
      <c r="BB9" s="381"/>
      <c r="BC9" s="381"/>
      <c r="BD9" s="381"/>
      <c r="BE9" s="381"/>
      <c r="BF9" s="381"/>
      <c r="BG9" s="381"/>
      <c r="BH9" s="381"/>
      <c r="BI9" s="381"/>
      <c r="BJ9" s="381"/>
      <c r="BK9" s="381"/>
      <c r="BL9" s="381"/>
      <c r="BM9" s="381"/>
      <c r="BN9" s="381"/>
      <c r="BO9" s="381"/>
      <c r="BP9" s="381"/>
      <c r="BQ9" s="381"/>
      <c r="BR9" s="381"/>
      <c r="BS9" s="381"/>
      <c r="BT9" s="381"/>
      <c r="BU9" s="381"/>
      <c r="BV9" s="381"/>
      <c r="BW9" s="381"/>
      <c r="BX9" s="381"/>
      <c r="BY9" s="381"/>
      <c r="BZ9" s="381"/>
      <c r="CA9" s="381"/>
      <c r="CB9" s="381"/>
      <c r="CC9" s="381"/>
      <c r="CD9" s="381"/>
      <c r="CE9" s="381"/>
      <c r="CF9" s="381"/>
      <c r="CG9" s="381"/>
      <c r="CH9" s="381"/>
      <c r="CI9" s="381"/>
      <c r="CJ9" s="381"/>
      <c r="CK9" s="381"/>
      <c r="CL9" s="381"/>
      <c r="CM9" s="381"/>
      <c r="CN9" s="381"/>
      <c r="CO9" s="381"/>
      <c r="CP9" s="381"/>
      <c r="CQ9" s="381"/>
      <c r="CR9" s="381"/>
      <c r="CS9" s="381"/>
      <c r="CT9" s="381"/>
      <c r="CU9" s="381"/>
      <c r="CV9" s="381"/>
      <c r="CW9" s="381"/>
      <c r="CX9" s="381"/>
      <c r="CY9" s="381"/>
      <c r="CZ9" s="381"/>
      <c r="DA9" s="381"/>
      <c r="DB9" s="381"/>
      <c r="DC9" s="381"/>
      <c r="DD9" s="381"/>
      <c r="DE9" s="381"/>
      <c r="DF9" s="262"/>
      <c r="DG9" s="262"/>
      <c r="DH9" s="262"/>
      <c r="DI9" s="262"/>
      <c r="DJ9" s="262"/>
      <c r="DK9" s="262"/>
      <c r="DL9" s="262"/>
      <c r="DM9" s="262"/>
      <c r="DN9" s="262"/>
      <c r="DO9" s="262"/>
      <c r="DP9" s="262"/>
      <c r="DQ9" s="262"/>
      <c r="DR9" s="262"/>
      <c r="DS9" s="262"/>
      <c r="DT9" s="262"/>
      <c r="DU9" s="262"/>
      <c r="DV9" s="262"/>
      <c r="DW9" s="262"/>
    </row>
    <row r="10" spans="1:143" s="261" customFormat="1">
      <c r="A10" s="381"/>
      <c r="B10" s="381"/>
      <c r="C10" s="381"/>
      <c r="D10" s="381"/>
      <c r="E10" s="381"/>
      <c r="F10" s="381"/>
      <c r="G10" s="381"/>
      <c r="H10" s="381"/>
      <c r="I10" s="381"/>
      <c r="J10" s="381"/>
      <c r="K10" s="381"/>
      <c r="L10" s="381"/>
      <c r="M10" s="381"/>
      <c r="N10" s="381"/>
      <c r="O10" s="381"/>
      <c r="P10" s="381"/>
      <c r="Q10" s="381"/>
      <c r="R10" s="381"/>
      <c r="S10" s="381"/>
      <c r="T10" s="381"/>
      <c r="U10" s="381"/>
      <c r="V10" s="381"/>
      <c r="W10" s="381"/>
      <c r="X10" s="381"/>
      <c r="Y10" s="381"/>
      <c r="Z10" s="381"/>
      <c r="AA10" s="381"/>
      <c r="AB10" s="381"/>
      <c r="AC10" s="381"/>
      <c r="AD10" s="381"/>
      <c r="AE10" s="381"/>
      <c r="AF10" s="381"/>
      <c r="AG10" s="381"/>
      <c r="AH10" s="381"/>
      <c r="AI10" s="381"/>
      <c r="AJ10" s="381"/>
      <c r="AK10" s="381"/>
      <c r="AL10" s="381"/>
      <c r="AM10" s="381"/>
      <c r="AN10" s="381"/>
      <c r="AO10" s="381"/>
      <c r="AP10" s="381"/>
      <c r="AQ10" s="381"/>
      <c r="AR10" s="381"/>
      <c r="AS10" s="381"/>
      <c r="AT10" s="381"/>
      <c r="AU10" s="381"/>
      <c r="AV10" s="381"/>
      <c r="AW10" s="381"/>
      <c r="AX10" s="381"/>
      <c r="AY10" s="381"/>
      <c r="AZ10" s="381"/>
      <c r="BA10" s="381"/>
      <c r="BB10" s="381"/>
      <c r="BC10" s="381"/>
      <c r="BD10" s="381"/>
      <c r="BE10" s="381"/>
      <c r="BF10" s="381"/>
      <c r="BG10" s="381"/>
      <c r="BH10" s="381"/>
      <c r="BI10" s="381"/>
      <c r="BJ10" s="381"/>
      <c r="BK10" s="381"/>
      <c r="BL10" s="381"/>
      <c r="BM10" s="381"/>
      <c r="BN10" s="381"/>
      <c r="BO10" s="381"/>
      <c r="BP10" s="381"/>
      <c r="BQ10" s="381"/>
      <c r="BR10" s="381"/>
      <c r="BS10" s="381"/>
      <c r="BT10" s="381"/>
      <c r="BU10" s="381"/>
      <c r="BV10" s="381"/>
      <c r="BW10" s="381"/>
      <c r="BX10" s="381"/>
      <c r="BY10" s="381"/>
      <c r="BZ10" s="381"/>
      <c r="CA10" s="381"/>
      <c r="CB10" s="381"/>
      <c r="CC10" s="381"/>
      <c r="CD10" s="381"/>
      <c r="CE10" s="381"/>
      <c r="CF10" s="381"/>
      <c r="CG10" s="381"/>
      <c r="CH10" s="381"/>
      <c r="CI10" s="381"/>
      <c r="CJ10" s="381"/>
      <c r="CK10" s="381"/>
      <c r="CL10" s="381"/>
      <c r="CM10" s="381"/>
      <c r="CN10" s="381"/>
      <c r="CO10" s="381"/>
      <c r="CP10" s="381"/>
      <c r="CQ10" s="381"/>
      <c r="CR10" s="381"/>
      <c r="CS10" s="381"/>
      <c r="CT10" s="381"/>
      <c r="CU10" s="381"/>
      <c r="CV10" s="381"/>
      <c r="CW10" s="381"/>
      <c r="CX10" s="381"/>
      <c r="CY10" s="381"/>
      <c r="CZ10" s="381"/>
      <c r="DA10" s="381"/>
      <c r="DB10" s="381"/>
      <c r="DC10" s="381"/>
      <c r="DD10" s="381"/>
      <c r="DE10" s="381"/>
      <c r="DF10" s="262"/>
      <c r="DG10" s="262"/>
      <c r="DH10" s="262"/>
      <c r="DI10" s="262"/>
      <c r="DJ10" s="262"/>
      <c r="DK10" s="262"/>
      <c r="DL10" s="262"/>
      <c r="DM10" s="262"/>
      <c r="DN10" s="262"/>
      <c r="DO10" s="262"/>
      <c r="DP10" s="262"/>
      <c r="DQ10" s="262"/>
      <c r="DR10" s="262"/>
      <c r="DS10" s="262"/>
      <c r="DT10" s="262"/>
      <c r="DU10" s="262"/>
      <c r="DV10" s="262"/>
      <c r="DW10" s="262"/>
      <c r="EM10" s="261" t="s">
        <v>572</v>
      </c>
    </row>
    <row r="11" spans="1:143" s="261" customFormat="1">
      <c r="A11" s="381"/>
      <c r="B11" s="381"/>
      <c r="C11" s="381"/>
      <c r="D11" s="381"/>
      <c r="E11" s="381"/>
      <c r="F11" s="381"/>
      <c r="G11" s="381"/>
      <c r="H11" s="381"/>
      <c r="I11" s="381"/>
      <c r="J11" s="381"/>
      <c r="K11" s="381"/>
      <c r="L11" s="381"/>
      <c r="M11" s="381"/>
      <c r="N11" s="381"/>
      <c r="O11" s="381"/>
      <c r="P11" s="381"/>
      <c r="Q11" s="381"/>
      <c r="R11" s="381"/>
      <c r="S11" s="381"/>
      <c r="T11" s="381"/>
      <c r="U11" s="381"/>
      <c r="V11" s="381"/>
      <c r="W11" s="381"/>
      <c r="X11" s="381"/>
      <c r="Y11" s="381"/>
      <c r="Z11" s="381"/>
      <c r="AA11" s="381"/>
      <c r="AB11" s="381"/>
      <c r="AC11" s="381"/>
      <c r="AD11" s="381"/>
      <c r="AE11" s="381"/>
      <c r="AF11" s="381"/>
      <c r="AG11" s="381"/>
      <c r="AH11" s="381"/>
      <c r="AI11" s="381"/>
      <c r="AJ11" s="381"/>
      <c r="AK11" s="381"/>
      <c r="AL11" s="381"/>
      <c r="AM11" s="381"/>
      <c r="AN11" s="381"/>
      <c r="AO11" s="381"/>
      <c r="AP11" s="381"/>
      <c r="AQ11" s="381"/>
      <c r="AR11" s="381"/>
      <c r="AS11" s="381"/>
      <c r="AT11" s="381"/>
      <c r="AU11" s="381"/>
      <c r="AV11" s="381"/>
      <c r="AW11" s="381"/>
      <c r="AX11" s="381"/>
      <c r="AY11" s="381"/>
      <c r="AZ11" s="381"/>
      <c r="BA11" s="381"/>
      <c r="BB11" s="381"/>
      <c r="BC11" s="381"/>
      <c r="BD11" s="381"/>
      <c r="BE11" s="381"/>
      <c r="BF11" s="381"/>
      <c r="BG11" s="381"/>
      <c r="BH11" s="381"/>
      <c r="BI11" s="381"/>
      <c r="BJ11" s="381"/>
      <c r="BK11" s="381"/>
      <c r="BL11" s="381"/>
      <c r="BM11" s="381"/>
      <c r="BN11" s="381"/>
      <c r="BO11" s="381"/>
      <c r="BP11" s="381"/>
      <c r="BQ11" s="381"/>
      <c r="BR11" s="381"/>
      <c r="BS11" s="381"/>
      <c r="BT11" s="381"/>
      <c r="BU11" s="381"/>
      <c r="BV11" s="381"/>
      <c r="BW11" s="381"/>
      <c r="BX11" s="381"/>
      <c r="BY11" s="381"/>
      <c r="BZ11" s="381"/>
      <c r="CA11" s="381"/>
      <c r="CB11" s="381"/>
      <c r="CC11" s="381"/>
      <c r="CD11" s="381"/>
      <c r="CE11" s="381"/>
      <c r="CF11" s="381"/>
      <c r="CG11" s="381"/>
      <c r="CH11" s="381"/>
      <c r="CI11" s="381"/>
      <c r="CJ11" s="381"/>
      <c r="CK11" s="381"/>
      <c r="CL11" s="381"/>
      <c r="CM11" s="381"/>
      <c r="CN11" s="381"/>
      <c r="CO11" s="381"/>
      <c r="CP11" s="381"/>
      <c r="CQ11" s="381"/>
      <c r="CR11" s="381"/>
      <c r="CS11" s="381"/>
      <c r="CT11" s="381"/>
      <c r="CU11" s="381"/>
      <c r="CV11" s="381"/>
      <c r="CW11" s="381"/>
      <c r="CX11" s="381"/>
      <c r="CY11" s="381"/>
      <c r="CZ11" s="381"/>
      <c r="DA11" s="381"/>
      <c r="DB11" s="381"/>
      <c r="DC11" s="381"/>
      <c r="DD11" s="381"/>
      <c r="DE11" s="381"/>
      <c r="DF11" s="262"/>
      <c r="DG11" s="262"/>
      <c r="DH11" s="262"/>
      <c r="DI11" s="262"/>
      <c r="DJ11" s="262"/>
      <c r="DK11" s="262"/>
      <c r="DL11" s="262"/>
      <c r="DM11" s="262"/>
      <c r="DN11" s="262"/>
      <c r="DO11" s="262"/>
      <c r="DP11" s="262"/>
      <c r="DQ11" s="262"/>
      <c r="DR11" s="262"/>
      <c r="DS11" s="262"/>
      <c r="DT11" s="262"/>
      <c r="DU11" s="262"/>
      <c r="DV11" s="262"/>
      <c r="DW11" s="262"/>
    </row>
    <row r="12" spans="1:143" s="261" customFormat="1">
      <c r="A12" s="381"/>
      <c r="B12" s="381"/>
      <c r="C12" s="381"/>
      <c r="D12" s="381"/>
      <c r="E12" s="381"/>
      <c r="F12" s="381"/>
      <c r="G12" s="381"/>
      <c r="H12" s="381"/>
      <c r="I12" s="381"/>
      <c r="J12" s="381"/>
      <c r="K12" s="381"/>
      <c r="L12" s="381"/>
      <c r="M12" s="381"/>
      <c r="N12" s="381"/>
      <c r="O12" s="381"/>
      <c r="P12" s="381"/>
      <c r="Q12" s="381"/>
      <c r="R12" s="381"/>
      <c r="S12" s="381"/>
      <c r="T12" s="381"/>
      <c r="U12" s="381"/>
      <c r="V12" s="381"/>
      <c r="W12" s="381"/>
      <c r="X12" s="381"/>
      <c r="Y12" s="381"/>
      <c r="Z12" s="381"/>
      <c r="AA12" s="381"/>
      <c r="AB12" s="381"/>
      <c r="AC12" s="381"/>
      <c r="AD12" s="381"/>
      <c r="AE12" s="381"/>
      <c r="AF12" s="381"/>
      <c r="AG12" s="381"/>
      <c r="AH12" s="381"/>
      <c r="AI12" s="381"/>
      <c r="AJ12" s="381"/>
      <c r="AK12" s="381"/>
      <c r="AL12" s="381"/>
      <c r="AM12" s="381"/>
      <c r="AN12" s="381"/>
      <c r="AO12" s="381"/>
      <c r="AP12" s="381"/>
      <c r="AQ12" s="381"/>
      <c r="AR12" s="381"/>
      <c r="AS12" s="381"/>
      <c r="AT12" s="381"/>
      <c r="AU12" s="381"/>
      <c r="AV12" s="381"/>
      <c r="AW12" s="381"/>
      <c r="AX12" s="381"/>
      <c r="AY12" s="381"/>
      <c r="AZ12" s="381"/>
      <c r="BA12" s="381"/>
      <c r="BB12" s="381"/>
      <c r="BC12" s="381"/>
      <c r="BD12" s="381"/>
      <c r="BE12" s="381"/>
      <c r="BF12" s="381"/>
      <c r="BG12" s="381"/>
      <c r="BH12" s="381"/>
      <c r="BI12" s="381"/>
      <c r="BJ12" s="381"/>
      <c r="BK12" s="381"/>
      <c r="BL12" s="381"/>
      <c r="BM12" s="381"/>
      <c r="BN12" s="381"/>
      <c r="BO12" s="381"/>
      <c r="BP12" s="381"/>
      <c r="BQ12" s="381"/>
      <c r="BR12" s="381"/>
      <c r="BS12" s="381"/>
      <c r="BT12" s="381"/>
      <c r="BU12" s="381"/>
      <c r="BV12" s="381"/>
      <c r="BW12" s="381"/>
      <c r="BX12" s="381"/>
      <c r="BY12" s="381"/>
      <c r="BZ12" s="381"/>
      <c r="CA12" s="381"/>
      <c r="CB12" s="381"/>
      <c r="CC12" s="381"/>
      <c r="CD12" s="381"/>
      <c r="CE12" s="381"/>
      <c r="CF12" s="381"/>
      <c r="CG12" s="381"/>
      <c r="CH12" s="381"/>
      <c r="CI12" s="381"/>
      <c r="CJ12" s="381"/>
      <c r="CK12" s="381"/>
      <c r="CL12" s="381"/>
      <c r="CM12" s="381"/>
      <c r="CN12" s="381"/>
      <c r="CO12" s="381"/>
      <c r="CP12" s="381"/>
      <c r="CQ12" s="381"/>
      <c r="CR12" s="381"/>
      <c r="CS12" s="381"/>
      <c r="CT12" s="381"/>
      <c r="CU12" s="381"/>
      <c r="CV12" s="381"/>
      <c r="CW12" s="381"/>
      <c r="CX12" s="381"/>
      <c r="CY12" s="381"/>
      <c r="CZ12" s="381"/>
      <c r="DA12" s="381"/>
      <c r="DB12" s="381"/>
      <c r="DC12" s="381"/>
      <c r="DD12" s="381"/>
      <c r="DE12" s="381"/>
      <c r="DF12" s="262"/>
      <c r="DG12" s="262"/>
      <c r="DH12" s="262"/>
      <c r="DI12" s="262"/>
      <c r="DJ12" s="262"/>
      <c r="DK12" s="262"/>
      <c r="DL12" s="262"/>
      <c r="DM12" s="262"/>
      <c r="DN12" s="262"/>
      <c r="DO12" s="262"/>
      <c r="DP12" s="262"/>
      <c r="DQ12" s="262"/>
      <c r="DR12" s="262"/>
      <c r="DS12" s="262"/>
      <c r="DT12" s="262"/>
      <c r="DU12" s="262"/>
      <c r="DV12" s="262"/>
      <c r="DW12" s="262"/>
      <c r="EM12" s="261" t="s">
        <v>572</v>
      </c>
    </row>
    <row r="13" spans="1:143" s="261" customFormat="1">
      <c r="A13" s="381"/>
      <c r="B13" s="381"/>
      <c r="C13" s="381"/>
      <c r="D13" s="381"/>
      <c r="E13" s="381"/>
      <c r="F13" s="381"/>
      <c r="G13" s="381"/>
      <c r="H13" s="381"/>
      <c r="I13" s="381"/>
      <c r="J13" s="381"/>
      <c r="K13" s="381"/>
      <c r="L13" s="381"/>
      <c r="M13" s="381"/>
      <c r="N13" s="381"/>
      <c r="O13" s="381"/>
      <c r="P13" s="381"/>
      <c r="Q13" s="381"/>
      <c r="R13" s="381"/>
      <c r="S13" s="381"/>
      <c r="T13" s="381"/>
      <c r="U13" s="381"/>
      <c r="V13" s="381"/>
      <c r="W13" s="381"/>
      <c r="X13" s="381"/>
      <c r="Y13" s="381"/>
      <c r="Z13" s="381"/>
      <c r="AA13" s="381"/>
      <c r="AB13" s="381"/>
      <c r="AC13" s="381"/>
      <c r="AD13" s="381"/>
      <c r="AE13" s="381"/>
      <c r="AF13" s="381"/>
      <c r="AG13" s="381"/>
      <c r="AH13" s="381"/>
      <c r="AI13" s="381"/>
      <c r="AJ13" s="381"/>
      <c r="AK13" s="381"/>
      <c r="AL13" s="381"/>
      <c r="AM13" s="381"/>
      <c r="AN13" s="381"/>
      <c r="AO13" s="381"/>
      <c r="AP13" s="381"/>
      <c r="AQ13" s="381"/>
      <c r="AR13" s="381"/>
      <c r="AS13" s="381"/>
      <c r="AT13" s="381"/>
      <c r="AU13" s="381"/>
      <c r="AV13" s="381"/>
      <c r="AW13" s="381"/>
      <c r="AX13" s="381"/>
      <c r="AY13" s="381"/>
      <c r="AZ13" s="381"/>
      <c r="BA13" s="381"/>
      <c r="BB13" s="381"/>
      <c r="BC13" s="381"/>
      <c r="BD13" s="381"/>
      <c r="BE13" s="381"/>
      <c r="BF13" s="381"/>
      <c r="BG13" s="381"/>
      <c r="BH13" s="381"/>
      <c r="BI13" s="381"/>
      <c r="BJ13" s="381"/>
      <c r="BK13" s="381"/>
      <c r="BL13" s="381"/>
      <c r="BM13" s="381"/>
      <c r="BN13" s="381"/>
      <c r="BO13" s="381"/>
      <c r="BP13" s="381"/>
      <c r="BQ13" s="381"/>
      <c r="BR13" s="381"/>
      <c r="BS13" s="381"/>
      <c r="BT13" s="381"/>
      <c r="BU13" s="381"/>
      <c r="BV13" s="381"/>
      <c r="BW13" s="381"/>
      <c r="BX13" s="381"/>
      <c r="BY13" s="381"/>
      <c r="BZ13" s="381"/>
      <c r="CA13" s="381"/>
      <c r="CB13" s="381"/>
      <c r="CC13" s="381"/>
      <c r="CD13" s="381"/>
      <c r="CE13" s="381"/>
      <c r="CF13" s="381"/>
      <c r="CG13" s="381"/>
      <c r="CH13" s="381"/>
      <c r="CI13" s="381"/>
      <c r="CJ13" s="381"/>
      <c r="CK13" s="381"/>
      <c r="CL13" s="381"/>
      <c r="CM13" s="381"/>
      <c r="CN13" s="381"/>
      <c r="CO13" s="381"/>
      <c r="CP13" s="381"/>
      <c r="CQ13" s="381"/>
      <c r="CR13" s="381"/>
      <c r="CS13" s="381"/>
      <c r="CT13" s="381"/>
      <c r="CU13" s="381"/>
      <c r="CV13" s="381"/>
      <c r="CW13" s="381"/>
      <c r="CX13" s="381"/>
      <c r="CY13" s="381"/>
      <c r="CZ13" s="381"/>
      <c r="DA13" s="381"/>
      <c r="DB13" s="381"/>
      <c r="DC13" s="381"/>
      <c r="DD13" s="381"/>
      <c r="DE13" s="381"/>
      <c r="DF13" s="262"/>
      <c r="DG13" s="262"/>
      <c r="DH13" s="262"/>
      <c r="DI13" s="262"/>
      <c r="DJ13" s="262"/>
      <c r="DK13" s="262"/>
      <c r="DL13" s="262"/>
      <c r="DM13" s="262"/>
      <c r="DN13" s="262"/>
      <c r="DO13" s="262"/>
      <c r="DP13" s="262"/>
      <c r="DQ13" s="262"/>
      <c r="DR13" s="262"/>
      <c r="DS13" s="262"/>
      <c r="DT13" s="262"/>
      <c r="DU13" s="262"/>
      <c r="DV13" s="262"/>
      <c r="DW13" s="262"/>
    </row>
    <row r="14" spans="1:143" s="261" customFormat="1">
      <c r="A14" s="381"/>
      <c r="B14" s="381"/>
      <c r="C14" s="381"/>
      <c r="D14" s="381"/>
      <c r="E14" s="381"/>
      <c r="F14" s="381"/>
      <c r="G14" s="381"/>
      <c r="H14" s="381"/>
      <c r="I14" s="381"/>
      <c r="J14" s="381"/>
      <c r="K14" s="381"/>
      <c r="L14" s="381"/>
      <c r="M14" s="381"/>
      <c r="N14" s="381"/>
      <c r="O14" s="381"/>
      <c r="P14" s="381"/>
      <c r="Q14" s="381"/>
      <c r="R14" s="381"/>
      <c r="S14" s="381"/>
      <c r="T14" s="381"/>
      <c r="U14" s="381"/>
      <c r="V14" s="381"/>
      <c r="W14" s="381"/>
      <c r="X14" s="381"/>
      <c r="Y14" s="381"/>
      <c r="Z14" s="381"/>
      <c r="AA14" s="381"/>
      <c r="AB14" s="381"/>
      <c r="AC14" s="381"/>
      <c r="AD14" s="381"/>
      <c r="AE14" s="381"/>
      <c r="AF14" s="381"/>
      <c r="AG14" s="381"/>
      <c r="AH14" s="381"/>
      <c r="AI14" s="381"/>
      <c r="AJ14" s="381"/>
      <c r="AK14" s="381"/>
      <c r="AL14" s="381"/>
      <c r="AM14" s="381"/>
      <c r="AN14" s="381"/>
      <c r="AO14" s="381"/>
      <c r="AP14" s="381"/>
      <c r="AQ14" s="381"/>
      <c r="AR14" s="381"/>
      <c r="AS14" s="381"/>
      <c r="AT14" s="381"/>
      <c r="AU14" s="381"/>
      <c r="AV14" s="381"/>
      <c r="AW14" s="381"/>
      <c r="AX14" s="381"/>
      <c r="AY14" s="381"/>
      <c r="AZ14" s="381"/>
      <c r="BA14" s="381"/>
      <c r="BB14" s="381"/>
      <c r="BC14" s="381"/>
      <c r="BD14" s="381"/>
      <c r="BE14" s="381"/>
      <c r="BF14" s="381"/>
      <c r="BG14" s="381"/>
      <c r="BH14" s="381"/>
      <c r="BI14" s="381"/>
      <c r="BJ14" s="381"/>
      <c r="BK14" s="381"/>
      <c r="BL14" s="381"/>
      <c r="BM14" s="381"/>
      <c r="BN14" s="381"/>
      <c r="BO14" s="381"/>
      <c r="BP14" s="381"/>
      <c r="BQ14" s="381"/>
      <c r="BR14" s="381"/>
      <c r="BS14" s="381"/>
      <c r="BT14" s="381"/>
      <c r="BU14" s="381"/>
      <c r="BV14" s="381"/>
      <c r="BW14" s="381"/>
      <c r="BX14" s="381"/>
      <c r="BY14" s="381"/>
      <c r="BZ14" s="381"/>
      <c r="CA14" s="381"/>
      <c r="CB14" s="381"/>
      <c r="CC14" s="381"/>
      <c r="CD14" s="381"/>
      <c r="CE14" s="381"/>
      <c r="CF14" s="381"/>
      <c r="CG14" s="381"/>
      <c r="CH14" s="381"/>
      <c r="CI14" s="381"/>
      <c r="CJ14" s="381"/>
      <c r="CK14" s="381"/>
      <c r="CL14" s="381"/>
      <c r="CM14" s="381"/>
      <c r="CN14" s="381"/>
      <c r="CO14" s="381"/>
      <c r="CP14" s="381"/>
      <c r="CQ14" s="381"/>
      <c r="CR14" s="381"/>
      <c r="CS14" s="381"/>
      <c r="CT14" s="381"/>
      <c r="CU14" s="381"/>
      <c r="CV14" s="381"/>
      <c r="CW14" s="381"/>
      <c r="CX14" s="381"/>
      <c r="CY14" s="381"/>
      <c r="CZ14" s="381"/>
      <c r="DA14" s="381"/>
      <c r="DB14" s="381"/>
      <c r="DC14" s="381"/>
      <c r="DD14" s="381"/>
      <c r="DE14" s="381"/>
      <c r="DF14" s="262"/>
      <c r="DG14" s="262"/>
      <c r="DH14" s="262"/>
      <c r="DI14" s="262"/>
      <c r="DJ14" s="262"/>
      <c r="DK14" s="262"/>
      <c r="DL14" s="262"/>
      <c r="DM14" s="262"/>
      <c r="DN14" s="262"/>
      <c r="DO14" s="262"/>
      <c r="DP14" s="262"/>
      <c r="DQ14" s="262"/>
      <c r="DR14" s="262"/>
      <c r="DS14" s="262"/>
      <c r="DT14" s="262"/>
      <c r="DU14" s="262"/>
      <c r="DV14" s="262"/>
      <c r="DW14" s="262"/>
    </row>
    <row r="15" spans="1:143" s="261" customFormat="1">
      <c r="A15" s="380"/>
      <c r="B15" s="381"/>
      <c r="C15" s="381"/>
      <c r="D15" s="381"/>
      <c r="E15" s="381"/>
      <c r="F15" s="381"/>
      <c r="G15" s="381"/>
      <c r="H15" s="381"/>
      <c r="I15" s="381"/>
      <c r="J15" s="381"/>
      <c r="K15" s="381"/>
      <c r="L15" s="381"/>
      <c r="M15" s="381"/>
      <c r="N15" s="381"/>
      <c r="O15" s="381"/>
      <c r="P15" s="381"/>
      <c r="Q15" s="381"/>
      <c r="R15" s="381"/>
      <c r="S15" s="381"/>
      <c r="T15" s="381"/>
      <c r="U15" s="381"/>
      <c r="V15" s="381"/>
      <c r="W15" s="381"/>
      <c r="X15" s="381"/>
      <c r="Y15" s="381"/>
      <c r="Z15" s="381"/>
      <c r="AA15" s="381"/>
      <c r="AB15" s="381"/>
      <c r="AC15" s="381"/>
      <c r="AD15" s="381"/>
      <c r="AE15" s="381"/>
      <c r="AF15" s="381"/>
      <c r="AG15" s="381"/>
      <c r="AH15" s="381"/>
      <c r="AI15" s="381"/>
      <c r="AJ15" s="381"/>
      <c r="AK15" s="381"/>
      <c r="AL15" s="381"/>
      <c r="AM15" s="381"/>
      <c r="AN15" s="381"/>
      <c r="AO15" s="381"/>
      <c r="AP15" s="381"/>
      <c r="AQ15" s="381"/>
      <c r="AR15" s="381"/>
      <c r="AS15" s="381"/>
      <c r="AT15" s="381"/>
      <c r="AU15" s="381"/>
      <c r="AV15" s="381"/>
      <c r="AW15" s="381"/>
      <c r="AX15" s="381"/>
      <c r="AY15" s="381"/>
      <c r="AZ15" s="381"/>
      <c r="BA15" s="381"/>
      <c r="BB15" s="381"/>
      <c r="BC15" s="381"/>
      <c r="BD15" s="381"/>
      <c r="BE15" s="381"/>
      <c r="BF15" s="381"/>
      <c r="BG15" s="381"/>
      <c r="BH15" s="381"/>
      <c r="BI15" s="381"/>
      <c r="BJ15" s="381"/>
      <c r="BK15" s="381"/>
      <c r="BL15" s="381"/>
      <c r="BM15" s="381"/>
      <c r="BN15" s="381"/>
      <c r="BO15" s="381"/>
      <c r="BP15" s="381"/>
      <c r="BQ15" s="381"/>
      <c r="BR15" s="381"/>
      <c r="BS15" s="381"/>
      <c r="BT15" s="381"/>
      <c r="BU15" s="381"/>
      <c r="BV15" s="381"/>
      <c r="BW15" s="381"/>
      <c r="BX15" s="381"/>
      <c r="BY15" s="381"/>
      <c r="BZ15" s="381"/>
      <c r="CA15" s="381"/>
      <c r="CB15" s="381"/>
      <c r="CC15" s="381"/>
      <c r="CD15" s="381"/>
      <c r="CE15" s="381"/>
      <c r="CF15" s="381"/>
      <c r="CG15" s="381"/>
      <c r="CH15" s="381"/>
      <c r="CI15" s="381"/>
      <c r="CJ15" s="381"/>
      <c r="CK15" s="381"/>
      <c r="CL15" s="381"/>
      <c r="CM15" s="381"/>
      <c r="CN15" s="381"/>
      <c r="CO15" s="381"/>
      <c r="CP15" s="381"/>
      <c r="CQ15" s="381"/>
      <c r="CR15" s="381"/>
      <c r="CS15" s="381"/>
      <c r="CT15" s="381"/>
      <c r="CU15" s="381"/>
      <c r="CV15" s="381"/>
      <c r="CW15" s="381"/>
      <c r="CX15" s="381"/>
      <c r="CY15" s="381"/>
      <c r="CZ15" s="381"/>
      <c r="DA15" s="381"/>
      <c r="DB15" s="381"/>
      <c r="DC15" s="381"/>
      <c r="DD15" s="381"/>
      <c r="DE15" s="381"/>
      <c r="DF15" s="262"/>
      <c r="DG15" s="262"/>
      <c r="DH15" s="262"/>
      <c r="DI15" s="262"/>
      <c r="DJ15" s="262"/>
      <c r="DK15" s="262"/>
      <c r="DL15" s="262"/>
      <c r="DM15" s="262"/>
      <c r="DN15" s="262"/>
      <c r="DO15" s="262"/>
      <c r="DP15" s="262"/>
      <c r="DQ15" s="262"/>
      <c r="DR15" s="262"/>
      <c r="DS15" s="262"/>
      <c r="DT15" s="262"/>
      <c r="DU15" s="262"/>
      <c r="DV15" s="262"/>
      <c r="DW15" s="262"/>
    </row>
    <row r="16" spans="1:143" s="261" customFormat="1">
      <c r="A16" s="380"/>
      <c r="B16" s="381"/>
      <c r="C16" s="381"/>
      <c r="D16" s="381"/>
      <c r="E16" s="381"/>
      <c r="F16" s="381"/>
      <c r="G16" s="381"/>
      <c r="H16" s="381"/>
      <c r="I16" s="381"/>
      <c r="J16" s="381"/>
      <c r="K16" s="381"/>
      <c r="L16" s="381"/>
      <c r="M16" s="381"/>
      <c r="N16" s="381"/>
      <c r="O16" s="381"/>
      <c r="P16" s="381"/>
      <c r="Q16" s="381"/>
      <c r="R16" s="381"/>
      <c r="S16" s="381"/>
      <c r="T16" s="381"/>
      <c r="U16" s="381"/>
      <c r="V16" s="381"/>
      <c r="W16" s="381"/>
      <c r="X16" s="381"/>
      <c r="Y16" s="381"/>
      <c r="Z16" s="381"/>
      <c r="AA16" s="381"/>
      <c r="AB16" s="381"/>
      <c r="AC16" s="381"/>
      <c r="AD16" s="381"/>
      <c r="AE16" s="381"/>
      <c r="AF16" s="381"/>
      <c r="AG16" s="381"/>
      <c r="AH16" s="381"/>
      <c r="AI16" s="381"/>
      <c r="AJ16" s="381"/>
      <c r="AK16" s="381"/>
      <c r="AL16" s="381"/>
      <c r="AM16" s="381"/>
      <c r="AN16" s="381"/>
      <c r="AO16" s="381"/>
      <c r="AP16" s="381"/>
      <c r="AQ16" s="381"/>
      <c r="AR16" s="381"/>
      <c r="AS16" s="381"/>
      <c r="AT16" s="381"/>
      <c r="AU16" s="381"/>
      <c r="AV16" s="381"/>
      <c r="AW16" s="381"/>
      <c r="AX16" s="381"/>
      <c r="AY16" s="381"/>
      <c r="AZ16" s="381"/>
      <c r="BA16" s="381"/>
      <c r="BB16" s="381"/>
      <c r="BC16" s="381"/>
      <c r="BD16" s="381"/>
      <c r="BE16" s="381"/>
      <c r="BF16" s="381"/>
      <c r="BG16" s="381"/>
      <c r="BH16" s="381"/>
      <c r="BI16" s="381"/>
      <c r="BJ16" s="381"/>
      <c r="BK16" s="381"/>
      <c r="BL16" s="381"/>
      <c r="BM16" s="381"/>
      <c r="BN16" s="381"/>
      <c r="BO16" s="381"/>
      <c r="BP16" s="381"/>
      <c r="BQ16" s="381"/>
      <c r="BR16" s="381"/>
      <c r="BS16" s="381"/>
      <c r="BT16" s="381"/>
      <c r="BU16" s="381"/>
      <c r="BV16" s="381"/>
      <c r="BW16" s="381"/>
      <c r="BX16" s="381"/>
      <c r="BY16" s="381"/>
      <c r="BZ16" s="381"/>
      <c r="CA16" s="381"/>
      <c r="CB16" s="381"/>
      <c r="CC16" s="381"/>
      <c r="CD16" s="381"/>
      <c r="CE16" s="381"/>
      <c r="CF16" s="381"/>
      <c r="CG16" s="381"/>
      <c r="CH16" s="381"/>
      <c r="CI16" s="381"/>
      <c r="CJ16" s="381"/>
      <c r="CK16" s="381"/>
      <c r="CL16" s="381"/>
      <c r="CM16" s="381"/>
      <c r="CN16" s="381"/>
      <c r="CO16" s="381"/>
      <c r="CP16" s="381"/>
      <c r="CQ16" s="381"/>
      <c r="CR16" s="381"/>
      <c r="CS16" s="381"/>
      <c r="CT16" s="381"/>
      <c r="CU16" s="381"/>
      <c r="CV16" s="381"/>
      <c r="CW16" s="381"/>
      <c r="CX16" s="381"/>
      <c r="CY16" s="381"/>
      <c r="CZ16" s="381"/>
      <c r="DA16" s="381"/>
      <c r="DB16" s="381"/>
      <c r="DC16" s="381"/>
      <c r="DD16" s="381"/>
      <c r="DE16" s="381"/>
      <c r="DF16" s="262"/>
      <c r="DG16" s="262"/>
      <c r="DH16" s="262"/>
      <c r="DI16" s="262"/>
      <c r="DJ16" s="262"/>
      <c r="DK16" s="262"/>
      <c r="DL16" s="262"/>
      <c r="DM16" s="262"/>
      <c r="DN16" s="262"/>
      <c r="DO16" s="262"/>
      <c r="DP16" s="262"/>
      <c r="DQ16" s="262"/>
      <c r="DR16" s="262"/>
      <c r="DS16" s="262"/>
      <c r="DT16" s="262"/>
      <c r="DU16" s="262"/>
      <c r="DV16" s="262"/>
      <c r="DW16" s="262"/>
    </row>
    <row r="17" spans="1:351" s="261" customFormat="1">
      <c r="A17" s="380"/>
      <c r="B17" s="381"/>
      <c r="C17" s="381"/>
      <c r="D17" s="381"/>
      <c r="E17" s="381"/>
      <c r="F17" s="381"/>
      <c r="G17" s="381"/>
      <c r="H17" s="381"/>
      <c r="I17" s="381"/>
      <c r="J17" s="381"/>
      <c r="K17" s="381"/>
      <c r="L17" s="381"/>
      <c r="M17" s="381"/>
      <c r="N17" s="381"/>
      <c r="O17" s="381"/>
      <c r="P17" s="381"/>
      <c r="Q17" s="381"/>
      <c r="R17" s="381"/>
      <c r="S17" s="381"/>
      <c r="T17" s="381"/>
      <c r="U17" s="381"/>
      <c r="V17" s="381"/>
      <c r="W17" s="381"/>
      <c r="X17" s="381"/>
      <c r="Y17" s="381"/>
      <c r="Z17" s="381"/>
      <c r="AA17" s="381"/>
      <c r="AB17" s="381"/>
      <c r="AC17" s="381"/>
      <c r="AD17" s="381"/>
      <c r="AE17" s="381"/>
      <c r="AF17" s="381"/>
      <c r="AG17" s="381"/>
      <c r="AH17" s="381"/>
      <c r="AI17" s="381"/>
      <c r="AJ17" s="381"/>
      <c r="AK17" s="381"/>
      <c r="AL17" s="381"/>
      <c r="AM17" s="381"/>
      <c r="AN17" s="381"/>
      <c r="AO17" s="381"/>
      <c r="AP17" s="381"/>
      <c r="AQ17" s="381"/>
      <c r="AR17" s="381"/>
      <c r="AS17" s="381"/>
      <c r="AT17" s="381"/>
      <c r="AU17" s="381"/>
      <c r="AV17" s="381"/>
      <c r="AW17" s="381"/>
      <c r="AX17" s="381"/>
      <c r="AY17" s="381"/>
      <c r="AZ17" s="381"/>
      <c r="BA17" s="381"/>
      <c r="BB17" s="381"/>
      <c r="BC17" s="381"/>
      <c r="BD17" s="381"/>
      <c r="BE17" s="381"/>
      <c r="BF17" s="381"/>
      <c r="BG17" s="381"/>
      <c r="BH17" s="381"/>
      <c r="BI17" s="381"/>
      <c r="BJ17" s="381"/>
      <c r="BK17" s="381"/>
      <c r="BL17" s="381"/>
      <c r="BM17" s="381"/>
      <c r="BN17" s="381"/>
      <c r="BO17" s="381"/>
      <c r="BP17" s="381"/>
      <c r="BQ17" s="381"/>
      <c r="BR17" s="381"/>
      <c r="BS17" s="381"/>
      <c r="BT17" s="381"/>
      <c r="BU17" s="381"/>
      <c r="BV17" s="381"/>
      <c r="BW17" s="381"/>
      <c r="BX17" s="381"/>
      <c r="BY17" s="381"/>
      <c r="BZ17" s="381"/>
      <c r="CA17" s="381"/>
      <c r="CB17" s="381"/>
      <c r="CC17" s="381"/>
      <c r="CD17" s="381"/>
      <c r="CE17" s="381"/>
      <c r="CF17" s="381"/>
      <c r="CG17" s="381"/>
      <c r="CH17" s="381"/>
      <c r="CI17" s="381"/>
      <c r="CJ17" s="381"/>
      <c r="CK17" s="381"/>
      <c r="CL17" s="381"/>
      <c r="CM17" s="381"/>
      <c r="CN17" s="381"/>
      <c r="CO17" s="381"/>
      <c r="CP17" s="381"/>
      <c r="CQ17" s="381"/>
      <c r="CR17" s="381"/>
      <c r="CS17" s="381"/>
      <c r="CT17" s="381"/>
      <c r="CU17" s="381"/>
      <c r="CV17" s="381"/>
      <c r="CW17" s="381"/>
      <c r="CX17" s="381"/>
      <c r="CY17" s="381"/>
      <c r="CZ17" s="381"/>
      <c r="DA17" s="381"/>
      <c r="DB17" s="381"/>
      <c r="DC17" s="381"/>
      <c r="DD17" s="381"/>
      <c r="DE17" s="381"/>
      <c r="DF17" s="262"/>
      <c r="DG17" s="262"/>
      <c r="DH17" s="262"/>
      <c r="DI17" s="262"/>
      <c r="DJ17" s="262"/>
      <c r="DK17" s="262"/>
      <c r="DL17" s="262"/>
      <c r="DM17" s="262"/>
      <c r="DN17" s="262"/>
      <c r="DO17" s="262"/>
      <c r="DP17" s="262"/>
      <c r="DQ17" s="262"/>
      <c r="DR17" s="262"/>
      <c r="DS17" s="262"/>
      <c r="DT17" s="262"/>
      <c r="DU17" s="262"/>
      <c r="DV17" s="262"/>
      <c r="DW17" s="262"/>
    </row>
    <row r="18" spans="1:351" s="261" customFormat="1">
      <c r="A18" s="380"/>
      <c r="B18" s="381"/>
      <c r="C18" s="381"/>
      <c r="D18" s="381"/>
      <c r="E18" s="381"/>
      <c r="F18" s="381"/>
      <c r="G18" s="381"/>
      <c r="H18" s="381"/>
      <c r="I18" s="381"/>
      <c r="J18" s="381"/>
      <c r="K18" s="381"/>
      <c r="L18" s="381"/>
      <c r="M18" s="381"/>
      <c r="N18" s="381"/>
      <c r="O18" s="381"/>
      <c r="P18" s="381"/>
      <c r="Q18" s="381"/>
      <c r="R18" s="381"/>
      <c r="S18" s="381"/>
      <c r="T18" s="381"/>
      <c r="U18" s="381"/>
      <c r="V18" s="381"/>
      <c r="W18" s="381"/>
      <c r="X18" s="381"/>
      <c r="Y18" s="381"/>
      <c r="Z18" s="381"/>
      <c r="AA18" s="381"/>
      <c r="AB18" s="381"/>
      <c r="AC18" s="381"/>
      <c r="AD18" s="381"/>
      <c r="AE18" s="381"/>
      <c r="AF18" s="381"/>
      <c r="AG18" s="381"/>
      <c r="AH18" s="381"/>
      <c r="AI18" s="381"/>
      <c r="AJ18" s="381"/>
      <c r="AK18" s="381"/>
      <c r="AL18" s="381"/>
      <c r="AM18" s="381"/>
      <c r="AN18" s="381"/>
      <c r="AO18" s="381"/>
      <c r="AP18" s="381"/>
      <c r="AQ18" s="381"/>
      <c r="AR18" s="381"/>
      <c r="AS18" s="381"/>
      <c r="AT18" s="381"/>
      <c r="AU18" s="381"/>
      <c r="AV18" s="381"/>
      <c r="AW18" s="381"/>
      <c r="AX18" s="381"/>
      <c r="AY18" s="381"/>
      <c r="AZ18" s="381"/>
      <c r="BA18" s="381"/>
      <c r="BB18" s="381"/>
      <c r="BC18" s="381"/>
      <c r="BD18" s="381"/>
      <c r="BE18" s="381"/>
      <c r="BF18" s="381"/>
      <c r="BG18" s="381"/>
      <c r="BH18" s="381"/>
      <c r="BI18" s="381"/>
      <c r="BJ18" s="381"/>
      <c r="BK18" s="381"/>
      <c r="BL18" s="381"/>
      <c r="BM18" s="381"/>
      <c r="BN18" s="381"/>
      <c r="BO18" s="381"/>
      <c r="BP18" s="381"/>
      <c r="BQ18" s="381"/>
      <c r="BR18" s="381"/>
      <c r="BS18" s="381"/>
      <c r="BT18" s="381"/>
      <c r="BU18" s="381"/>
      <c r="BV18" s="381"/>
      <c r="BW18" s="381"/>
      <c r="BX18" s="381"/>
      <c r="BY18" s="381"/>
      <c r="BZ18" s="381"/>
      <c r="CA18" s="381"/>
      <c r="CB18" s="381"/>
      <c r="CC18" s="381"/>
      <c r="CD18" s="381"/>
      <c r="CE18" s="381"/>
      <c r="CF18" s="381"/>
      <c r="CG18" s="381"/>
      <c r="CH18" s="381"/>
      <c r="CI18" s="381"/>
      <c r="CJ18" s="381"/>
      <c r="CK18" s="381"/>
      <c r="CL18" s="381"/>
      <c r="CM18" s="381"/>
      <c r="CN18" s="381"/>
      <c r="CO18" s="381"/>
      <c r="CP18" s="381"/>
      <c r="CQ18" s="381"/>
      <c r="CR18" s="381"/>
      <c r="CS18" s="381"/>
      <c r="CT18" s="381"/>
      <c r="CU18" s="381"/>
      <c r="CV18" s="381"/>
      <c r="CW18" s="381"/>
      <c r="CX18" s="381"/>
      <c r="CY18" s="381"/>
      <c r="CZ18" s="381"/>
      <c r="DA18" s="381"/>
      <c r="DB18" s="381"/>
      <c r="DC18" s="381"/>
      <c r="DD18" s="381"/>
      <c r="DE18" s="381"/>
      <c r="DF18" s="262"/>
      <c r="DG18" s="262"/>
      <c r="DH18" s="262"/>
      <c r="DI18" s="262"/>
      <c r="DJ18" s="262"/>
      <c r="DK18" s="262"/>
      <c r="DL18" s="262"/>
      <c r="DM18" s="262"/>
      <c r="DN18" s="262"/>
      <c r="DO18" s="262"/>
      <c r="DP18" s="262"/>
      <c r="DQ18" s="262"/>
      <c r="DR18" s="262"/>
      <c r="DS18" s="262"/>
      <c r="DT18" s="262"/>
      <c r="DU18" s="262"/>
      <c r="DV18" s="262"/>
      <c r="DW18" s="262"/>
    </row>
    <row r="19" spans="1:351">
      <c r="DD19" s="380"/>
      <c r="DE19" s="380"/>
    </row>
    <row r="20" spans="1:351">
      <c r="DD20" s="380"/>
      <c r="DE20" s="380"/>
    </row>
    <row r="21" spans="1:351" ht="17.25">
      <c r="B21" s="382"/>
      <c r="C21" s="383"/>
      <c r="D21" s="383"/>
      <c r="E21" s="383"/>
      <c r="F21" s="383"/>
      <c r="G21" s="383"/>
      <c r="H21" s="383"/>
      <c r="I21" s="383"/>
      <c r="J21" s="383"/>
      <c r="K21" s="383"/>
      <c r="L21" s="383"/>
      <c r="M21" s="383"/>
      <c r="N21" s="384"/>
      <c r="O21" s="383"/>
      <c r="P21" s="383"/>
      <c r="Q21" s="383"/>
      <c r="R21" s="383"/>
      <c r="S21" s="383"/>
      <c r="T21" s="383"/>
      <c r="U21" s="383"/>
      <c r="V21" s="383"/>
      <c r="W21" s="383"/>
      <c r="X21" s="383"/>
      <c r="Y21" s="383"/>
      <c r="Z21" s="383"/>
      <c r="AA21" s="383"/>
      <c r="AB21" s="383"/>
      <c r="AC21" s="383"/>
      <c r="AD21" s="383"/>
      <c r="AE21" s="383"/>
      <c r="AF21" s="383"/>
      <c r="AG21" s="383"/>
      <c r="AH21" s="383"/>
      <c r="AI21" s="383"/>
      <c r="AJ21" s="383"/>
      <c r="AK21" s="383"/>
      <c r="AL21" s="383"/>
      <c r="AM21" s="383"/>
      <c r="AN21" s="383"/>
      <c r="AO21" s="383"/>
      <c r="AP21" s="383"/>
      <c r="AQ21" s="383"/>
      <c r="AR21" s="383"/>
      <c r="AS21" s="383"/>
      <c r="AT21" s="384"/>
      <c r="AU21" s="383"/>
      <c r="AV21" s="383"/>
      <c r="AW21" s="383"/>
      <c r="AX21" s="383"/>
      <c r="AY21" s="383"/>
      <c r="AZ21" s="383"/>
      <c r="BA21" s="383"/>
      <c r="BB21" s="383"/>
      <c r="BC21" s="383"/>
      <c r="BD21" s="383"/>
      <c r="BE21" s="383"/>
      <c r="BF21" s="384"/>
      <c r="BG21" s="383"/>
      <c r="BH21" s="383"/>
      <c r="BI21" s="383"/>
      <c r="BJ21" s="383"/>
      <c r="BK21" s="383"/>
      <c r="BL21" s="383"/>
      <c r="BM21" s="383"/>
      <c r="BN21" s="383"/>
      <c r="BO21" s="383"/>
      <c r="BP21" s="383"/>
      <c r="BQ21" s="383"/>
      <c r="BR21" s="384"/>
      <c r="BS21" s="383"/>
      <c r="BT21" s="383"/>
      <c r="BU21" s="383"/>
      <c r="BV21" s="383"/>
      <c r="BW21" s="383"/>
      <c r="BX21" s="383"/>
      <c r="BY21" s="383"/>
      <c r="BZ21" s="383"/>
      <c r="CA21" s="383"/>
      <c r="CB21" s="383"/>
      <c r="CC21" s="383"/>
      <c r="CD21" s="384"/>
      <c r="CE21" s="383"/>
      <c r="CF21" s="383"/>
      <c r="CG21" s="383"/>
      <c r="CH21" s="383"/>
      <c r="CI21" s="383"/>
      <c r="CJ21" s="383"/>
      <c r="CK21" s="383"/>
      <c r="CL21" s="383"/>
      <c r="CM21" s="383"/>
      <c r="CN21" s="383"/>
      <c r="CO21" s="383"/>
      <c r="CP21" s="384"/>
      <c r="CQ21" s="383"/>
      <c r="CR21" s="383"/>
      <c r="CS21" s="383"/>
      <c r="CT21" s="383"/>
      <c r="CU21" s="383"/>
      <c r="CV21" s="383"/>
      <c r="CW21" s="383"/>
      <c r="CX21" s="383"/>
      <c r="CY21" s="383"/>
      <c r="CZ21" s="383"/>
      <c r="DA21" s="383"/>
      <c r="DB21" s="384"/>
      <c r="DC21" s="383"/>
      <c r="DD21" s="385"/>
      <c r="DE21" s="380"/>
      <c r="MM21" s="386"/>
    </row>
    <row r="22" spans="1:351" ht="17.25">
      <c r="B22" s="387"/>
      <c r="MM22" s="386"/>
    </row>
    <row r="23" spans="1:351">
      <c r="B23" s="387"/>
    </row>
    <row r="24" spans="1:351">
      <c r="B24" s="387"/>
    </row>
    <row r="25" spans="1:351">
      <c r="B25" s="387"/>
    </row>
    <row r="26" spans="1:351">
      <c r="B26" s="387"/>
    </row>
    <row r="27" spans="1:351">
      <c r="B27" s="387"/>
    </row>
    <row r="28" spans="1:351">
      <c r="B28" s="387"/>
    </row>
    <row r="29" spans="1:351">
      <c r="B29" s="387"/>
    </row>
    <row r="30" spans="1:351">
      <c r="B30" s="387"/>
    </row>
    <row r="31" spans="1:351">
      <c r="B31" s="387"/>
    </row>
    <row r="32" spans="1:351">
      <c r="B32" s="387"/>
    </row>
    <row r="33" spans="2:109">
      <c r="B33" s="387"/>
    </row>
    <row r="34" spans="2:109">
      <c r="B34" s="387"/>
    </row>
    <row r="35" spans="2:109">
      <c r="B35" s="387"/>
    </row>
    <row r="36" spans="2:109">
      <c r="B36" s="387"/>
    </row>
    <row r="37" spans="2:109">
      <c r="B37" s="387"/>
    </row>
    <row r="38" spans="2:109">
      <c r="B38" s="387"/>
    </row>
    <row r="39" spans="2:109">
      <c r="B39" s="389"/>
      <c r="C39" s="390"/>
      <c r="D39" s="390"/>
      <c r="E39" s="390"/>
      <c r="F39" s="390"/>
      <c r="G39" s="390"/>
      <c r="H39" s="390"/>
      <c r="I39" s="390"/>
      <c r="J39" s="390"/>
      <c r="K39" s="390"/>
      <c r="L39" s="390"/>
      <c r="M39" s="390"/>
      <c r="N39" s="390"/>
      <c r="O39" s="390"/>
      <c r="P39" s="390"/>
      <c r="Q39" s="390"/>
      <c r="R39" s="390"/>
      <c r="S39" s="390"/>
      <c r="T39" s="390"/>
      <c r="U39" s="390"/>
      <c r="V39" s="390"/>
      <c r="W39" s="390"/>
      <c r="X39" s="390"/>
      <c r="Y39" s="390"/>
      <c r="Z39" s="390"/>
      <c r="AA39" s="390"/>
      <c r="AB39" s="390"/>
      <c r="AC39" s="390"/>
      <c r="AD39" s="390"/>
      <c r="AE39" s="390"/>
      <c r="AF39" s="390"/>
      <c r="AG39" s="390"/>
      <c r="AH39" s="390"/>
      <c r="AI39" s="390"/>
      <c r="AJ39" s="390"/>
      <c r="AK39" s="390"/>
      <c r="AL39" s="390"/>
      <c r="AM39" s="390"/>
      <c r="AN39" s="390"/>
      <c r="AO39" s="390"/>
      <c r="AP39" s="390"/>
      <c r="AQ39" s="390"/>
      <c r="AR39" s="390"/>
      <c r="AS39" s="390"/>
      <c r="AT39" s="390"/>
      <c r="AU39" s="390"/>
      <c r="AV39" s="390"/>
      <c r="AW39" s="390"/>
      <c r="AX39" s="390"/>
      <c r="AY39" s="390"/>
      <c r="AZ39" s="390"/>
      <c r="BA39" s="390"/>
      <c r="BB39" s="390"/>
      <c r="BC39" s="390"/>
      <c r="BD39" s="390"/>
      <c r="BE39" s="390"/>
      <c r="BF39" s="390"/>
      <c r="BG39" s="390"/>
      <c r="BH39" s="390"/>
      <c r="BI39" s="390"/>
      <c r="BJ39" s="390"/>
      <c r="BK39" s="390"/>
      <c r="BL39" s="390"/>
      <c r="BM39" s="390"/>
      <c r="BN39" s="390"/>
      <c r="BO39" s="390"/>
      <c r="BP39" s="390"/>
      <c r="BQ39" s="390"/>
      <c r="BR39" s="390"/>
      <c r="BS39" s="390"/>
      <c r="BT39" s="390"/>
      <c r="BU39" s="390"/>
      <c r="BV39" s="390"/>
      <c r="BW39" s="390"/>
      <c r="BX39" s="390"/>
      <c r="BY39" s="390"/>
      <c r="BZ39" s="390"/>
      <c r="CA39" s="390"/>
      <c r="CB39" s="390"/>
      <c r="CC39" s="390"/>
      <c r="CD39" s="390"/>
      <c r="CE39" s="390"/>
      <c r="CF39" s="390"/>
      <c r="CG39" s="390"/>
      <c r="CH39" s="390"/>
      <c r="CI39" s="390"/>
      <c r="CJ39" s="390"/>
      <c r="CK39" s="390"/>
      <c r="CL39" s="390"/>
      <c r="CM39" s="390"/>
      <c r="CN39" s="390"/>
      <c r="CO39" s="390"/>
      <c r="CP39" s="390"/>
      <c r="CQ39" s="390"/>
      <c r="CR39" s="390"/>
      <c r="CS39" s="390"/>
      <c r="CT39" s="390"/>
      <c r="CU39" s="390"/>
      <c r="CV39" s="390"/>
      <c r="CW39" s="390"/>
      <c r="CX39" s="390"/>
      <c r="CY39" s="390"/>
      <c r="CZ39" s="390"/>
      <c r="DA39" s="390"/>
      <c r="DB39" s="390"/>
      <c r="DC39" s="390"/>
      <c r="DD39" s="391"/>
    </row>
    <row r="40" spans="2:109">
      <c r="B40" s="392"/>
      <c r="DD40" s="392"/>
      <c r="DE40" s="380"/>
    </row>
    <row r="41" spans="2:109" ht="17.25">
      <c r="B41" s="393" t="s">
        <v>573</v>
      </c>
      <c r="C41" s="383"/>
      <c r="D41" s="383"/>
      <c r="E41" s="383"/>
      <c r="F41" s="383"/>
      <c r="G41" s="383"/>
      <c r="H41" s="383"/>
      <c r="I41" s="383"/>
      <c r="J41" s="383"/>
      <c r="K41" s="383"/>
      <c r="L41" s="383"/>
      <c r="M41" s="383"/>
      <c r="N41" s="383"/>
      <c r="O41" s="383"/>
      <c r="P41" s="383"/>
      <c r="Q41" s="383"/>
      <c r="R41" s="383"/>
      <c r="S41" s="383"/>
      <c r="T41" s="383"/>
      <c r="U41" s="383"/>
      <c r="V41" s="383"/>
      <c r="W41" s="383"/>
      <c r="X41" s="383"/>
      <c r="Y41" s="383"/>
      <c r="Z41" s="383"/>
      <c r="AA41" s="383"/>
      <c r="AB41" s="383"/>
      <c r="AC41" s="383"/>
      <c r="AD41" s="383"/>
      <c r="AE41" s="383"/>
      <c r="AF41" s="383"/>
      <c r="AG41" s="383"/>
      <c r="AH41" s="383"/>
      <c r="AI41" s="383"/>
      <c r="AJ41" s="383"/>
      <c r="AK41" s="383"/>
      <c r="AL41" s="383"/>
      <c r="AM41" s="383"/>
      <c r="AN41" s="383"/>
      <c r="AO41" s="383"/>
      <c r="AP41" s="383"/>
      <c r="AQ41" s="383"/>
      <c r="AR41" s="383"/>
      <c r="AS41" s="383"/>
      <c r="AT41" s="383"/>
      <c r="AU41" s="383"/>
      <c r="AV41" s="383"/>
      <c r="AW41" s="383"/>
      <c r="AX41" s="383"/>
      <c r="AY41" s="383"/>
      <c r="AZ41" s="383"/>
      <c r="BA41" s="383"/>
      <c r="BB41" s="383"/>
      <c r="BC41" s="383"/>
      <c r="BD41" s="383"/>
      <c r="BE41" s="383"/>
      <c r="BF41" s="383"/>
      <c r="BG41" s="383"/>
      <c r="BH41" s="383"/>
      <c r="BI41" s="383"/>
      <c r="BJ41" s="383"/>
      <c r="BK41" s="383"/>
      <c r="BL41" s="383"/>
      <c r="BM41" s="383"/>
      <c r="BN41" s="383"/>
      <c r="BO41" s="383"/>
      <c r="BP41" s="383"/>
      <c r="BQ41" s="383"/>
      <c r="BR41" s="383"/>
      <c r="BS41" s="383"/>
      <c r="BT41" s="383"/>
      <c r="BU41" s="383"/>
      <c r="BV41" s="383"/>
      <c r="BW41" s="383"/>
      <c r="BX41" s="383"/>
      <c r="BY41" s="383"/>
      <c r="BZ41" s="383"/>
      <c r="CA41" s="383"/>
      <c r="CB41" s="383"/>
      <c r="CC41" s="383"/>
      <c r="CD41" s="383"/>
      <c r="CE41" s="383"/>
      <c r="CF41" s="383"/>
      <c r="CG41" s="383"/>
      <c r="CH41" s="383"/>
      <c r="CI41" s="383"/>
      <c r="CJ41" s="383"/>
      <c r="CK41" s="383"/>
      <c r="CL41" s="383"/>
      <c r="CM41" s="383"/>
      <c r="CN41" s="383"/>
      <c r="CO41" s="383"/>
      <c r="CP41" s="383"/>
      <c r="CQ41" s="383"/>
      <c r="CR41" s="383"/>
      <c r="CS41" s="383"/>
      <c r="CT41" s="383"/>
      <c r="CU41" s="383"/>
      <c r="CV41" s="383"/>
      <c r="CW41" s="383"/>
      <c r="CX41" s="383"/>
      <c r="CY41" s="383"/>
      <c r="CZ41" s="383"/>
      <c r="DA41" s="383"/>
      <c r="DB41" s="383"/>
      <c r="DC41" s="383"/>
      <c r="DD41" s="385"/>
    </row>
    <row r="42" spans="2:109">
      <c r="B42" s="387"/>
      <c r="G42" s="394"/>
      <c r="I42" s="395"/>
      <c r="J42" s="395"/>
      <c r="K42" s="395"/>
      <c r="AM42" s="394"/>
      <c r="AN42" s="394" t="s">
        <v>574</v>
      </c>
      <c r="AP42" s="395"/>
      <c r="AQ42" s="395"/>
      <c r="AR42" s="395"/>
      <c r="AY42" s="394"/>
      <c r="BA42" s="395"/>
      <c r="BB42" s="395"/>
      <c r="BC42" s="395"/>
      <c r="BK42" s="394"/>
      <c r="BM42" s="395"/>
      <c r="BN42" s="395"/>
      <c r="BO42" s="395"/>
      <c r="BW42" s="394"/>
      <c r="BY42" s="395"/>
      <c r="BZ42" s="395"/>
      <c r="CA42" s="395"/>
      <c r="CI42" s="394"/>
      <c r="CK42" s="395"/>
      <c r="CL42" s="395"/>
      <c r="CM42" s="395"/>
      <c r="CU42" s="394"/>
      <c r="CW42" s="395"/>
      <c r="CX42" s="395"/>
      <c r="CY42" s="395"/>
    </row>
    <row r="43" spans="2:109" ht="13.5" customHeight="1">
      <c r="B43" s="387"/>
      <c r="AN43" s="1222" t="s">
        <v>575</v>
      </c>
      <c r="AO43" s="1223"/>
      <c r="AP43" s="1223"/>
      <c r="AQ43" s="1223"/>
      <c r="AR43" s="1223"/>
      <c r="AS43" s="1223"/>
      <c r="AT43" s="1223"/>
      <c r="AU43" s="1223"/>
      <c r="AV43" s="1223"/>
      <c r="AW43" s="1223"/>
      <c r="AX43" s="1223"/>
      <c r="AY43" s="1223"/>
      <c r="AZ43" s="1223"/>
      <c r="BA43" s="1223"/>
      <c r="BB43" s="1223"/>
      <c r="BC43" s="1223"/>
      <c r="BD43" s="1223"/>
      <c r="BE43" s="1223"/>
      <c r="BF43" s="1223"/>
      <c r="BG43" s="1223"/>
      <c r="BH43" s="1223"/>
      <c r="BI43" s="1223"/>
      <c r="BJ43" s="1223"/>
      <c r="BK43" s="1223"/>
      <c r="BL43" s="1223"/>
      <c r="BM43" s="1223"/>
      <c r="BN43" s="1223"/>
      <c r="BO43" s="1223"/>
      <c r="BP43" s="1223"/>
      <c r="BQ43" s="1223"/>
      <c r="BR43" s="1223"/>
      <c r="BS43" s="1223"/>
      <c r="BT43" s="1223"/>
      <c r="BU43" s="1223"/>
      <c r="BV43" s="1223"/>
      <c r="BW43" s="1223"/>
      <c r="BX43" s="1223"/>
      <c r="BY43" s="1223"/>
      <c r="BZ43" s="1223"/>
      <c r="CA43" s="1223"/>
      <c r="CB43" s="1223"/>
      <c r="CC43" s="1223"/>
      <c r="CD43" s="1223"/>
      <c r="CE43" s="1223"/>
      <c r="CF43" s="1223"/>
      <c r="CG43" s="1223"/>
      <c r="CH43" s="1223"/>
      <c r="CI43" s="1223"/>
      <c r="CJ43" s="1223"/>
      <c r="CK43" s="1223"/>
      <c r="CL43" s="1223"/>
      <c r="CM43" s="1223"/>
      <c r="CN43" s="1223"/>
      <c r="CO43" s="1223"/>
      <c r="CP43" s="1223"/>
      <c r="CQ43" s="1223"/>
      <c r="CR43" s="1223"/>
      <c r="CS43" s="1223"/>
      <c r="CT43" s="1223"/>
      <c r="CU43" s="1223"/>
      <c r="CV43" s="1223"/>
      <c r="CW43" s="1223"/>
      <c r="CX43" s="1223"/>
      <c r="CY43" s="1223"/>
      <c r="CZ43" s="1223"/>
      <c r="DA43" s="1223"/>
      <c r="DB43" s="1223"/>
      <c r="DC43" s="1224"/>
    </row>
    <row r="44" spans="2:109">
      <c r="B44" s="387"/>
      <c r="AN44" s="1225"/>
      <c r="AO44" s="1226"/>
      <c r="AP44" s="1226"/>
      <c r="AQ44" s="1226"/>
      <c r="AR44" s="1226"/>
      <c r="AS44" s="1226"/>
      <c r="AT44" s="1226"/>
      <c r="AU44" s="1226"/>
      <c r="AV44" s="1226"/>
      <c r="AW44" s="1226"/>
      <c r="AX44" s="1226"/>
      <c r="AY44" s="1226"/>
      <c r="AZ44" s="1226"/>
      <c r="BA44" s="1226"/>
      <c r="BB44" s="1226"/>
      <c r="BC44" s="1226"/>
      <c r="BD44" s="1226"/>
      <c r="BE44" s="1226"/>
      <c r="BF44" s="1226"/>
      <c r="BG44" s="1226"/>
      <c r="BH44" s="1226"/>
      <c r="BI44" s="1226"/>
      <c r="BJ44" s="1226"/>
      <c r="BK44" s="1226"/>
      <c r="BL44" s="1226"/>
      <c r="BM44" s="1226"/>
      <c r="BN44" s="1226"/>
      <c r="BO44" s="1226"/>
      <c r="BP44" s="1226"/>
      <c r="BQ44" s="1226"/>
      <c r="BR44" s="1226"/>
      <c r="BS44" s="1226"/>
      <c r="BT44" s="1226"/>
      <c r="BU44" s="1226"/>
      <c r="BV44" s="1226"/>
      <c r="BW44" s="1226"/>
      <c r="BX44" s="1226"/>
      <c r="BY44" s="1226"/>
      <c r="BZ44" s="1226"/>
      <c r="CA44" s="1226"/>
      <c r="CB44" s="1226"/>
      <c r="CC44" s="1226"/>
      <c r="CD44" s="1226"/>
      <c r="CE44" s="1226"/>
      <c r="CF44" s="1226"/>
      <c r="CG44" s="1226"/>
      <c r="CH44" s="1226"/>
      <c r="CI44" s="1226"/>
      <c r="CJ44" s="1226"/>
      <c r="CK44" s="1226"/>
      <c r="CL44" s="1226"/>
      <c r="CM44" s="1226"/>
      <c r="CN44" s="1226"/>
      <c r="CO44" s="1226"/>
      <c r="CP44" s="1226"/>
      <c r="CQ44" s="1226"/>
      <c r="CR44" s="1226"/>
      <c r="CS44" s="1226"/>
      <c r="CT44" s="1226"/>
      <c r="CU44" s="1226"/>
      <c r="CV44" s="1226"/>
      <c r="CW44" s="1226"/>
      <c r="CX44" s="1226"/>
      <c r="CY44" s="1226"/>
      <c r="CZ44" s="1226"/>
      <c r="DA44" s="1226"/>
      <c r="DB44" s="1226"/>
      <c r="DC44" s="1227"/>
    </row>
    <row r="45" spans="2:109">
      <c r="B45" s="387"/>
      <c r="AN45" s="1225"/>
      <c r="AO45" s="1226"/>
      <c r="AP45" s="1226"/>
      <c r="AQ45" s="1226"/>
      <c r="AR45" s="1226"/>
      <c r="AS45" s="1226"/>
      <c r="AT45" s="1226"/>
      <c r="AU45" s="1226"/>
      <c r="AV45" s="1226"/>
      <c r="AW45" s="1226"/>
      <c r="AX45" s="1226"/>
      <c r="AY45" s="1226"/>
      <c r="AZ45" s="1226"/>
      <c r="BA45" s="1226"/>
      <c r="BB45" s="1226"/>
      <c r="BC45" s="1226"/>
      <c r="BD45" s="1226"/>
      <c r="BE45" s="1226"/>
      <c r="BF45" s="1226"/>
      <c r="BG45" s="1226"/>
      <c r="BH45" s="1226"/>
      <c r="BI45" s="1226"/>
      <c r="BJ45" s="1226"/>
      <c r="BK45" s="1226"/>
      <c r="BL45" s="1226"/>
      <c r="BM45" s="1226"/>
      <c r="BN45" s="1226"/>
      <c r="BO45" s="1226"/>
      <c r="BP45" s="1226"/>
      <c r="BQ45" s="1226"/>
      <c r="BR45" s="1226"/>
      <c r="BS45" s="1226"/>
      <c r="BT45" s="1226"/>
      <c r="BU45" s="1226"/>
      <c r="BV45" s="1226"/>
      <c r="BW45" s="1226"/>
      <c r="BX45" s="1226"/>
      <c r="BY45" s="1226"/>
      <c r="BZ45" s="1226"/>
      <c r="CA45" s="1226"/>
      <c r="CB45" s="1226"/>
      <c r="CC45" s="1226"/>
      <c r="CD45" s="1226"/>
      <c r="CE45" s="1226"/>
      <c r="CF45" s="1226"/>
      <c r="CG45" s="1226"/>
      <c r="CH45" s="1226"/>
      <c r="CI45" s="1226"/>
      <c r="CJ45" s="1226"/>
      <c r="CK45" s="1226"/>
      <c r="CL45" s="1226"/>
      <c r="CM45" s="1226"/>
      <c r="CN45" s="1226"/>
      <c r="CO45" s="1226"/>
      <c r="CP45" s="1226"/>
      <c r="CQ45" s="1226"/>
      <c r="CR45" s="1226"/>
      <c r="CS45" s="1226"/>
      <c r="CT45" s="1226"/>
      <c r="CU45" s="1226"/>
      <c r="CV45" s="1226"/>
      <c r="CW45" s="1226"/>
      <c r="CX45" s="1226"/>
      <c r="CY45" s="1226"/>
      <c r="CZ45" s="1226"/>
      <c r="DA45" s="1226"/>
      <c r="DB45" s="1226"/>
      <c r="DC45" s="1227"/>
    </row>
    <row r="46" spans="2:109">
      <c r="B46" s="387"/>
      <c r="AN46" s="1225"/>
      <c r="AO46" s="1226"/>
      <c r="AP46" s="1226"/>
      <c r="AQ46" s="1226"/>
      <c r="AR46" s="1226"/>
      <c r="AS46" s="1226"/>
      <c r="AT46" s="1226"/>
      <c r="AU46" s="1226"/>
      <c r="AV46" s="1226"/>
      <c r="AW46" s="1226"/>
      <c r="AX46" s="1226"/>
      <c r="AY46" s="1226"/>
      <c r="AZ46" s="1226"/>
      <c r="BA46" s="1226"/>
      <c r="BB46" s="1226"/>
      <c r="BC46" s="1226"/>
      <c r="BD46" s="1226"/>
      <c r="BE46" s="1226"/>
      <c r="BF46" s="1226"/>
      <c r="BG46" s="1226"/>
      <c r="BH46" s="1226"/>
      <c r="BI46" s="1226"/>
      <c r="BJ46" s="1226"/>
      <c r="BK46" s="1226"/>
      <c r="BL46" s="1226"/>
      <c r="BM46" s="1226"/>
      <c r="BN46" s="1226"/>
      <c r="BO46" s="1226"/>
      <c r="BP46" s="1226"/>
      <c r="BQ46" s="1226"/>
      <c r="BR46" s="1226"/>
      <c r="BS46" s="1226"/>
      <c r="BT46" s="1226"/>
      <c r="BU46" s="1226"/>
      <c r="BV46" s="1226"/>
      <c r="BW46" s="1226"/>
      <c r="BX46" s="1226"/>
      <c r="BY46" s="1226"/>
      <c r="BZ46" s="1226"/>
      <c r="CA46" s="1226"/>
      <c r="CB46" s="1226"/>
      <c r="CC46" s="1226"/>
      <c r="CD46" s="1226"/>
      <c r="CE46" s="1226"/>
      <c r="CF46" s="1226"/>
      <c r="CG46" s="1226"/>
      <c r="CH46" s="1226"/>
      <c r="CI46" s="1226"/>
      <c r="CJ46" s="1226"/>
      <c r="CK46" s="1226"/>
      <c r="CL46" s="1226"/>
      <c r="CM46" s="1226"/>
      <c r="CN46" s="1226"/>
      <c r="CO46" s="1226"/>
      <c r="CP46" s="1226"/>
      <c r="CQ46" s="1226"/>
      <c r="CR46" s="1226"/>
      <c r="CS46" s="1226"/>
      <c r="CT46" s="1226"/>
      <c r="CU46" s="1226"/>
      <c r="CV46" s="1226"/>
      <c r="CW46" s="1226"/>
      <c r="CX46" s="1226"/>
      <c r="CY46" s="1226"/>
      <c r="CZ46" s="1226"/>
      <c r="DA46" s="1226"/>
      <c r="DB46" s="1226"/>
      <c r="DC46" s="1227"/>
    </row>
    <row r="47" spans="2:109">
      <c r="B47" s="387"/>
      <c r="AN47" s="1228"/>
      <c r="AO47" s="1229"/>
      <c r="AP47" s="1229"/>
      <c r="AQ47" s="1229"/>
      <c r="AR47" s="1229"/>
      <c r="AS47" s="1229"/>
      <c r="AT47" s="1229"/>
      <c r="AU47" s="1229"/>
      <c r="AV47" s="1229"/>
      <c r="AW47" s="1229"/>
      <c r="AX47" s="1229"/>
      <c r="AY47" s="1229"/>
      <c r="AZ47" s="1229"/>
      <c r="BA47" s="1229"/>
      <c r="BB47" s="1229"/>
      <c r="BC47" s="1229"/>
      <c r="BD47" s="1229"/>
      <c r="BE47" s="1229"/>
      <c r="BF47" s="1229"/>
      <c r="BG47" s="1229"/>
      <c r="BH47" s="1229"/>
      <c r="BI47" s="1229"/>
      <c r="BJ47" s="1229"/>
      <c r="BK47" s="1229"/>
      <c r="BL47" s="1229"/>
      <c r="BM47" s="1229"/>
      <c r="BN47" s="1229"/>
      <c r="BO47" s="1229"/>
      <c r="BP47" s="1229"/>
      <c r="BQ47" s="1229"/>
      <c r="BR47" s="1229"/>
      <c r="BS47" s="1229"/>
      <c r="BT47" s="1229"/>
      <c r="BU47" s="1229"/>
      <c r="BV47" s="1229"/>
      <c r="BW47" s="1229"/>
      <c r="BX47" s="1229"/>
      <c r="BY47" s="1229"/>
      <c r="BZ47" s="1229"/>
      <c r="CA47" s="1229"/>
      <c r="CB47" s="1229"/>
      <c r="CC47" s="1229"/>
      <c r="CD47" s="1229"/>
      <c r="CE47" s="1229"/>
      <c r="CF47" s="1229"/>
      <c r="CG47" s="1229"/>
      <c r="CH47" s="1229"/>
      <c r="CI47" s="1229"/>
      <c r="CJ47" s="1229"/>
      <c r="CK47" s="1229"/>
      <c r="CL47" s="1229"/>
      <c r="CM47" s="1229"/>
      <c r="CN47" s="1229"/>
      <c r="CO47" s="1229"/>
      <c r="CP47" s="1229"/>
      <c r="CQ47" s="1229"/>
      <c r="CR47" s="1229"/>
      <c r="CS47" s="1229"/>
      <c r="CT47" s="1229"/>
      <c r="CU47" s="1229"/>
      <c r="CV47" s="1229"/>
      <c r="CW47" s="1229"/>
      <c r="CX47" s="1229"/>
      <c r="CY47" s="1229"/>
      <c r="CZ47" s="1229"/>
      <c r="DA47" s="1229"/>
      <c r="DB47" s="1229"/>
      <c r="DC47" s="1230"/>
    </row>
    <row r="48" spans="2:109">
      <c r="B48" s="387"/>
      <c r="H48" s="396"/>
      <c r="I48" s="396"/>
      <c r="J48" s="396"/>
      <c r="AN48" s="396"/>
      <c r="AO48" s="396"/>
      <c r="AP48" s="396"/>
      <c r="AZ48" s="396"/>
      <c r="BA48" s="396"/>
      <c r="BB48" s="396"/>
      <c r="BL48" s="396"/>
      <c r="BM48" s="396"/>
      <c r="BN48" s="396"/>
      <c r="BX48" s="396"/>
      <c r="BY48" s="396"/>
      <c r="BZ48" s="396"/>
      <c r="CJ48" s="396"/>
      <c r="CK48" s="396"/>
      <c r="CL48" s="396"/>
      <c r="CV48" s="396"/>
      <c r="CW48" s="396"/>
      <c r="CX48" s="396"/>
    </row>
    <row r="49" spans="1:109">
      <c r="B49" s="387"/>
      <c r="AN49" s="380" t="s">
        <v>576</v>
      </c>
    </row>
    <row r="50" spans="1:109">
      <c r="B50" s="387"/>
      <c r="G50" s="1231"/>
      <c r="H50" s="1231"/>
      <c r="I50" s="1231"/>
      <c r="J50" s="1231"/>
      <c r="K50" s="397"/>
      <c r="L50" s="397"/>
      <c r="M50" s="398"/>
      <c r="N50" s="398"/>
      <c r="AN50" s="1232"/>
      <c r="AO50" s="1233"/>
      <c r="AP50" s="1233"/>
      <c r="AQ50" s="1233"/>
      <c r="AR50" s="1233"/>
      <c r="AS50" s="1233"/>
      <c r="AT50" s="1233"/>
      <c r="AU50" s="1233"/>
      <c r="AV50" s="1233"/>
      <c r="AW50" s="1233"/>
      <c r="AX50" s="1233"/>
      <c r="AY50" s="1233"/>
      <c r="AZ50" s="1233"/>
      <c r="BA50" s="1233"/>
      <c r="BB50" s="1233"/>
      <c r="BC50" s="1233"/>
      <c r="BD50" s="1233"/>
      <c r="BE50" s="1233"/>
      <c r="BF50" s="1233"/>
      <c r="BG50" s="1233"/>
      <c r="BH50" s="1233"/>
      <c r="BI50" s="1233"/>
      <c r="BJ50" s="1233"/>
      <c r="BK50" s="1233"/>
      <c r="BL50" s="1233"/>
      <c r="BM50" s="1233"/>
      <c r="BN50" s="1233"/>
      <c r="BO50" s="1234"/>
      <c r="BP50" s="1235" t="s">
        <v>507</v>
      </c>
      <c r="BQ50" s="1235"/>
      <c r="BR50" s="1235"/>
      <c r="BS50" s="1235"/>
      <c r="BT50" s="1235"/>
      <c r="BU50" s="1235"/>
      <c r="BV50" s="1235"/>
      <c r="BW50" s="1235"/>
      <c r="BX50" s="1235" t="s">
        <v>508</v>
      </c>
      <c r="BY50" s="1235"/>
      <c r="BZ50" s="1235"/>
      <c r="CA50" s="1235"/>
      <c r="CB50" s="1235"/>
      <c r="CC50" s="1235"/>
      <c r="CD50" s="1235"/>
      <c r="CE50" s="1235"/>
      <c r="CF50" s="1235" t="s">
        <v>509</v>
      </c>
      <c r="CG50" s="1235"/>
      <c r="CH50" s="1235"/>
      <c r="CI50" s="1235"/>
      <c r="CJ50" s="1235"/>
      <c r="CK50" s="1235"/>
      <c r="CL50" s="1235"/>
      <c r="CM50" s="1235"/>
      <c r="CN50" s="1235" t="s">
        <v>510</v>
      </c>
      <c r="CO50" s="1235"/>
      <c r="CP50" s="1235"/>
      <c r="CQ50" s="1235"/>
      <c r="CR50" s="1235"/>
      <c r="CS50" s="1235"/>
      <c r="CT50" s="1235"/>
      <c r="CU50" s="1235"/>
      <c r="CV50" s="1235" t="s">
        <v>511</v>
      </c>
      <c r="CW50" s="1235"/>
      <c r="CX50" s="1235"/>
      <c r="CY50" s="1235"/>
      <c r="CZ50" s="1235"/>
      <c r="DA50" s="1235"/>
      <c r="DB50" s="1235"/>
      <c r="DC50" s="1235"/>
    </row>
    <row r="51" spans="1:109" ht="13.5" customHeight="1">
      <c r="B51" s="387"/>
      <c r="G51" s="1242"/>
      <c r="H51" s="1242"/>
      <c r="I51" s="1240"/>
      <c r="J51" s="1240"/>
      <c r="K51" s="1237"/>
      <c r="L51" s="1237"/>
      <c r="M51" s="1237"/>
      <c r="N51" s="1237"/>
      <c r="AM51" s="396"/>
      <c r="AN51" s="1238" t="s">
        <v>577</v>
      </c>
      <c r="AO51" s="1238"/>
      <c r="AP51" s="1238"/>
      <c r="AQ51" s="1238"/>
      <c r="AR51" s="1238"/>
      <c r="AS51" s="1238"/>
      <c r="AT51" s="1238"/>
      <c r="AU51" s="1238"/>
      <c r="AV51" s="1238"/>
      <c r="AW51" s="1238"/>
      <c r="AX51" s="1238"/>
      <c r="AY51" s="1238"/>
      <c r="AZ51" s="1238"/>
      <c r="BA51" s="1238"/>
      <c r="BB51" s="1238" t="s">
        <v>579</v>
      </c>
      <c r="BC51" s="1238"/>
      <c r="BD51" s="1238"/>
      <c r="BE51" s="1238"/>
      <c r="BF51" s="1238"/>
      <c r="BG51" s="1238"/>
      <c r="BH51" s="1238"/>
      <c r="BI51" s="1238"/>
      <c r="BJ51" s="1238"/>
      <c r="BK51" s="1238"/>
      <c r="BL51" s="1238"/>
      <c r="BM51" s="1238"/>
      <c r="BN51" s="1238"/>
      <c r="BO51" s="1238"/>
      <c r="BP51" s="1239"/>
      <c r="BQ51" s="1236"/>
      <c r="BR51" s="1236"/>
      <c r="BS51" s="1236"/>
      <c r="BT51" s="1236"/>
      <c r="BU51" s="1236"/>
      <c r="BV51" s="1236"/>
      <c r="BW51" s="1236"/>
      <c r="BX51" s="1239"/>
      <c r="BY51" s="1236"/>
      <c r="BZ51" s="1236"/>
      <c r="CA51" s="1236"/>
      <c r="CB51" s="1236"/>
      <c r="CC51" s="1236"/>
      <c r="CD51" s="1236"/>
      <c r="CE51" s="1236"/>
      <c r="CF51" s="1239"/>
      <c r="CG51" s="1236"/>
      <c r="CH51" s="1236"/>
      <c r="CI51" s="1236"/>
      <c r="CJ51" s="1236"/>
      <c r="CK51" s="1236"/>
      <c r="CL51" s="1236"/>
      <c r="CM51" s="1236"/>
      <c r="CN51" s="1236">
        <v>220.5</v>
      </c>
      <c r="CO51" s="1236"/>
      <c r="CP51" s="1236"/>
      <c r="CQ51" s="1236"/>
      <c r="CR51" s="1236"/>
      <c r="CS51" s="1236"/>
      <c r="CT51" s="1236"/>
      <c r="CU51" s="1236"/>
      <c r="CV51" s="1236">
        <v>219.9</v>
      </c>
      <c r="CW51" s="1236"/>
      <c r="CX51" s="1236"/>
      <c r="CY51" s="1236"/>
      <c r="CZ51" s="1236"/>
      <c r="DA51" s="1236"/>
      <c r="DB51" s="1236"/>
      <c r="DC51" s="1236"/>
    </row>
    <row r="52" spans="1:109">
      <c r="B52" s="387"/>
      <c r="G52" s="1242"/>
      <c r="H52" s="1242"/>
      <c r="I52" s="1240"/>
      <c r="J52" s="1240"/>
      <c r="K52" s="1237"/>
      <c r="L52" s="1237"/>
      <c r="M52" s="1237"/>
      <c r="N52" s="1237"/>
      <c r="AM52" s="396"/>
      <c r="AN52" s="1238"/>
      <c r="AO52" s="1238"/>
      <c r="AP52" s="1238"/>
      <c r="AQ52" s="1238"/>
      <c r="AR52" s="1238"/>
      <c r="AS52" s="1238"/>
      <c r="AT52" s="1238"/>
      <c r="AU52" s="1238"/>
      <c r="AV52" s="1238"/>
      <c r="AW52" s="1238"/>
      <c r="AX52" s="1238"/>
      <c r="AY52" s="1238"/>
      <c r="AZ52" s="1238"/>
      <c r="BA52" s="1238"/>
      <c r="BB52" s="1238"/>
      <c r="BC52" s="1238"/>
      <c r="BD52" s="1238"/>
      <c r="BE52" s="1238"/>
      <c r="BF52" s="1238"/>
      <c r="BG52" s="1238"/>
      <c r="BH52" s="1238"/>
      <c r="BI52" s="1238"/>
      <c r="BJ52" s="1238"/>
      <c r="BK52" s="1238"/>
      <c r="BL52" s="1238"/>
      <c r="BM52" s="1238"/>
      <c r="BN52" s="1238"/>
      <c r="BO52" s="1238"/>
      <c r="BP52" s="1236"/>
      <c r="BQ52" s="1236"/>
      <c r="BR52" s="1236"/>
      <c r="BS52" s="1236"/>
      <c r="BT52" s="1236"/>
      <c r="BU52" s="1236"/>
      <c r="BV52" s="1236"/>
      <c r="BW52" s="1236"/>
      <c r="BX52" s="1236"/>
      <c r="BY52" s="1236"/>
      <c r="BZ52" s="1236"/>
      <c r="CA52" s="1236"/>
      <c r="CB52" s="1236"/>
      <c r="CC52" s="1236"/>
      <c r="CD52" s="1236"/>
      <c r="CE52" s="1236"/>
      <c r="CF52" s="1236"/>
      <c r="CG52" s="1236"/>
      <c r="CH52" s="1236"/>
      <c r="CI52" s="1236"/>
      <c r="CJ52" s="1236"/>
      <c r="CK52" s="1236"/>
      <c r="CL52" s="1236"/>
      <c r="CM52" s="1236"/>
      <c r="CN52" s="1236"/>
      <c r="CO52" s="1236"/>
      <c r="CP52" s="1236"/>
      <c r="CQ52" s="1236"/>
      <c r="CR52" s="1236"/>
      <c r="CS52" s="1236"/>
      <c r="CT52" s="1236"/>
      <c r="CU52" s="1236"/>
      <c r="CV52" s="1236"/>
      <c r="CW52" s="1236"/>
      <c r="CX52" s="1236"/>
      <c r="CY52" s="1236"/>
      <c r="CZ52" s="1236"/>
      <c r="DA52" s="1236"/>
      <c r="DB52" s="1236"/>
      <c r="DC52" s="1236"/>
    </row>
    <row r="53" spans="1:109">
      <c r="A53" s="395"/>
      <c r="B53" s="387"/>
      <c r="G53" s="1242"/>
      <c r="H53" s="1242"/>
      <c r="I53" s="1231"/>
      <c r="J53" s="1231"/>
      <c r="K53" s="1237"/>
      <c r="L53" s="1237"/>
      <c r="M53" s="1237"/>
      <c r="N53" s="1237"/>
      <c r="AM53" s="396"/>
      <c r="AN53" s="1238"/>
      <c r="AO53" s="1238"/>
      <c r="AP53" s="1238"/>
      <c r="AQ53" s="1238"/>
      <c r="AR53" s="1238"/>
      <c r="AS53" s="1238"/>
      <c r="AT53" s="1238"/>
      <c r="AU53" s="1238"/>
      <c r="AV53" s="1238"/>
      <c r="AW53" s="1238"/>
      <c r="AX53" s="1238"/>
      <c r="AY53" s="1238"/>
      <c r="AZ53" s="1238"/>
      <c r="BA53" s="1238"/>
      <c r="BB53" s="1238" t="s">
        <v>581</v>
      </c>
      <c r="BC53" s="1238"/>
      <c r="BD53" s="1238"/>
      <c r="BE53" s="1238"/>
      <c r="BF53" s="1238"/>
      <c r="BG53" s="1238"/>
      <c r="BH53" s="1238"/>
      <c r="BI53" s="1238"/>
      <c r="BJ53" s="1238"/>
      <c r="BK53" s="1238"/>
      <c r="BL53" s="1238"/>
      <c r="BM53" s="1238"/>
      <c r="BN53" s="1238"/>
      <c r="BO53" s="1238"/>
      <c r="BP53" s="1239"/>
      <c r="BQ53" s="1236"/>
      <c r="BR53" s="1236"/>
      <c r="BS53" s="1236"/>
      <c r="BT53" s="1236"/>
      <c r="BU53" s="1236"/>
      <c r="BV53" s="1236"/>
      <c r="BW53" s="1236"/>
      <c r="BX53" s="1239"/>
      <c r="BY53" s="1236"/>
      <c r="BZ53" s="1236"/>
      <c r="CA53" s="1236"/>
      <c r="CB53" s="1236"/>
      <c r="CC53" s="1236"/>
      <c r="CD53" s="1236"/>
      <c r="CE53" s="1236"/>
      <c r="CF53" s="1239"/>
      <c r="CG53" s="1236"/>
      <c r="CH53" s="1236"/>
      <c r="CI53" s="1236"/>
      <c r="CJ53" s="1236"/>
      <c r="CK53" s="1236"/>
      <c r="CL53" s="1236"/>
      <c r="CM53" s="1236"/>
      <c r="CN53" s="1236">
        <v>53.9</v>
      </c>
      <c r="CO53" s="1236"/>
      <c r="CP53" s="1236"/>
      <c r="CQ53" s="1236"/>
      <c r="CR53" s="1236"/>
      <c r="CS53" s="1236"/>
      <c r="CT53" s="1236"/>
      <c r="CU53" s="1236"/>
      <c r="CV53" s="1236">
        <v>55.6</v>
      </c>
      <c r="CW53" s="1236"/>
      <c r="CX53" s="1236"/>
      <c r="CY53" s="1236"/>
      <c r="CZ53" s="1236"/>
      <c r="DA53" s="1236"/>
      <c r="DB53" s="1236"/>
      <c r="DC53" s="1236"/>
    </row>
    <row r="54" spans="1:109">
      <c r="A54" s="395"/>
      <c r="B54" s="387"/>
      <c r="G54" s="1242"/>
      <c r="H54" s="1242"/>
      <c r="I54" s="1231"/>
      <c r="J54" s="1231"/>
      <c r="K54" s="1237"/>
      <c r="L54" s="1237"/>
      <c r="M54" s="1237"/>
      <c r="N54" s="1237"/>
      <c r="AM54" s="396"/>
      <c r="AN54" s="1238"/>
      <c r="AO54" s="1238"/>
      <c r="AP54" s="1238"/>
      <c r="AQ54" s="1238"/>
      <c r="AR54" s="1238"/>
      <c r="AS54" s="1238"/>
      <c r="AT54" s="1238"/>
      <c r="AU54" s="1238"/>
      <c r="AV54" s="1238"/>
      <c r="AW54" s="1238"/>
      <c r="AX54" s="1238"/>
      <c r="AY54" s="1238"/>
      <c r="AZ54" s="1238"/>
      <c r="BA54" s="1238"/>
      <c r="BB54" s="1238"/>
      <c r="BC54" s="1238"/>
      <c r="BD54" s="1238"/>
      <c r="BE54" s="1238"/>
      <c r="BF54" s="1238"/>
      <c r="BG54" s="1238"/>
      <c r="BH54" s="1238"/>
      <c r="BI54" s="1238"/>
      <c r="BJ54" s="1238"/>
      <c r="BK54" s="1238"/>
      <c r="BL54" s="1238"/>
      <c r="BM54" s="1238"/>
      <c r="BN54" s="1238"/>
      <c r="BO54" s="1238"/>
      <c r="BP54" s="1236"/>
      <c r="BQ54" s="1236"/>
      <c r="BR54" s="1236"/>
      <c r="BS54" s="1236"/>
      <c r="BT54" s="1236"/>
      <c r="BU54" s="1236"/>
      <c r="BV54" s="1236"/>
      <c r="BW54" s="1236"/>
      <c r="BX54" s="1236"/>
      <c r="BY54" s="1236"/>
      <c r="BZ54" s="1236"/>
      <c r="CA54" s="1236"/>
      <c r="CB54" s="1236"/>
      <c r="CC54" s="1236"/>
      <c r="CD54" s="1236"/>
      <c r="CE54" s="1236"/>
      <c r="CF54" s="1236"/>
      <c r="CG54" s="1236"/>
      <c r="CH54" s="1236"/>
      <c r="CI54" s="1236"/>
      <c r="CJ54" s="1236"/>
      <c r="CK54" s="1236"/>
      <c r="CL54" s="1236"/>
      <c r="CM54" s="1236"/>
      <c r="CN54" s="1236"/>
      <c r="CO54" s="1236"/>
      <c r="CP54" s="1236"/>
      <c r="CQ54" s="1236"/>
      <c r="CR54" s="1236"/>
      <c r="CS54" s="1236"/>
      <c r="CT54" s="1236"/>
      <c r="CU54" s="1236"/>
      <c r="CV54" s="1236"/>
      <c r="CW54" s="1236"/>
      <c r="CX54" s="1236"/>
      <c r="CY54" s="1236"/>
      <c r="CZ54" s="1236"/>
      <c r="DA54" s="1236"/>
      <c r="DB54" s="1236"/>
      <c r="DC54" s="1236"/>
    </row>
    <row r="55" spans="1:109">
      <c r="A55" s="395"/>
      <c r="B55" s="387"/>
      <c r="G55" s="1231"/>
      <c r="H55" s="1231"/>
      <c r="I55" s="1231"/>
      <c r="J55" s="1231"/>
      <c r="K55" s="1237"/>
      <c r="L55" s="1237"/>
      <c r="M55" s="1237"/>
      <c r="N55" s="1237"/>
      <c r="AN55" s="1235" t="s">
        <v>582</v>
      </c>
      <c r="AO55" s="1235"/>
      <c r="AP55" s="1235"/>
      <c r="AQ55" s="1235"/>
      <c r="AR55" s="1235"/>
      <c r="AS55" s="1235"/>
      <c r="AT55" s="1235"/>
      <c r="AU55" s="1235"/>
      <c r="AV55" s="1235"/>
      <c r="AW55" s="1235"/>
      <c r="AX55" s="1235"/>
      <c r="AY55" s="1235"/>
      <c r="AZ55" s="1235"/>
      <c r="BA55" s="1235"/>
      <c r="BB55" s="1238" t="s">
        <v>578</v>
      </c>
      <c r="BC55" s="1238"/>
      <c r="BD55" s="1238"/>
      <c r="BE55" s="1238"/>
      <c r="BF55" s="1238"/>
      <c r="BG55" s="1238"/>
      <c r="BH55" s="1238"/>
      <c r="BI55" s="1238"/>
      <c r="BJ55" s="1238"/>
      <c r="BK55" s="1238"/>
      <c r="BL55" s="1238"/>
      <c r="BM55" s="1238"/>
      <c r="BN55" s="1238"/>
      <c r="BO55" s="1238"/>
      <c r="BP55" s="1239"/>
      <c r="BQ55" s="1236"/>
      <c r="BR55" s="1236"/>
      <c r="BS55" s="1236"/>
      <c r="BT55" s="1236"/>
      <c r="BU55" s="1236"/>
      <c r="BV55" s="1236"/>
      <c r="BW55" s="1236"/>
      <c r="BX55" s="1239"/>
      <c r="BY55" s="1236"/>
      <c r="BZ55" s="1236"/>
      <c r="CA55" s="1236"/>
      <c r="CB55" s="1236"/>
      <c r="CC55" s="1236"/>
      <c r="CD55" s="1236"/>
      <c r="CE55" s="1236"/>
      <c r="CF55" s="1239"/>
      <c r="CG55" s="1236"/>
      <c r="CH55" s="1236"/>
      <c r="CI55" s="1236"/>
      <c r="CJ55" s="1236"/>
      <c r="CK55" s="1236"/>
      <c r="CL55" s="1236"/>
      <c r="CM55" s="1236"/>
      <c r="CN55" s="1236">
        <v>174.6</v>
      </c>
      <c r="CO55" s="1236"/>
      <c r="CP55" s="1236"/>
      <c r="CQ55" s="1236"/>
      <c r="CR55" s="1236"/>
      <c r="CS55" s="1236"/>
      <c r="CT55" s="1236"/>
      <c r="CU55" s="1236"/>
      <c r="CV55" s="1236">
        <v>173</v>
      </c>
      <c r="CW55" s="1236"/>
      <c r="CX55" s="1236"/>
      <c r="CY55" s="1236"/>
      <c r="CZ55" s="1236"/>
      <c r="DA55" s="1236"/>
      <c r="DB55" s="1236"/>
      <c r="DC55" s="1236"/>
    </row>
    <row r="56" spans="1:109">
      <c r="A56" s="395"/>
      <c r="B56" s="387"/>
      <c r="G56" s="1231"/>
      <c r="H56" s="1231"/>
      <c r="I56" s="1231"/>
      <c r="J56" s="1231"/>
      <c r="K56" s="1237"/>
      <c r="L56" s="1237"/>
      <c r="M56" s="1237"/>
      <c r="N56" s="1237"/>
      <c r="AN56" s="1235"/>
      <c r="AO56" s="1235"/>
      <c r="AP56" s="1235"/>
      <c r="AQ56" s="1235"/>
      <c r="AR56" s="1235"/>
      <c r="AS56" s="1235"/>
      <c r="AT56" s="1235"/>
      <c r="AU56" s="1235"/>
      <c r="AV56" s="1235"/>
      <c r="AW56" s="1235"/>
      <c r="AX56" s="1235"/>
      <c r="AY56" s="1235"/>
      <c r="AZ56" s="1235"/>
      <c r="BA56" s="1235"/>
      <c r="BB56" s="1238"/>
      <c r="BC56" s="1238"/>
      <c r="BD56" s="1238"/>
      <c r="BE56" s="1238"/>
      <c r="BF56" s="1238"/>
      <c r="BG56" s="1238"/>
      <c r="BH56" s="1238"/>
      <c r="BI56" s="1238"/>
      <c r="BJ56" s="1238"/>
      <c r="BK56" s="1238"/>
      <c r="BL56" s="1238"/>
      <c r="BM56" s="1238"/>
      <c r="BN56" s="1238"/>
      <c r="BO56" s="1238"/>
      <c r="BP56" s="1236"/>
      <c r="BQ56" s="1236"/>
      <c r="BR56" s="1236"/>
      <c r="BS56" s="1236"/>
      <c r="BT56" s="1236"/>
      <c r="BU56" s="1236"/>
      <c r="BV56" s="1236"/>
      <c r="BW56" s="1236"/>
      <c r="BX56" s="1236"/>
      <c r="BY56" s="1236"/>
      <c r="BZ56" s="1236"/>
      <c r="CA56" s="1236"/>
      <c r="CB56" s="1236"/>
      <c r="CC56" s="1236"/>
      <c r="CD56" s="1236"/>
      <c r="CE56" s="1236"/>
      <c r="CF56" s="1236"/>
      <c r="CG56" s="1236"/>
      <c r="CH56" s="1236"/>
      <c r="CI56" s="1236"/>
      <c r="CJ56" s="1236"/>
      <c r="CK56" s="1236"/>
      <c r="CL56" s="1236"/>
      <c r="CM56" s="1236"/>
      <c r="CN56" s="1236"/>
      <c r="CO56" s="1236"/>
      <c r="CP56" s="1236"/>
      <c r="CQ56" s="1236"/>
      <c r="CR56" s="1236"/>
      <c r="CS56" s="1236"/>
      <c r="CT56" s="1236"/>
      <c r="CU56" s="1236"/>
      <c r="CV56" s="1236"/>
      <c r="CW56" s="1236"/>
      <c r="CX56" s="1236"/>
      <c r="CY56" s="1236"/>
      <c r="CZ56" s="1236"/>
      <c r="DA56" s="1236"/>
      <c r="DB56" s="1236"/>
      <c r="DC56" s="1236"/>
    </row>
    <row r="57" spans="1:109" s="395" customFormat="1">
      <c r="B57" s="399"/>
      <c r="G57" s="1231"/>
      <c r="H57" s="1231"/>
      <c r="I57" s="1241"/>
      <c r="J57" s="1241"/>
      <c r="K57" s="1237"/>
      <c r="L57" s="1237"/>
      <c r="M57" s="1237"/>
      <c r="N57" s="1237"/>
      <c r="AM57" s="380"/>
      <c r="AN57" s="1235"/>
      <c r="AO57" s="1235"/>
      <c r="AP57" s="1235"/>
      <c r="AQ57" s="1235"/>
      <c r="AR57" s="1235"/>
      <c r="AS57" s="1235"/>
      <c r="AT57" s="1235"/>
      <c r="AU57" s="1235"/>
      <c r="AV57" s="1235"/>
      <c r="AW57" s="1235"/>
      <c r="AX57" s="1235"/>
      <c r="AY57" s="1235"/>
      <c r="AZ57" s="1235"/>
      <c r="BA57" s="1235"/>
      <c r="BB57" s="1238" t="s">
        <v>580</v>
      </c>
      <c r="BC57" s="1238"/>
      <c r="BD57" s="1238"/>
      <c r="BE57" s="1238"/>
      <c r="BF57" s="1238"/>
      <c r="BG57" s="1238"/>
      <c r="BH57" s="1238"/>
      <c r="BI57" s="1238"/>
      <c r="BJ57" s="1238"/>
      <c r="BK57" s="1238"/>
      <c r="BL57" s="1238"/>
      <c r="BM57" s="1238"/>
      <c r="BN57" s="1238"/>
      <c r="BO57" s="1238"/>
      <c r="BP57" s="1239"/>
      <c r="BQ57" s="1236"/>
      <c r="BR57" s="1236"/>
      <c r="BS57" s="1236"/>
      <c r="BT57" s="1236"/>
      <c r="BU57" s="1236"/>
      <c r="BV57" s="1236"/>
      <c r="BW57" s="1236"/>
      <c r="BX57" s="1239"/>
      <c r="BY57" s="1236"/>
      <c r="BZ57" s="1236"/>
      <c r="CA57" s="1236"/>
      <c r="CB57" s="1236"/>
      <c r="CC57" s="1236"/>
      <c r="CD57" s="1236"/>
      <c r="CE57" s="1236"/>
      <c r="CF57" s="1239"/>
      <c r="CG57" s="1236"/>
      <c r="CH57" s="1236"/>
      <c r="CI57" s="1236"/>
      <c r="CJ57" s="1236"/>
      <c r="CK57" s="1236"/>
      <c r="CL57" s="1236"/>
      <c r="CM57" s="1236"/>
      <c r="CN57" s="1236">
        <v>53.3</v>
      </c>
      <c r="CO57" s="1236"/>
      <c r="CP57" s="1236"/>
      <c r="CQ57" s="1236"/>
      <c r="CR57" s="1236"/>
      <c r="CS57" s="1236"/>
      <c r="CT57" s="1236"/>
      <c r="CU57" s="1236"/>
      <c r="CV57" s="1236">
        <v>54.2</v>
      </c>
      <c r="CW57" s="1236"/>
      <c r="CX57" s="1236"/>
      <c r="CY57" s="1236"/>
      <c r="CZ57" s="1236"/>
      <c r="DA57" s="1236"/>
      <c r="DB57" s="1236"/>
      <c r="DC57" s="1236"/>
      <c r="DD57" s="400"/>
      <c r="DE57" s="399"/>
    </row>
    <row r="58" spans="1:109" s="395" customFormat="1">
      <c r="A58" s="380"/>
      <c r="B58" s="399"/>
      <c r="G58" s="1231"/>
      <c r="H58" s="1231"/>
      <c r="I58" s="1241"/>
      <c r="J58" s="1241"/>
      <c r="K58" s="1237"/>
      <c r="L58" s="1237"/>
      <c r="M58" s="1237"/>
      <c r="N58" s="1237"/>
      <c r="AM58" s="380"/>
      <c r="AN58" s="1235"/>
      <c r="AO58" s="1235"/>
      <c r="AP58" s="1235"/>
      <c r="AQ58" s="1235"/>
      <c r="AR58" s="1235"/>
      <c r="AS58" s="1235"/>
      <c r="AT58" s="1235"/>
      <c r="AU58" s="1235"/>
      <c r="AV58" s="1235"/>
      <c r="AW58" s="1235"/>
      <c r="AX58" s="1235"/>
      <c r="AY58" s="1235"/>
      <c r="AZ58" s="1235"/>
      <c r="BA58" s="1235"/>
      <c r="BB58" s="1238"/>
      <c r="BC58" s="1238"/>
      <c r="BD58" s="1238"/>
      <c r="BE58" s="1238"/>
      <c r="BF58" s="1238"/>
      <c r="BG58" s="1238"/>
      <c r="BH58" s="1238"/>
      <c r="BI58" s="1238"/>
      <c r="BJ58" s="1238"/>
      <c r="BK58" s="1238"/>
      <c r="BL58" s="1238"/>
      <c r="BM58" s="1238"/>
      <c r="BN58" s="1238"/>
      <c r="BO58" s="1238"/>
      <c r="BP58" s="1236"/>
      <c r="BQ58" s="1236"/>
      <c r="BR58" s="1236"/>
      <c r="BS58" s="1236"/>
      <c r="BT58" s="1236"/>
      <c r="BU58" s="1236"/>
      <c r="BV58" s="1236"/>
      <c r="BW58" s="1236"/>
      <c r="BX58" s="1236"/>
      <c r="BY58" s="1236"/>
      <c r="BZ58" s="1236"/>
      <c r="CA58" s="1236"/>
      <c r="CB58" s="1236"/>
      <c r="CC58" s="1236"/>
      <c r="CD58" s="1236"/>
      <c r="CE58" s="1236"/>
      <c r="CF58" s="1236"/>
      <c r="CG58" s="1236"/>
      <c r="CH58" s="1236"/>
      <c r="CI58" s="1236"/>
      <c r="CJ58" s="1236"/>
      <c r="CK58" s="1236"/>
      <c r="CL58" s="1236"/>
      <c r="CM58" s="1236"/>
      <c r="CN58" s="1236"/>
      <c r="CO58" s="1236"/>
      <c r="CP58" s="1236"/>
      <c r="CQ58" s="1236"/>
      <c r="CR58" s="1236"/>
      <c r="CS58" s="1236"/>
      <c r="CT58" s="1236"/>
      <c r="CU58" s="1236"/>
      <c r="CV58" s="1236"/>
      <c r="CW58" s="1236"/>
      <c r="CX58" s="1236"/>
      <c r="CY58" s="1236"/>
      <c r="CZ58" s="1236"/>
      <c r="DA58" s="1236"/>
      <c r="DB58" s="1236"/>
      <c r="DC58" s="1236"/>
      <c r="DD58" s="400"/>
      <c r="DE58" s="399"/>
    </row>
    <row r="59" spans="1:109" s="395" customFormat="1">
      <c r="A59" s="380"/>
      <c r="B59" s="399"/>
      <c r="K59" s="401"/>
      <c r="L59" s="401"/>
      <c r="M59" s="401"/>
      <c r="N59" s="401"/>
      <c r="AQ59" s="401"/>
      <c r="AR59" s="401"/>
      <c r="AS59" s="401"/>
      <c r="AT59" s="401"/>
      <c r="BC59" s="401"/>
      <c r="BD59" s="401"/>
      <c r="BE59" s="401"/>
      <c r="BF59" s="401"/>
      <c r="BO59" s="401"/>
      <c r="BP59" s="401"/>
      <c r="BQ59" s="401"/>
      <c r="BR59" s="401"/>
      <c r="CA59" s="401"/>
      <c r="CB59" s="401"/>
      <c r="CC59" s="401"/>
      <c r="CD59" s="401"/>
      <c r="CM59" s="401"/>
      <c r="CN59" s="401"/>
      <c r="CO59" s="401"/>
      <c r="CP59" s="401"/>
      <c r="CY59" s="401"/>
      <c r="CZ59" s="401"/>
      <c r="DA59" s="401"/>
      <c r="DB59" s="401"/>
      <c r="DC59" s="401"/>
      <c r="DD59" s="400"/>
      <c r="DE59" s="399"/>
    </row>
    <row r="60" spans="1:109" s="395" customFormat="1">
      <c r="A60" s="380"/>
      <c r="B60" s="399"/>
      <c r="K60" s="401"/>
      <c r="L60" s="401"/>
      <c r="M60" s="401"/>
      <c r="N60" s="401"/>
      <c r="AQ60" s="401"/>
      <c r="AR60" s="401"/>
      <c r="AS60" s="401"/>
      <c r="AT60" s="401"/>
      <c r="BC60" s="401"/>
      <c r="BD60" s="401"/>
      <c r="BE60" s="401"/>
      <c r="BF60" s="401"/>
      <c r="BO60" s="401"/>
      <c r="BP60" s="401"/>
      <c r="BQ60" s="401"/>
      <c r="BR60" s="401"/>
      <c r="CA60" s="401"/>
      <c r="CB60" s="401"/>
      <c r="CC60" s="401"/>
      <c r="CD60" s="401"/>
      <c r="CM60" s="401"/>
      <c r="CN60" s="401"/>
      <c r="CO60" s="401"/>
      <c r="CP60" s="401"/>
      <c r="CY60" s="401"/>
      <c r="CZ60" s="401"/>
      <c r="DA60" s="401"/>
      <c r="DB60" s="401"/>
      <c r="DC60" s="401"/>
      <c r="DD60" s="400"/>
      <c r="DE60" s="399"/>
    </row>
    <row r="61" spans="1:109" s="395" customFormat="1">
      <c r="A61" s="380"/>
      <c r="B61" s="402"/>
      <c r="C61" s="403"/>
      <c r="D61" s="403"/>
      <c r="E61" s="403"/>
      <c r="F61" s="403"/>
      <c r="G61" s="403"/>
      <c r="H61" s="403"/>
      <c r="I61" s="403"/>
      <c r="J61" s="403"/>
      <c r="K61" s="403"/>
      <c r="L61" s="403"/>
      <c r="M61" s="404"/>
      <c r="N61" s="404"/>
      <c r="O61" s="403"/>
      <c r="P61" s="403"/>
      <c r="Q61" s="403"/>
      <c r="R61" s="403"/>
      <c r="S61" s="403"/>
      <c r="T61" s="403"/>
      <c r="U61" s="403"/>
      <c r="V61" s="403"/>
      <c r="W61" s="403"/>
      <c r="X61" s="403"/>
      <c r="Y61" s="403"/>
      <c r="Z61" s="403"/>
      <c r="AA61" s="403"/>
      <c r="AB61" s="403"/>
      <c r="AC61" s="403"/>
      <c r="AD61" s="403"/>
      <c r="AE61" s="403"/>
      <c r="AF61" s="403"/>
      <c r="AG61" s="403"/>
      <c r="AH61" s="403"/>
      <c r="AI61" s="403"/>
      <c r="AJ61" s="403"/>
      <c r="AK61" s="403"/>
      <c r="AL61" s="403"/>
      <c r="AM61" s="403"/>
      <c r="AN61" s="403"/>
      <c r="AO61" s="403"/>
      <c r="AP61" s="403"/>
      <c r="AQ61" s="403"/>
      <c r="AR61" s="403"/>
      <c r="AS61" s="404"/>
      <c r="AT61" s="404"/>
      <c r="AU61" s="403"/>
      <c r="AV61" s="403"/>
      <c r="AW61" s="403"/>
      <c r="AX61" s="403"/>
      <c r="AY61" s="403"/>
      <c r="AZ61" s="403"/>
      <c r="BA61" s="403"/>
      <c r="BB61" s="403"/>
      <c r="BC61" s="403"/>
      <c r="BD61" s="403"/>
      <c r="BE61" s="404"/>
      <c r="BF61" s="404"/>
      <c r="BG61" s="403"/>
      <c r="BH61" s="403"/>
      <c r="BI61" s="403"/>
      <c r="BJ61" s="403"/>
      <c r="BK61" s="403"/>
      <c r="BL61" s="403"/>
      <c r="BM61" s="403"/>
      <c r="BN61" s="403"/>
      <c r="BO61" s="403"/>
      <c r="BP61" s="403"/>
      <c r="BQ61" s="404"/>
      <c r="BR61" s="404"/>
      <c r="BS61" s="403"/>
      <c r="BT61" s="403"/>
      <c r="BU61" s="403"/>
      <c r="BV61" s="403"/>
      <c r="BW61" s="403"/>
      <c r="BX61" s="403"/>
      <c r="BY61" s="403"/>
      <c r="BZ61" s="403"/>
      <c r="CA61" s="403"/>
      <c r="CB61" s="403"/>
      <c r="CC61" s="404"/>
      <c r="CD61" s="404"/>
      <c r="CE61" s="403"/>
      <c r="CF61" s="403"/>
      <c r="CG61" s="403"/>
      <c r="CH61" s="403"/>
      <c r="CI61" s="403"/>
      <c r="CJ61" s="403"/>
      <c r="CK61" s="403"/>
      <c r="CL61" s="403"/>
      <c r="CM61" s="403"/>
      <c r="CN61" s="403"/>
      <c r="CO61" s="404"/>
      <c r="CP61" s="404"/>
      <c r="CQ61" s="403"/>
      <c r="CR61" s="403"/>
      <c r="CS61" s="403"/>
      <c r="CT61" s="403"/>
      <c r="CU61" s="403"/>
      <c r="CV61" s="403"/>
      <c r="CW61" s="403"/>
      <c r="CX61" s="403"/>
      <c r="CY61" s="403"/>
      <c r="CZ61" s="403"/>
      <c r="DA61" s="404"/>
      <c r="DB61" s="404"/>
      <c r="DC61" s="404"/>
      <c r="DD61" s="405"/>
      <c r="DE61" s="399"/>
    </row>
    <row r="62" spans="1:109">
      <c r="B62" s="392"/>
      <c r="C62" s="392"/>
      <c r="D62" s="392"/>
      <c r="E62" s="392"/>
      <c r="F62" s="392"/>
      <c r="G62" s="392"/>
      <c r="H62" s="392"/>
      <c r="I62" s="392"/>
      <c r="J62" s="392"/>
      <c r="K62" s="392"/>
      <c r="L62" s="392"/>
      <c r="M62" s="392"/>
      <c r="N62" s="392"/>
      <c r="O62" s="392"/>
      <c r="P62" s="392"/>
      <c r="Q62" s="392"/>
      <c r="R62" s="392"/>
      <c r="S62" s="392"/>
      <c r="T62" s="392"/>
      <c r="U62" s="392"/>
      <c r="V62" s="392"/>
      <c r="W62" s="392"/>
      <c r="X62" s="392"/>
      <c r="Y62" s="392"/>
      <c r="Z62" s="392"/>
      <c r="AA62" s="392"/>
      <c r="AB62" s="392"/>
      <c r="AC62" s="392"/>
      <c r="AD62" s="392"/>
      <c r="AE62" s="392"/>
      <c r="AF62" s="392"/>
      <c r="AG62" s="392"/>
      <c r="AH62" s="392"/>
      <c r="AI62" s="392"/>
      <c r="AJ62" s="392"/>
      <c r="AK62" s="392"/>
      <c r="AL62" s="392"/>
      <c r="AM62" s="392"/>
      <c r="AN62" s="392"/>
      <c r="AO62" s="392"/>
      <c r="AP62" s="392"/>
      <c r="AQ62" s="392"/>
      <c r="AR62" s="392"/>
      <c r="AS62" s="392"/>
      <c r="AT62" s="392"/>
      <c r="AU62" s="392"/>
      <c r="AV62" s="392"/>
      <c r="AW62" s="392"/>
      <c r="AX62" s="392"/>
      <c r="AY62" s="392"/>
      <c r="AZ62" s="392"/>
      <c r="BA62" s="392"/>
      <c r="BB62" s="392"/>
      <c r="BC62" s="392"/>
      <c r="BD62" s="392"/>
      <c r="BE62" s="392"/>
      <c r="BF62" s="392"/>
      <c r="BG62" s="392"/>
      <c r="BH62" s="392"/>
      <c r="BI62" s="392"/>
      <c r="BJ62" s="392"/>
      <c r="BK62" s="392"/>
      <c r="BL62" s="392"/>
      <c r="BM62" s="392"/>
      <c r="BN62" s="392"/>
      <c r="BO62" s="392"/>
      <c r="BP62" s="392"/>
      <c r="BQ62" s="392"/>
      <c r="BR62" s="392"/>
      <c r="BS62" s="392"/>
      <c r="BT62" s="392"/>
      <c r="BU62" s="392"/>
      <c r="BV62" s="392"/>
      <c r="BW62" s="392"/>
      <c r="BX62" s="392"/>
      <c r="BY62" s="392"/>
      <c r="BZ62" s="392"/>
      <c r="CA62" s="392"/>
      <c r="CB62" s="392"/>
      <c r="CC62" s="392"/>
      <c r="CD62" s="392"/>
      <c r="CE62" s="392"/>
      <c r="CF62" s="392"/>
      <c r="CG62" s="392"/>
      <c r="CH62" s="392"/>
      <c r="CI62" s="392"/>
      <c r="CJ62" s="392"/>
      <c r="CK62" s="392"/>
      <c r="CL62" s="392"/>
      <c r="CM62" s="392"/>
      <c r="CN62" s="392"/>
      <c r="CO62" s="392"/>
      <c r="CP62" s="392"/>
      <c r="CQ62" s="392"/>
      <c r="CR62" s="392"/>
      <c r="CS62" s="392"/>
      <c r="CT62" s="392"/>
      <c r="CU62" s="392"/>
      <c r="CV62" s="392"/>
      <c r="CW62" s="392"/>
      <c r="CX62" s="392"/>
      <c r="CY62" s="392"/>
      <c r="CZ62" s="392"/>
      <c r="DA62" s="392"/>
      <c r="DB62" s="392"/>
      <c r="DC62" s="392"/>
      <c r="DD62" s="392"/>
      <c r="DE62" s="380"/>
    </row>
    <row r="63" spans="1:109" ht="17.25">
      <c r="B63" s="406" t="s">
        <v>583</v>
      </c>
    </row>
    <row r="64" spans="1:109">
      <c r="B64" s="387"/>
      <c r="G64" s="394"/>
      <c r="I64" s="407"/>
      <c r="J64" s="407"/>
      <c r="K64" s="407"/>
      <c r="L64" s="407"/>
      <c r="M64" s="407"/>
      <c r="N64" s="408"/>
      <c r="AM64" s="394"/>
      <c r="AN64" s="394" t="s">
        <v>574</v>
      </c>
      <c r="AP64" s="395"/>
      <c r="AQ64" s="395"/>
      <c r="AR64" s="395"/>
      <c r="AY64" s="394"/>
      <c r="BA64" s="395"/>
      <c r="BB64" s="395"/>
      <c r="BC64" s="395"/>
      <c r="BK64" s="394"/>
      <c r="BM64" s="395"/>
      <c r="BN64" s="395"/>
      <c r="BO64" s="395"/>
      <c r="BW64" s="394"/>
      <c r="BY64" s="395"/>
      <c r="BZ64" s="395"/>
      <c r="CA64" s="395"/>
      <c r="CI64" s="394"/>
      <c r="CK64" s="395"/>
      <c r="CL64" s="395"/>
      <c r="CM64" s="395"/>
      <c r="CU64" s="394"/>
      <c r="CW64" s="395"/>
      <c r="CX64" s="395"/>
      <c r="CY64" s="395"/>
    </row>
    <row r="65" spans="2:107">
      <c r="B65" s="387"/>
      <c r="AN65" s="1222" t="s">
        <v>584</v>
      </c>
      <c r="AO65" s="1223"/>
      <c r="AP65" s="1223"/>
      <c r="AQ65" s="1223"/>
      <c r="AR65" s="1223"/>
      <c r="AS65" s="1223"/>
      <c r="AT65" s="1223"/>
      <c r="AU65" s="1223"/>
      <c r="AV65" s="1223"/>
      <c r="AW65" s="1223"/>
      <c r="AX65" s="1223"/>
      <c r="AY65" s="1223"/>
      <c r="AZ65" s="1223"/>
      <c r="BA65" s="1223"/>
      <c r="BB65" s="1223"/>
      <c r="BC65" s="1223"/>
      <c r="BD65" s="1223"/>
      <c r="BE65" s="1223"/>
      <c r="BF65" s="1223"/>
      <c r="BG65" s="1223"/>
      <c r="BH65" s="1223"/>
      <c r="BI65" s="1223"/>
      <c r="BJ65" s="1223"/>
      <c r="BK65" s="1223"/>
      <c r="BL65" s="1223"/>
      <c r="BM65" s="1223"/>
      <c r="BN65" s="1223"/>
      <c r="BO65" s="1223"/>
      <c r="BP65" s="1223"/>
      <c r="BQ65" s="1223"/>
      <c r="BR65" s="1223"/>
      <c r="BS65" s="1223"/>
      <c r="BT65" s="1223"/>
      <c r="BU65" s="1223"/>
      <c r="BV65" s="1223"/>
      <c r="BW65" s="1223"/>
      <c r="BX65" s="1223"/>
      <c r="BY65" s="1223"/>
      <c r="BZ65" s="1223"/>
      <c r="CA65" s="1223"/>
      <c r="CB65" s="1223"/>
      <c r="CC65" s="1223"/>
      <c r="CD65" s="1223"/>
      <c r="CE65" s="1223"/>
      <c r="CF65" s="1223"/>
      <c r="CG65" s="1223"/>
      <c r="CH65" s="1223"/>
      <c r="CI65" s="1223"/>
      <c r="CJ65" s="1223"/>
      <c r="CK65" s="1223"/>
      <c r="CL65" s="1223"/>
      <c r="CM65" s="1223"/>
      <c r="CN65" s="1223"/>
      <c r="CO65" s="1223"/>
      <c r="CP65" s="1223"/>
      <c r="CQ65" s="1223"/>
      <c r="CR65" s="1223"/>
      <c r="CS65" s="1223"/>
      <c r="CT65" s="1223"/>
      <c r="CU65" s="1223"/>
      <c r="CV65" s="1223"/>
      <c r="CW65" s="1223"/>
      <c r="CX65" s="1223"/>
      <c r="CY65" s="1223"/>
      <c r="CZ65" s="1223"/>
      <c r="DA65" s="1223"/>
      <c r="DB65" s="1223"/>
      <c r="DC65" s="1224"/>
    </row>
    <row r="66" spans="2:107">
      <c r="B66" s="387"/>
      <c r="AN66" s="1225"/>
      <c r="AO66" s="1226"/>
      <c r="AP66" s="1226"/>
      <c r="AQ66" s="1226"/>
      <c r="AR66" s="1226"/>
      <c r="AS66" s="1226"/>
      <c r="AT66" s="1226"/>
      <c r="AU66" s="1226"/>
      <c r="AV66" s="1226"/>
      <c r="AW66" s="1226"/>
      <c r="AX66" s="1226"/>
      <c r="AY66" s="1226"/>
      <c r="AZ66" s="1226"/>
      <c r="BA66" s="1226"/>
      <c r="BB66" s="1226"/>
      <c r="BC66" s="1226"/>
      <c r="BD66" s="1226"/>
      <c r="BE66" s="1226"/>
      <c r="BF66" s="1226"/>
      <c r="BG66" s="1226"/>
      <c r="BH66" s="1226"/>
      <c r="BI66" s="1226"/>
      <c r="BJ66" s="1226"/>
      <c r="BK66" s="1226"/>
      <c r="BL66" s="1226"/>
      <c r="BM66" s="1226"/>
      <c r="BN66" s="1226"/>
      <c r="BO66" s="1226"/>
      <c r="BP66" s="1226"/>
      <c r="BQ66" s="1226"/>
      <c r="BR66" s="1226"/>
      <c r="BS66" s="1226"/>
      <c r="BT66" s="1226"/>
      <c r="BU66" s="1226"/>
      <c r="BV66" s="1226"/>
      <c r="BW66" s="1226"/>
      <c r="BX66" s="1226"/>
      <c r="BY66" s="1226"/>
      <c r="BZ66" s="1226"/>
      <c r="CA66" s="1226"/>
      <c r="CB66" s="1226"/>
      <c r="CC66" s="1226"/>
      <c r="CD66" s="1226"/>
      <c r="CE66" s="1226"/>
      <c r="CF66" s="1226"/>
      <c r="CG66" s="1226"/>
      <c r="CH66" s="1226"/>
      <c r="CI66" s="1226"/>
      <c r="CJ66" s="1226"/>
      <c r="CK66" s="1226"/>
      <c r="CL66" s="1226"/>
      <c r="CM66" s="1226"/>
      <c r="CN66" s="1226"/>
      <c r="CO66" s="1226"/>
      <c r="CP66" s="1226"/>
      <c r="CQ66" s="1226"/>
      <c r="CR66" s="1226"/>
      <c r="CS66" s="1226"/>
      <c r="CT66" s="1226"/>
      <c r="CU66" s="1226"/>
      <c r="CV66" s="1226"/>
      <c r="CW66" s="1226"/>
      <c r="CX66" s="1226"/>
      <c r="CY66" s="1226"/>
      <c r="CZ66" s="1226"/>
      <c r="DA66" s="1226"/>
      <c r="DB66" s="1226"/>
      <c r="DC66" s="1227"/>
    </row>
    <row r="67" spans="2:107">
      <c r="B67" s="387"/>
      <c r="AN67" s="1225"/>
      <c r="AO67" s="1226"/>
      <c r="AP67" s="1226"/>
      <c r="AQ67" s="1226"/>
      <c r="AR67" s="1226"/>
      <c r="AS67" s="1226"/>
      <c r="AT67" s="1226"/>
      <c r="AU67" s="1226"/>
      <c r="AV67" s="1226"/>
      <c r="AW67" s="1226"/>
      <c r="AX67" s="1226"/>
      <c r="AY67" s="1226"/>
      <c r="AZ67" s="1226"/>
      <c r="BA67" s="1226"/>
      <c r="BB67" s="1226"/>
      <c r="BC67" s="1226"/>
      <c r="BD67" s="1226"/>
      <c r="BE67" s="1226"/>
      <c r="BF67" s="1226"/>
      <c r="BG67" s="1226"/>
      <c r="BH67" s="1226"/>
      <c r="BI67" s="1226"/>
      <c r="BJ67" s="1226"/>
      <c r="BK67" s="1226"/>
      <c r="BL67" s="1226"/>
      <c r="BM67" s="1226"/>
      <c r="BN67" s="1226"/>
      <c r="BO67" s="1226"/>
      <c r="BP67" s="1226"/>
      <c r="BQ67" s="1226"/>
      <c r="BR67" s="1226"/>
      <c r="BS67" s="1226"/>
      <c r="BT67" s="1226"/>
      <c r="BU67" s="1226"/>
      <c r="BV67" s="1226"/>
      <c r="BW67" s="1226"/>
      <c r="BX67" s="1226"/>
      <c r="BY67" s="1226"/>
      <c r="BZ67" s="1226"/>
      <c r="CA67" s="1226"/>
      <c r="CB67" s="1226"/>
      <c r="CC67" s="1226"/>
      <c r="CD67" s="1226"/>
      <c r="CE67" s="1226"/>
      <c r="CF67" s="1226"/>
      <c r="CG67" s="1226"/>
      <c r="CH67" s="1226"/>
      <c r="CI67" s="1226"/>
      <c r="CJ67" s="1226"/>
      <c r="CK67" s="1226"/>
      <c r="CL67" s="1226"/>
      <c r="CM67" s="1226"/>
      <c r="CN67" s="1226"/>
      <c r="CO67" s="1226"/>
      <c r="CP67" s="1226"/>
      <c r="CQ67" s="1226"/>
      <c r="CR67" s="1226"/>
      <c r="CS67" s="1226"/>
      <c r="CT67" s="1226"/>
      <c r="CU67" s="1226"/>
      <c r="CV67" s="1226"/>
      <c r="CW67" s="1226"/>
      <c r="CX67" s="1226"/>
      <c r="CY67" s="1226"/>
      <c r="CZ67" s="1226"/>
      <c r="DA67" s="1226"/>
      <c r="DB67" s="1226"/>
      <c r="DC67" s="1227"/>
    </row>
    <row r="68" spans="2:107">
      <c r="B68" s="387"/>
      <c r="AN68" s="1225"/>
      <c r="AO68" s="1226"/>
      <c r="AP68" s="1226"/>
      <c r="AQ68" s="1226"/>
      <c r="AR68" s="1226"/>
      <c r="AS68" s="1226"/>
      <c r="AT68" s="1226"/>
      <c r="AU68" s="1226"/>
      <c r="AV68" s="1226"/>
      <c r="AW68" s="1226"/>
      <c r="AX68" s="1226"/>
      <c r="AY68" s="1226"/>
      <c r="AZ68" s="1226"/>
      <c r="BA68" s="1226"/>
      <c r="BB68" s="1226"/>
      <c r="BC68" s="1226"/>
      <c r="BD68" s="1226"/>
      <c r="BE68" s="1226"/>
      <c r="BF68" s="1226"/>
      <c r="BG68" s="1226"/>
      <c r="BH68" s="1226"/>
      <c r="BI68" s="1226"/>
      <c r="BJ68" s="1226"/>
      <c r="BK68" s="1226"/>
      <c r="BL68" s="1226"/>
      <c r="BM68" s="1226"/>
      <c r="BN68" s="1226"/>
      <c r="BO68" s="1226"/>
      <c r="BP68" s="1226"/>
      <c r="BQ68" s="1226"/>
      <c r="BR68" s="1226"/>
      <c r="BS68" s="1226"/>
      <c r="BT68" s="1226"/>
      <c r="BU68" s="1226"/>
      <c r="BV68" s="1226"/>
      <c r="BW68" s="1226"/>
      <c r="BX68" s="1226"/>
      <c r="BY68" s="1226"/>
      <c r="BZ68" s="1226"/>
      <c r="CA68" s="1226"/>
      <c r="CB68" s="1226"/>
      <c r="CC68" s="1226"/>
      <c r="CD68" s="1226"/>
      <c r="CE68" s="1226"/>
      <c r="CF68" s="1226"/>
      <c r="CG68" s="1226"/>
      <c r="CH68" s="1226"/>
      <c r="CI68" s="1226"/>
      <c r="CJ68" s="1226"/>
      <c r="CK68" s="1226"/>
      <c r="CL68" s="1226"/>
      <c r="CM68" s="1226"/>
      <c r="CN68" s="1226"/>
      <c r="CO68" s="1226"/>
      <c r="CP68" s="1226"/>
      <c r="CQ68" s="1226"/>
      <c r="CR68" s="1226"/>
      <c r="CS68" s="1226"/>
      <c r="CT68" s="1226"/>
      <c r="CU68" s="1226"/>
      <c r="CV68" s="1226"/>
      <c r="CW68" s="1226"/>
      <c r="CX68" s="1226"/>
      <c r="CY68" s="1226"/>
      <c r="CZ68" s="1226"/>
      <c r="DA68" s="1226"/>
      <c r="DB68" s="1226"/>
      <c r="DC68" s="1227"/>
    </row>
    <row r="69" spans="2:107">
      <c r="B69" s="387"/>
      <c r="AN69" s="1228"/>
      <c r="AO69" s="1229"/>
      <c r="AP69" s="1229"/>
      <c r="AQ69" s="1229"/>
      <c r="AR69" s="1229"/>
      <c r="AS69" s="1229"/>
      <c r="AT69" s="1229"/>
      <c r="AU69" s="1229"/>
      <c r="AV69" s="1229"/>
      <c r="AW69" s="1229"/>
      <c r="AX69" s="1229"/>
      <c r="AY69" s="1229"/>
      <c r="AZ69" s="1229"/>
      <c r="BA69" s="1229"/>
      <c r="BB69" s="1229"/>
      <c r="BC69" s="1229"/>
      <c r="BD69" s="1229"/>
      <c r="BE69" s="1229"/>
      <c r="BF69" s="1229"/>
      <c r="BG69" s="1229"/>
      <c r="BH69" s="1229"/>
      <c r="BI69" s="1229"/>
      <c r="BJ69" s="1229"/>
      <c r="BK69" s="1229"/>
      <c r="BL69" s="1229"/>
      <c r="BM69" s="1229"/>
      <c r="BN69" s="1229"/>
      <c r="BO69" s="1229"/>
      <c r="BP69" s="1229"/>
      <c r="BQ69" s="1229"/>
      <c r="BR69" s="1229"/>
      <c r="BS69" s="1229"/>
      <c r="BT69" s="1229"/>
      <c r="BU69" s="1229"/>
      <c r="BV69" s="1229"/>
      <c r="BW69" s="1229"/>
      <c r="BX69" s="1229"/>
      <c r="BY69" s="1229"/>
      <c r="BZ69" s="1229"/>
      <c r="CA69" s="1229"/>
      <c r="CB69" s="1229"/>
      <c r="CC69" s="1229"/>
      <c r="CD69" s="1229"/>
      <c r="CE69" s="1229"/>
      <c r="CF69" s="1229"/>
      <c r="CG69" s="1229"/>
      <c r="CH69" s="1229"/>
      <c r="CI69" s="1229"/>
      <c r="CJ69" s="1229"/>
      <c r="CK69" s="1229"/>
      <c r="CL69" s="1229"/>
      <c r="CM69" s="1229"/>
      <c r="CN69" s="1229"/>
      <c r="CO69" s="1229"/>
      <c r="CP69" s="1229"/>
      <c r="CQ69" s="1229"/>
      <c r="CR69" s="1229"/>
      <c r="CS69" s="1229"/>
      <c r="CT69" s="1229"/>
      <c r="CU69" s="1229"/>
      <c r="CV69" s="1229"/>
      <c r="CW69" s="1229"/>
      <c r="CX69" s="1229"/>
      <c r="CY69" s="1229"/>
      <c r="CZ69" s="1229"/>
      <c r="DA69" s="1229"/>
      <c r="DB69" s="1229"/>
      <c r="DC69" s="1230"/>
    </row>
    <row r="70" spans="2:107">
      <c r="B70" s="387"/>
      <c r="H70" s="409"/>
      <c r="I70" s="409"/>
      <c r="J70" s="410"/>
      <c r="K70" s="410"/>
      <c r="L70" s="411"/>
      <c r="M70" s="410"/>
      <c r="N70" s="411"/>
      <c r="AN70" s="396"/>
      <c r="AO70" s="396"/>
      <c r="AP70" s="396"/>
      <c r="AZ70" s="396"/>
      <c r="BA70" s="396"/>
      <c r="BB70" s="396"/>
      <c r="BL70" s="396"/>
      <c r="BM70" s="396"/>
      <c r="BN70" s="396"/>
      <c r="BX70" s="396"/>
      <c r="BY70" s="396"/>
      <c r="BZ70" s="396"/>
      <c r="CJ70" s="396"/>
      <c r="CK70" s="396"/>
      <c r="CL70" s="396"/>
      <c r="CV70" s="396"/>
      <c r="CW70" s="396"/>
      <c r="CX70" s="396"/>
    </row>
    <row r="71" spans="2:107">
      <c r="B71" s="387"/>
      <c r="G71" s="412"/>
      <c r="I71" s="413"/>
      <c r="J71" s="410"/>
      <c r="K71" s="410"/>
      <c r="L71" s="411"/>
      <c r="M71" s="410"/>
      <c r="N71" s="411"/>
      <c r="AM71" s="412"/>
      <c r="AN71" s="380" t="s">
        <v>576</v>
      </c>
    </row>
    <row r="72" spans="2:107">
      <c r="B72" s="387"/>
      <c r="G72" s="1231"/>
      <c r="H72" s="1231"/>
      <c r="I72" s="1231"/>
      <c r="J72" s="1231"/>
      <c r="K72" s="397"/>
      <c r="L72" s="397"/>
      <c r="M72" s="398"/>
      <c r="N72" s="398"/>
      <c r="AN72" s="1232"/>
      <c r="AO72" s="1233"/>
      <c r="AP72" s="1233"/>
      <c r="AQ72" s="1233"/>
      <c r="AR72" s="1233"/>
      <c r="AS72" s="1233"/>
      <c r="AT72" s="1233"/>
      <c r="AU72" s="1233"/>
      <c r="AV72" s="1233"/>
      <c r="AW72" s="1233"/>
      <c r="AX72" s="1233"/>
      <c r="AY72" s="1233"/>
      <c r="AZ72" s="1233"/>
      <c r="BA72" s="1233"/>
      <c r="BB72" s="1233"/>
      <c r="BC72" s="1233"/>
      <c r="BD72" s="1233"/>
      <c r="BE72" s="1233"/>
      <c r="BF72" s="1233"/>
      <c r="BG72" s="1233"/>
      <c r="BH72" s="1233"/>
      <c r="BI72" s="1233"/>
      <c r="BJ72" s="1233"/>
      <c r="BK72" s="1233"/>
      <c r="BL72" s="1233"/>
      <c r="BM72" s="1233"/>
      <c r="BN72" s="1233"/>
      <c r="BO72" s="1234"/>
      <c r="BP72" s="1235" t="s">
        <v>507</v>
      </c>
      <c r="BQ72" s="1235"/>
      <c r="BR72" s="1235"/>
      <c r="BS72" s="1235"/>
      <c r="BT72" s="1235"/>
      <c r="BU72" s="1235"/>
      <c r="BV72" s="1235"/>
      <c r="BW72" s="1235"/>
      <c r="BX72" s="1235" t="s">
        <v>508</v>
      </c>
      <c r="BY72" s="1235"/>
      <c r="BZ72" s="1235"/>
      <c r="CA72" s="1235"/>
      <c r="CB72" s="1235"/>
      <c r="CC72" s="1235"/>
      <c r="CD72" s="1235"/>
      <c r="CE72" s="1235"/>
      <c r="CF72" s="1235" t="s">
        <v>509</v>
      </c>
      <c r="CG72" s="1235"/>
      <c r="CH72" s="1235"/>
      <c r="CI72" s="1235"/>
      <c r="CJ72" s="1235"/>
      <c r="CK72" s="1235"/>
      <c r="CL72" s="1235"/>
      <c r="CM72" s="1235"/>
      <c r="CN72" s="1235" t="s">
        <v>510</v>
      </c>
      <c r="CO72" s="1235"/>
      <c r="CP72" s="1235"/>
      <c r="CQ72" s="1235"/>
      <c r="CR72" s="1235"/>
      <c r="CS72" s="1235"/>
      <c r="CT72" s="1235"/>
      <c r="CU72" s="1235"/>
      <c r="CV72" s="1235" t="s">
        <v>511</v>
      </c>
      <c r="CW72" s="1235"/>
      <c r="CX72" s="1235"/>
      <c r="CY72" s="1235"/>
      <c r="CZ72" s="1235"/>
      <c r="DA72" s="1235"/>
      <c r="DB72" s="1235"/>
      <c r="DC72" s="1235"/>
    </row>
    <row r="73" spans="2:107">
      <c r="B73" s="387"/>
      <c r="G73" s="1242"/>
      <c r="H73" s="1242"/>
      <c r="I73" s="1242"/>
      <c r="J73" s="1242"/>
      <c r="K73" s="1243"/>
      <c r="L73" s="1243"/>
      <c r="M73" s="1243"/>
      <c r="N73" s="1243"/>
      <c r="AM73" s="396"/>
      <c r="AN73" s="1238" t="s">
        <v>577</v>
      </c>
      <c r="AO73" s="1238"/>
      <c r="AP73" s="1238"/>
      <c r="AQ73" s="1238"/>
      <c r="AR73" s="1238"/>
      <c r="AS73" s="1238"/>
      <c r="AT73" s="1238"/>
      <c r="AU73" s="1238"/>
      <c r="AV73" s="1238"/>
      <c r="AW73" s="1238"/>
      <c r="AX73" s="1238"/>
      <c r="AY73" s="1238"/>
      <c r="AZ73" s="1238"/>
      <c r="BA73" s="1238"/>
      <c r="BB73" s="1238" t="s">
        <v>579</v>
      </c>
      <c r="BC73" s="1238"/>
      <c r="BD73" s="1238"/>
      <c r="BE73" s="1238"/>
      <c r="BF73" s="1238"/>
      <c r="BG73" s="1238"/>
      <c r="BH73" s="1238"/>
      <c r="BI73" s="1238"/>
      <c r="BJ73" s="1238"/>
      <c r="BK73" s="1238"/>
      <c r="BL73" s="1238"/>
      <c r="BM73" s="1238"/>
      <c r="BN73" s="1238"/>
      <c r="BO73" s="1238"/>
      <c r="BP73" s="1236">
        <v>231</v>
      </c>
      <c r="BQ73" s="1236"/>
      <c r="BR73" s="1236"/>
      <c r="BS73" s="1236"/>
      <c r="BT73" s="1236"/>
      <c r="BU73" s="1236"/>
      <c r="BV73" s="1236"/>
      <c r="BW73" s="1236"/>
      <c r="BX73" s="1236">
        <v>226.4</v>
      </c>
      <c r="BY73" s="1236"/>
      <c r="BZ73" s="1236"/>
      <c r="CA73" s="1236"/>
      <c r="CB73" s="1236"/>
      <c r="CC73" s="1236"/>
      <c r="CD73" s="1236"/>
      <c r="CE73" s="1236"/>
      <c r="CF73" s="1236">
        <v>216.2</v>
      </c>
      <c r="CG73" s="1236"/>
      <c r="CH73" s="1236"/>
      <c r="CI73" s="1236"/>
      <c r="CJ73" s="1236"/>
      <c r="CK73" s="1236"/>
      <c r="CL73" s="1236"/>
      <c r="CM73" s="1236"/>
      <c r="CN73" s="1236">
        <v>220.5</v>
      </c>
      <c r="CO73" s="1236"/>
      <c r="CP73" s="1236"/>
      <c r="CQ73" s="1236"/>
      <c r="CR73" s="1236"/>
      <c r="CS73" s="1236"/>
      <c r="CT73" s="1236"/>
      <c r="CU73" s="1236"/>
      <c r="CV73" s="1236">
        <v>219.9</v>
      </c>
      <c r="CW73" s="1236"/>
      <c r="CX73" s="1236"/>
      <c r="CY73" s="1236"/>
      <c r="CZ73" s="1236"/>
      <c r="DA73" s="1236"/>
      <c r="DB73" s="1236"/>
      <c r="DC73" s="1236"/>
    </row>
    <row r="74" spans="2:107">
      <c r="B74" s="387"/>
      <c r="G74" s="1242"/>
      <c r="H74" s="1242"/>
      <c r="I74" s="1242"/>
      <c r="J74" s="1242"/>
      <c r="K74" s="1243"/>
      <c r="L74" s="1243"/>
      <c r="M74" s="1243"/>
      <c r="N74" s="1243"/>
      <c r="AM74" s="396"/>
      <c r="AN74" s="1238"/>
      <c r="AO74" s="1238"/>
      <c r="AP74" s="1238"/>
      <c r="AQ74" s="1238"/>
      <c r="AR74" s="1238"/>
      <c r="AS74" s="1238"/>
      <c r="AT74" s="1238"/>
      <c r="AU74" s="1238"/>
      <c r="AV74" s="1238"/>
      <c r="AW74" s="1238"/>
      <c r="AX74" s="1238"/>
      <c r="AY74" s="1238"/>
      <c r="AZ74" s="1238"/>
      <c r="BA74" s="1238"/>
      <c r="BB74" s="1238"/>
      <c r="BC74" s="1238"/>
      <c r="BD74" s="1238"/>
      <c r="BE74" s="1238"/>
      <c r="BF74" s="1238"/>
      <c r="BG74" s="1238"/>
      <c r="BH74" s="1238"/>
      <c r="BI74" s="1238"/>
      <c r="BJ74" s="1238"/>
      <c r="BK74" s="1238"/>
      <c r="BL74" s="1238"/>
      <c r="BM74" s="1238"/>
      <c r="BN74" s="1238"/>
      <c r="BO74" s="1238"/>
      <c r="BP74" s="1236"/>
      <c r="BQ74" s="1236"/>
      <c r="BR74" s="1236"/>
      <c r="BS74" s="1236"/>
      <c r="BT74" s="1236"/>
      <c r="BU74" s="1236"/>
      <c r="BV74" s="1236"/>
      <c r="BW74" s="1236"/>
      <c r="BX74" s="1236"/>
      <c r="BY74" s="1236"/>
      <c r="BZ74" s="1236"/>
      <c r="CA74" s="1236"/>
      <c r="CB74" s="1236"/>
      <c r="CC74" s="1236"/>
      <c r="CD74" s="1236"/>
      <c r="CE74" s="1236"/>
      <c r="CF74" s="1236"/>
      <c r="CG74" s="1236"/>
      <c r="CH74" s="1236"/>
      <c r="CI74" s="1236"/>
      <c r="CJ74" s="1236"/>
      <c r="CK74" s="1236"/>
      <c r="CL74" s="1236"/>
      <c r="CM74" s="1236"/>
      <c r="CN74" s="1236"/>
      <c r="CO74" s="1236"/>
      <c r="CP74" s="1236"/>
      <c r="CQ74" s="1236"/>
      <c r="CR74" s="1236"/>
      <c r="CS74" s="1236"/>
      <c r="CT74" s="1236"/>
      <c r="CU74" s="1236"/>
      <c r="CV74" s="1236"/>
      <c r="CW74" s="1236"/>
      <c r="CX74" s="1236"/>
      <c r="CY74" s="1236"/>
      <c r="CZ74" s="1236"/>
      <c r="DA74" s="1236"/>
      <c r="DB74" s="1236"/>
      <c r="DC74" s="1236"/>
    </row>
    <row r="75" spans="2:107">
      <c r="B75" s="387"/>
      <c r="G75" s="1242"/>
      <c r="H75" s="1242"/>
      <c r="I75" s="1231"/>
      <c r="J75" s="1231"/>
      <c r="K75" s="1237"/>
      <c r="L75" s="1237"/>
      <c r="M75" s="1237"/>
      <c r="N75" s="1237"/>
      <c r="AM75" s="396"/>
      <c r="AN75" s="1238"/>
      <c r="AO75" s="1238"/>
      <c r="AP75" s="1238"/>
      <c r="AQ75" s="1238"/>
      <c r="AR75" s="1238"/>
      <c r="AS75" s="1238"/>
      <c r="AT75" s="1238"/>
      <c r="AU75" s="1238"/>
      <c r="AV75" s="1238"/>
      <c r="AW75" s="1238"/>
      <c r="AX75" s="1238"/>
      <c r="AY75" s="1238"/>
      <c r="AZ75" s="1238"/>
      <c r="BA75" s="1238"/>
      <c r="BB75" s="1238" t="s">
        <v>585</v>
      </c>
      <c r="BC75" s="1238"/>
      <c r="BD75" s="1238"/>
      <c r="BE75" s="1238"/>
      <c r="BF75" s="1238"/>
      <c r="BG75" s="1238"/>
      <c r="BH75" s="1238"/>
      <c r="BI75" s="1238"/>
      <c r="BJ75" s="1238"/>
      <c r="BK75" s="1238"/>
      <c r="BL75" s="1238"/>
      <c r="BM75" s="1238"/>
      <c r="BN75" s="1238"/>
      <c r="BO75" s="1238"/>
      <c r="BP75" s="1236">
        <v>16.3</v>
      </c>
      <c r="BQ75" s="1236"/>
      <c r="BR75" s="1236"/>
      <c r="BS75" s="1236"/>
      <c r="BT75" s="1236"/>
      <c r="BU75" s="1236"/>
      <c r="BV75" s="1236"/>
      <c r="BW75" s="1236"/>
      <c r="BX75" s="1236">
        <v>15.6</v>
      </c>
      <c r="BY75" s="1236"/>
      <c r="BZ75" s="1236"/>
      <c r="CA75" s="1236"/>
      <c r="CB75" s="1236"/>
      <c r="CC75" s="1236"/>
      <c r="CD75" s="1236"/>
      <c r="CE75" s="1236"/>
      <c r="CF75" s="1236">
        <v>14.7</v>
      </c>
      <c r="CG75" s="1236"/>
      <c r="CH75" s="1236"/>
      <c r="CI75" s="1236"/>
      <c r="CJ75" s="1236"/>
      <c r="CK75" s="1236"/>
      <c r="CL75" s="1236"/>
      <c r="CM75" s="1236"/>
      <c r="CN75" s="1236">
        <v>13.8</v>
      </c>
      <c r="CO75" s="1236"/>
      <c r="CP75" s="1236"/>
      <c r="CQ75" s="1236"/>
      <c r="CR75" s="1236"/>
      <c r="CS75" s="1236"/>
      <c r="CT75" s="1236"/>
      <c r="CU75" s="1236"/>
      <c r="CV75" s="1236">
        <v>12.8</v>
      </c>
      <c r="CW75" s="1236"/>
      <c r="CX75" s="1236"/>
      <c r="CY75" s="1236"/>
      <c r="CZ75" s="1236"/>
      <c r="DA75" s="1236"/>
      <c r="DB75" s="1236"/>
      <c r="DC75" s="1236"/>
    </row>
    <row r="76" spans="2:107">
      <c r="B76" s="387"/>
      <c r="G76" s="1242"/>
      <c r="H76" s="1242"/>
      <c r="I76" s="1231"/>
      <c r="J76" s="1231"/>
      <c r="K76" s="1237"/>
      <c r="L76" s="1237"/>
      <c r="M76" s="1237"/>
      <c r="N76" s="1237"/>
      <c r="AM76" s="396"/>
      <c r="AN76" s="1238"/>
      <c r="AO76" s="1238"/>
      <c r="AP76" s="1238"/>
      <c r="AQ76" s="1238"/>
      <c r="AR76" s="1238"/>
      <c r="AS76" s="1238"/>
      <c r="AT76" s="1238"/>
      <c r="AU76" s="1238"/>
      <c r="AV76" s="1238"/>
      <c r="AW76" s="1238"/>
      <c r="AX76" s="1238"/>
      <c r="AY76" s="1238"/>
      <c r="AZ76" s="1238"/>
      <c r="BA76" s="1238"/>
      <c r="BB76" s="1238"/>
      <c r="BC76" s="1238"/>
      <c r="BD76" s="1238"/>
      <c r="BE76" s="1238"/>
      <c r="BF76" s="1238"/>
      <c r="BG76" s="1238"/>
      <c r="BH76" s="1238"/>
      <c r="BI76" s="1238"/>
      <c r="BJ76" s="1238"/>
      <c r="BK76" s="1238"/>
      <c r="BL76" s="1238"/>
      <c r="BM76" s="1238"/>
      <c r="BN76" s="1238"/>
      <c r="BO76" s="1238"/>
      <c r="BP76" s="1236"/>
      <c r="BQ76" s="1236"/>
      <c r="BR76" s="1236"/>
      <c r="BS76" s="1236"/>
      <c r="BT76" s="1236"/>
      <c r="BU76" s="1236"/>
      <c r="BV76" s="1236"/>
      <c r="BW76" s="1236"/>
      <c r="BX76" s="1236"/>
      <c r="BY76" s="1236"/>
      <c r="BZ76" s="1236"/>
      <c r="CA76" s="1236"/>
      <c r="CB76" s="1236"/>
      <c r="CC76" s="1236"/>
      <c r="CD76" s="1236"/>
      <c r="CE76" s="1236"/>
      <c r="CF76" s="1236"/>
      <c r="CG76" s="1236"/>
      <c r="CH76" s="1236"/>
      <c r="CI76" s="1236"/>
      <c r="CJ76" s="1236"/>
      <c r="CK76" s="1236"/>
      <c r="CL76" s="1236"/>
      <c r="CM76" s="1236"/>
      <c r="CN76" s="1236"/>
      <c r="CO76" s="1236"/>
      <c r="CP76" s="1236"/>
      <c r="CQ76" s="1236"/>
      <c r="CR76" s="1236"/>
      <c r="CS76" s="1236"/>
      <c r="CT76" s="1236"/>
      <c r="CU76" s="1236"/>
      <c r="CV76" s="1236"/>
      <c r="CW76" s="1236"/>
      <c r="CX76" s="1236"/>
      <c r="CY76" s="1236"/>
      <c r="CZ76" s="1236"/>
      <c r="DA76" s="1236"/>
      <c r="DB76" s="1236"/>
      <c r="DC76" s="1236"/>
    </row>
    <row r="77" spans="2:107">
      <c r="B77" s="387"/>
      <c r="G77" s="1231"/>
      <c r="H77" s="1231"/>
      <c r="I77" s="1231"/>
      <c r="J77" s="1231"/>
      <c r="K77" s="1243"/>
      <c r="L77" s="1243"/>
      <c r="M77" s="1243"/>
      <c r="N77" s="1243"/>
      <c r="AN77" s="1235" t="s">
        <v>582</v>
      </c>
      <c r="AO77" s="1235"/>
      <c r="AP77" s="1235"/>
      <c r="AQ77" s="1235"/>
      <c r="AR77" s="1235"/>
      <c r="AS77" s="1235"/>
      <c r="AT77" s="1235"/>
      <c r="AU77" s="1235"/>
      <c r="AV77" s="1235"/>
      <c r="AW77" s="1235"/>
      <c r="AX77" s="1235"/>
      <c r="AY77" s="1235"/>
      <c r="AZ77" s="1235"/>
      <c r="BA77" s="1235"/>
      <c r="BB77" s="1238" t="s">
        <v>579</v>
      </c>
      <c r="BC77" s="1238"/>
      <c r="BD77" s="1238"/>
      <c r="BE77" s="1238"/>
      <c r="BF77" s="1238"/>
      <c r="BG77" s="1238"/>
      <c r="BH77" s="1238"/>
      <c r="BI77" s="1238"/>
      <c r="BJ77" s="1238"/>
      <c r="BK77" s="1238"/>
      <c r="BL77" s="1238"/>
      <c r="BM77" s="1238"/>
      <c r="BN77" s="1238"/>
      <c r="BO77" s="1238"/>
      <c r="BP77" s="1236">
        <v>171.7</v>
      </c>
      <c r="BQ77" s="1236"/>
      <c r="BR77" s="1236"/>
      <c r="BS77" s="1236"/>
      <c r="BT77" s="1236"/>
      <c r="BU77" s="1236"/>
      <c r="BV77" s="1236"/>
      <c r="BW77" s="1236"/>
      <c r="BX77" s="1236">
        <v>216</v>
      </c>
      <c r="BY77" s="1236"/>
      <c r="BZ77" s="1236"/>
      <c r="CA77" s="1236"/>
      <c r="CB77" s="1236"/>
      <c r="CC77" s="1236"/>
      <c r="CD77" s="1236"/>
      <c r="CE77" s="1236"/>
      <c r="CF77" s="1236">
        <v>169.1</v>
      </c>
      <c r="CG77" s="1236"/>
      <c r="CH77" s="1236"/>
      <c r="CI77" s="1236"/>
      <c r="CJ77" s="1236"/>
      <c r="CK77" s="1236"/>
      <c r="CL77" s="1236"/>
      <c r="CM77" s="1236"/>
      <c r="CN77" s="1236">
        <v>174.6</v>
      </c>
      <c r="CO77" s="1236"/>
      <c r="CP77" s="1236"/>
      <c r="CQ77" s="1236"/>
      <c r="CR77" s="1236"/>
      <c r="CS77" s="1236"/>
      <c r="CT77" s="1236"/>
      <c r="CU77" s="1236"/>
      <c r="CV77" s="1236">
        <v>173</v>
      </c>
      <c r="CW77" s="1236"/>
      <c r="CX77" s="1236"/>
      <c r="CY77" s="1236"/>
      <c r="CZ77" s="1236"/>
      <c r="DA77" s="1236"/>
      <c r="DB77" s="1236"/>
      <c r="DC77" s="1236"/>
    </row>
    <row r="78" spans="2:107">
      <c r="B78" s="387"/>
      <c r="G78" s="1231"/>
      <c r="H78" s="1231"/>
      <c r="I78" s="1231"/>
      <c r="J78" s="1231"/>
      <c r="K78" s="1243"/>
      <c r="L78" s="1243"/>
      <c r="M78" s="1243"/>
      <c r="N78" s="1243"/>
      <c r="AN78" s="1235"/>
      <c r="AO78" s="1235"/>
      <c r="AP78" s="1235"/>
      <c r="AQ78" s="1235"/>
      <c r="AR78" s="1235"/>
      <c r="AS78" s="1235"/>
      <c r="AT78" s="1235"/>
      <c r="AU78" s="1235"/>
      <c r="AV78" s="1235"/>
      <c r="AW78" s="1235"/>
      <c r="AX78" s="1235"/>
      <c r="AY78" s="1235"/>
      <c r="AZ78" s="1235"/>
      <c r="BA78" s="1235"/>
      <c r="BB78" s="1238"/>
      <c r="BC78" s="1238"/>
      <c r="BD78" s="1238"/>
      <c r="BE78" s="1238"/>
      <c r="BF78" s="1238"/>
      <c r="BG78" s="1238"/>
      <c r="BH78" s="1238"/>
      <c r="BI78" s="1238"/>
      <c r="BJ78" s="1238"/>
      <c r="BK78" s="1238"/>
      <c r="BL78" s="1238"/>
      <c r="BM78" s="1238"/>
      <c r="BN78" s="1238"/>
      <c r="BO78" s="1238"/>
      <c r="BP78" s="1236"/>
      <c r="BQ78" s="1236"/>
      <c r="BR78" s="1236"/>
      <c r="BS78" s="1236"/>
      <c r="BT78" s="1236"/>
      <c r="BU78" s="1236"/>
      <c r="BV78" s="1236"/>
      <c r="BW78" s="1236"/>
      <c r="BX78" s="1236"/>
      <c r="BY78" s="1236"/>
      <c r="BZ78" s="1236"/>
      <c r="CA78" s="1236"/>
      <c r="CB78" s="1236"/>
      <c r="CC78" s="1236"/>
      <c r="CD78" s="1236"/>
      <c r="CE78" s="1236"/>
      <c r="CF78" s="1236"/>
      <c r="CG78" s="1236"/>
      <c r="CH78" s="1236"/>
      <c r="CI78" s="1236"/>
      <c r="CJ78" s="1236"/>
      <c r="CK78" s="1236"/>
      <c r="CL78" s="1236"/>
      <c r="CM78" s="1236"/>
      <c r="CN78" s="1236"/>
      <c r="CO78" s="1236"/>
      <c r="CP78" s="1236"/>
      <c r="CQ78" s="1236"/>
      <c r="CR78" s="1236"/>
      <c r="CS78" s="1236"/>
      <c r="CT78" s="1236"/>
      <c r="CU78" s="1236"/>
      <c r="CV78" s="1236"/>
      <c r="CW78" s="1236"/>
      <c r="CX78" s="1236"/>
      <c r="CY78" s="1236"/>
      <c r="CZ78" s="1236"/>
      <c r="DA78" s="1236"/>
      <c r="DB78" s="1236"/>
      <c r="DC78" s="1236"/>
    </row>
    <row r="79" spans="2:107">
      <c r="B79" s="387"/>
      <c r="G79" s="1231"/>
      <c r="H79" s="1231"/>
      <c r="I79" s="1241"/>
      <c r="J79" s="1241"/>
      <c r="K79" s="1244"/>
      <c r="L79" s="1244"/>
      <c r="M79" s="1244"/>
      <c r="N79" s="1244"/>
      <c r="AN79" s="1235"/>
      <c r="AO79" s="1235"/>
      <c r="AP79" s="1235"/>
      <c r="AQ79" s="1235"/>
      <c r="AR79" s="1235"/>
      <c r="AS79" s="1235"/>
      <c r="AT79" s="1235"/>
      <c r="AU79" s="1235"/>
      <c r="AV79" s="1235"/>
      <c r="AW79" s="1235"/>
      <c r="AX79" s="1235"/>
      <c r="AY79" s="1235"/>
      <c r="AZ79" s="1235"/>
      <c r="BA79" s="1235"/>
      <c r="BB79" s="1238" t="s">
        <v>586</v>
      </c>
      <c r="BC79" s="1238"/>
      <c r="BD79" s="1238"/>
      <c r="BE79" s="1238"/>
      <c r="BF79" s="1238"/>
      <c r="BG79" s="1238"/>
      <c r="BH79" s="1238"/>
      <c r="BI79" s="1238"/>
      <c r="BJ79" s="1238"/>
      <c r="BK79" s="1238"/>
      <c r="BL79" s="1238"/>
      <c r="BM79" s="1238"/>
      <c r="BN79" s="1238"/>
      <c r="BO79" s="1238"/>
      <c r="BP79" s="1236">
        <v>14.8</v>
      </c>
      <c r="BQ79" s="1236"/>
      <c r="BR79" s="1236"/>
      <c r="BS79" s="1236"/>
      <c r="BT79" s="1236"/>
      <c r="BU79" s="1236"/>
      <c r="BV79" s="1236"/>
      <c r="BW79" s="1236"/>
      <c r="BX79" s="1236">
        <v>16.2</v>
      </c>
      <c r="BY79" s="1236"/>
      <c r="BZ79" s="1236"/>
      <c r="CA79" s="1236"/>
      <c r="CB79" s="1236"/>
      <c r="CC79" s="1236"/>
      <c r="CD79" s="1236"/>
      <c r="CE79" s="1236"/>
      <c r="CF79" s="1236">
        <v>14.1</v>
      </c>
      <c r="CG79" s="1236"/>
      <c r="CH79" s="1236"/>
      <c r="CI79" s="1236"/>
      <c r="CJ79" s="1236"/>
      <c r="CK79" s="1236"/>
      <c r="CL79" s="1236"/>
      <c r="CM79" s="1236"/>
      <c r="CN79" s="1236">
        <v>13.1</v>
      </c>
      <c r="CO79" s="1236"/>
      <c r="CP79" s="1236"/>
      <c r="CQ79" s="1236"/>
      <c r="CR79" s="1236"/>
      <c r="CS79" s="1236"/>
      <c r="CT79" s="1236"/>
      <c r="CU79" s="1236"/>
      <c r="CV79" s="1236">
        <v>12.2</v>
      </c>
      <c r="CW79" s="1236"/>
      <c r="CX79" s="1236"/>
      <c r="CY79" s="1236"/>
      <c r="CZ79" s="1236"/>
      <c r="DA79" s="1236"/>
      <c r="DB79" s="1236"/>
      <c r="DC79" s="1236"/>
    </row>
    <row r="80" spans="2:107">
      <c r="B80" s="387"/>
      <c r="G80" s="1231"/>
      <c r="H80" s="1231"/>
      <c r="I80" s="1241"/>
      <c r="J80" s="1241"/>
      <c r="K80" s="1244"/>
      <c r="L80" s="1244"/>
      <c r="M80" s="1244"/>
      <c r="N80" s="1244"/>
      <c r="AN80" s="1235"/>
      <c r="AO80" s="1235"/>
      <c r="AP80" s="1235"/>
      <c r="AQ80" s="1235"/>
      <c r="AR80" s="1235"/>
      <c r="AS80" s="1235"/>
      <c r="AT80" s="1235"/>
      <c r="AU80" s="1235"/>
      <c r="AV80" s="1235"/>
      <c r="AW80" s="1235"/>
      <c r="AX80" s="1235"/>
      <c r="AY80" s="1235"/>
      <c r="AZ80" s="1235"/>
      <c r="BA80" s="1235"/>
      <c r="BB80" s="1238"/>
      <c r="BC80" s="1238"/>
      <c r="BD80" s="1238"/>
      <c r="BE80" s="1238"/>
      <c r="BF80" s="1238"/>
      <c r="BG80" s="1238"/>
      <c r="BH80" s="1238"/>
      <c r="BI80" s="1238"/>
      <c r="BJ80" s="1238"/>
      <c r="BK80" s="1238"/>
      <c r="BL80" s="1238"/>
      <c r="BM80" s="1238"/>
      <c r="BN80" s="1238"/>
      <c r="BO80" s="1238"/>
      <c r="BP80" s="1236"/>
      <c r="BQ80" s="1236"/>
      <c r="BR80" s="1236"/>
      <c r="BS80" s="1236"/>
      <c r="BT80" s="1236"/>
      <c r="BU80" s="1236"/>
      <c r="BV80" s="1236"/>
      <c r="BW80" s="1236"/>
      <c r="BX80" s="1236"/>
      <c r="BY80" s="1236"/>
      <c r="BZ80" s="1236"/>
      <c r="CA80" s="1236"/>
      <c r="CB80" s="1236"/>
      <c r="CC80" s="1236"/>
      <c r="CD80" s="1236"/>
      <c r="CE80" s="1236"/>
      <c r="CF80" s="1236"/>
      <c r="CG80" s="1236"/>
      <c r="CH80" s="1236"/>
      <c r="CI80" s="1236"/>
      <c r="CJ80" s="1236"/>
      <c r="CK80" s="1236"/>
      <c r="CL80" s="1236"/>
      <c r="CM80" s="1236"/>
      <c r="CN80" s="1236"/>
      <c r="CO80" s="1236"/>
      <c r="CP80" s="1236"/>
      <c r="CQ80" s="1236"/>
      <c r="CR80" s="1236"/>
      <c r="CS80" s="1236"/>
      <c r="CT80" s="1236"/>
      <c r="CU80" s="1236"/>
      <c r="CV80" s="1236"/>
      <c r="CW80" s="1236"/>
      <c r="CX80" s="1236"/>
      <c r="CY80" s="1236"/>
      <c r="CZ80" s="1236"/>
      <c r="DA80" s="1236"/>
      <c r="DB80" s="1236"/>
      <c r="DC80" s="1236"/>
    </row>
    <row r="81" spans="2:109">
      <c r="B81" s="387"/>
    </row>
    <row r="82" spans="2:109" ht="17.25">
      <c r="B82" s="387"/>
      <c r="K82" s="414"/>
      <c r="L82" s="414"/>
      <c r="M82" s="414"/>
      <c r="N82" s="414"/>
      <c r="AQ82" s="414"/>
      <c r="AR82" s="414"/>
      <c r="AS82" s="414"/>
      <c r="AT82" s="414"/>
      <c r="BC82" s="414"/>
      <c r="BD82" s="414"/>
      <c r="BE82" s="414"/>
      <c r="BF82" s="414"/>
      <c r="BO82" s="414"/>
      <c r="BP82" s="414"/>
      <c r="BQ82" s="414"/>
      <c r="BR82" s="414"/>
      <c r="CA82" s="414"/>
      <c r="CB82" s="414"/>
      <c r="CC82" s="414"/>
      <c r="CD82" s="414"/>
      <c r="CM82" s="414"/>
      <c r="CN82" s="414"/>
      <c r="CO82" s="414"/>
      <c r="CP82" s="414"/>
      <c r="CY82" s="414"/>
      <c r="CZ82" s="414"/>
      <c r="DA82" s="414"/>
      <c r="DB82" s="414"/>
      <c r="DC82" s="414"/>
    </row>
    <row r="83" spans="2:109">
      <c r="B83" s="389"/>
      <c r="C83" s="390"/>
      <c r="D83" s="390"/>
      <c r="E83" s="390"/>
      <c r="F83" s="390"/>
      <c r="G83" s="390"/>
      <c r="H83" s="390"/>
      <c r="I83" s="390"/>
      <c r="J83" s="390"/>
      <c r="K83" s="390"/>
      <c r="L83" s="390"/>
      <c r="M83" s="390"/>
      <c r="N83" s="390"/>
      <c r="O83" s="390"/>
      <c r="P83" s="390"/>
      <c r="Q83" s="390"/>
      <c r="R83" s="390"/>
      <c r="S83" s="390"/>
      <c r="T83" s="390"/>
      <c r="U83" s="390"/>
      <c r="V83" s="390"/>
      <c r="W83" s="390"/>
      <c r="X83" s="390"/>
      <c r="Y83" s="390"/>
      <c r="Z83" s="390"/>
      <c r="AA83" s="390"/>
      <c r="AB83" s="390"/>
      <c r="AC83" s="390"/>
      <c r="AD83" s="390"/>
      <c r="AE83" s="390"/>
      <c r="AF83" s="390"/>
      <c r="AG83" s="390"/>
      <c r="AH83" s="390"/>
      <c r="AI83" s="390"/>
      <c r="AJ83" s="390"/>
      <c r="AK83" s="390"/>
      <c r="AL83" s="390"/>
      <c r="AM83" s="390"/>
      <c r="AN83" s="390"/>
      <c r="AO83" s="390"/>
      <c r="AP83" s="390"/>
      <c r="AQ83" s="390"/>
      <c r="AR83" s="390"/>
      <c r="AS83" s="390"/>
      <c r="AT83" s="390"/>
      <c r="AU83" s="390"/>
      <c r="AV83" s="390"/>
      <c r="AW83" s="390"/>
      <c r="AX83" s="390"/>
      <c r="AY83" s="390"/>
      <c r="AZ83" s="390"/>
      <c r="BA83" s="390"/>
      <c r="BB83" s="390"/>
      <c r="BC83" s="390"/>
      <c r="BD83" s="390"/>
      <c r="BE83" s="390"/>
      <c r="BF83" s="390"/>
      <c r="BG83" s="390"/>
      <c r="BH83" s="390"/>
      <c r="BI83" s="390"/>
      <c r="BJ83" s="390"/>
      <c r="BK83" s="390"/>
      <c r="BL83" s="390"/>
      <c r="BM83" s="390"/>
      <c r="BN83" s="390"/>
      <c r="BO83" s="390"/>
      <c r="BP83" s="390"/>
      <c r="BQ83" s="390"/>
      <c r="BR83" s="390"/>
      <c r="BS83" s="390"/>
      <c r="BT83" s="390"/>
      <c r="BU83" s="390"/>
      <c r="BV83" s="390"/>
      <c r="BW83" s="390"/>
      <c r="BX83" s="390"/>
      <c r="BY83" s="390"/>
      <c r="BZ83" s="390"/>
      <c r="CA83" s="390"/>
      <c r="CB83" s="390"/>
      <c r="CC83" s="390"/>
      <c r="CD83" s="390"/>
      <c r="CE83" s="390"/>
      <c r="CF83" s="390"/>
      <c r="CG83" s="390"/>
      <c r="CH83" s="390"/>
      <c r="CI83" s="390"/>
      <c r="CJ83" s="390"/>
      <c r="CK83" s="390"/>
      <c r="CL83" s="390"/>
      <c r="CM83" s="390"/>
      <c r="CN83" s="390"/>
      <c r="CO83" s="390"/>
      <c r="CP83" s="390"/>
      <c r="CQ83" s="390"/>
      <c r="CR83" s="390"/>
      <c r="CS83" s="390"/>
      <c r="CT83" s="390"/>
      <c r="CU83" s="390"/>
      <c r="CV83" s="390"/>
      <c r="CW83" s="390"/>
      <c r="CX83" s="390"/>
      <c r="CY83" s="390"/>
      <c r="CZ83" s="390"/>
      <c r="DA83" s="390"/>
      <c r="DB83" s="390"/>
      <c r="DC83" s="390"/>
      <c r="DD83" s="391"/>
    </row>
    <row r="84" spans="2:109">
      <c r="DD84" s="380"/>
      <c r="DE84" s="380"/>
    </row>
    <row r="85" spans="2:109">
      <c r="DD85" s="380"/>
      <c r="DE85" s="380"/>
    </row>
    <row r="86" spans="2:109" hidden="1">
      <c r="DD86" s="380"/>
      <c r="DE86" s="380"/>
    </row>
    <row r="87" spans="2:109" hidden="1">
      <c r="K87" s="415"/>
      <c r="AQ87" s="415"/>
      <c r="BC87" s="415"/>
      <c r="BO87" s="415"/>
      <c r="CA87" s="415"/>
      <c r="CM87" s="415"/>
      <c r="CY87" s="415"/>
      <c r="DD87" s="380"/>
      <c r="DE87" s="380"/>
    </row>
    <row r="88" spans="2:109" hidden="1">
      <c r="DD88" s="380"/>
      <c r="DE88" s="380"/>
    </row>
    <row r="89" spans="2:109" hidden="1">
      <c r="DD89" s="380"/>
      <c r="DE89" s="380"/>
    </row>
    <row r="90" spans="2:109" hidden="1">
      <c r="DD90" s="380"/>
      <c r="DE90" s="380"/>
    </row>
    <row r="91" spans="2:109" hidden="1">
      <c r="DD91" s="380"/>
      <c r="DE91" s="380"/>
    </row>
    <row r="92" spans="2:109" ht="13.5" hidden="1" customHeight="1">
      <c r="DD92" s="380"/>
      <c r="DE92" s="380"/>
    </row>
    <row r="93" spans="2:109" ht="13.5" hidden="1" customHeight="1">
      <c r="DD93" s="380"/>
      <c r="DE93" s="380"/>
    </row>
    <row r="94" spans="2:109" ht="13.5" hidden="1" customHeight="1">
      <c r="DD94" s="380"/>
      <c r="DE94" s="380"/>
    </row>
    <row r="95" spans="2:109" ht="13.5" hidden="1" customHeight="1">
      <c r="DD95" s="380"/>
      <c r="DE95" s="380"/>
    </row>
    <row r="96" spans="2:109" ht="13.5" hidden="1" customHeight="1">
      <c r="DD96" s="380"/>
      <c r="DE96" s="380"/>
    </row>
    <row r="97" spans="108:109" ht="13.5" hidden="1" customHeight="1">
      <c r="DD97" s="380"/>
      <c r="DE97" s="380"/>
    </row>
    <row r="98" spans="108:109" ht="13.5" hidden="1" customHeight="1">
      <c r="DD98" s="380"/>
      <c r="DE98" s="380"/>
    </row>
    <row r="99" spans="108:109" ht="13.5" hidden="1" customHeight="1">
      <c r="DD99" s="380"/>
      <c r="DE99" s="380"/>
    </row>
    <row r="100" spans="108:109" ht="13.5" hidden="1" customHeight="1">
      <c r="DD100" s="380"/>
      <c r="DE100" s="380"/>
    </row>
    <row r="101" spans="108:109" ht="13.5" hidden="1" customHeight="1">
      <c r="DD101" s="380"/>
      <c r="DE101" s="380"/>
    </row>
    <row r="102" spans="108:109" ht="13.5" hidden="1" customHeight="1">
      <c r="DD102" s="380"/>
      <c r="DE102" s="380"/>
    </row>
    <row r="103" spans="108:109" ht="13.5" hidden="1" customHeight="1">
      <c r="DD103" s="380"/>
      <c r="DE103" s="380"/>
    </row>
    <row r="104" spans="108:109" ht="13.5" hidden="1" customHeight="1">
      <c r="DD104" s="380"/>
      <c r="DE104" s="380"/>
    </row>
    <row r="105" spans="108:109" ht="13.5" hidden="1" customHeight="1">
      <c r="DD105" s="380"/>
      <c r="DE105" s="380"/>
    </row>
    <row r="106" spans="108:109" ht="13.5" hidden="1" customHeight="1">
      <c r="DD106" s="380"/>
      <c r="DE106" s="380"/>
    </row>
    <row r="107" spans="108:109" ht="13.5" hidden="1" customHeight="1">
      <c r="DD107" s="380"/>
      <c r="DE107" s="380"/>
    </row>
    <row r="108" spans="108:109" ht="13.5" hidden="1" customHeight="1">
      <c r="DD108" s="380"/>
      <c r="DE108" s="380"/>
    </row>
    <row r="109" spans="108:109" ht="13.5" hidden="1" customHeight="1">
      <c r="DD109" s="380"/>
      <c r="DE109" s="380"/>
    </row>
    <row r="110" spans="108:109" ht="13.5" hidden="1" customHeight="1">
      <c r="DD110" s="380"/>
      <c r="DE110" s="380"/>
    </row>
    <row r="111" spans="108:109" ht="13.5" hidden="1" customHeight="1">
      <c r="DD111" s="380"/>
      <c r="DE111" s="380"/>
    </row>
    <row r="112" spans="108:109" ht="13.5" hidden="1" customHeight="1">
      <c r="DD112" s="380"/>
      <c r="DE112" s="380"/>
    </row>
    <row r="113" spans="108:109" ht="13.5" hidden="1" customHeight="1">
      <c r="DD113" s="380"/>
      <c r="DE113" s="380"/>
    </row>
    <row r="114" spans="108:109" ht="13.5" hidden="1" customHeight="1">
      <c r="DD114" s="380"/>
      <c r="DE114" s="380"/>
    </row>
    <row r="115" spans="108:109" ht="13.5" hidden="1" customHeight="1">
      <c r="DD115" s="380"/>
      <c r="DE115" s="380"/>
    </row>
    <row r="116" spans="108:109" ht="13.5" hidden="1" customHeight="1">
      <c r="DD116" s="380"/>
      <c r="DE116" s="380"/>
    </row>
    <row r="117" spans="108:109" ht="13.5" hidden="1" customHeight="1">
      <c r="DD117" s="380"/>
      <c r="DE117" s="380"/>
    </row>
    <row r="118" spans="108:109" ht="13.5" hidden="1" customHeight="1">
      <c r="DD118" s="380"/>
      <c r="DE118" s="380"/>
    </row>
    <row r="119" spans="108:109" ht="13.5" hidden="1" customHeight="1">
      <c r="DD119" s="380"/>
      <c r="DE119" s="380"/>
    </row>
    <row r="120" spans="108:109" ht="13.5" hidden="1" customHeight="1">
      <c r="DD120" s="380"/>
      <c r="DE120" s="380"/>
    </row>
    <row r="121" spans="108:109" ht="13.5" hidden="1" customHeight="1">
      <c r="DD121" s="380"/>
      <c r="DE121" s="380"/>
    </row>
    <row r="122" spans="108:109" ht="13.5" hidden="1" customHeight="1">
      <c r="DD122" s="380"/>
      <c r="DE122" s="380"/>
    </row>
    <row r="123" spans="108:109" ht="13.5" hidden="1" customHeight="1">
      <c r="DD123" s="380"/>
      <c r="DE123" s="380"/>
    </row>
    <row r="124" spans="108:109" ht="13.5" hidden="1" customHeight="1">
      <c r="DD124" s="380"/>
      <c r="DE124" s="380"/>
    </row>
    <row r="125" spans="108:109" ht="13.5" hidden="1" customHeight="1">
      <c r="DD125" s="380"/>
      <c r="DE125" s="380"/>
    </row>
    <row r="126" spans="108:109" ht="13.5" hidden="1" customHeight="1">
      <c r="DD126" s="380"/>
      <c r="DE126" s="380"/>
    </row>
    <row r="127" spans="108:109" ht="13.5" hidden="1" customHeight="1">
      <c r="DD127" s="380"/>
      <c r="DE127" s="380"/>
    </row>
    <row r="128" spans="108:109" ht="13.5" hidden="1" customHeight="1">
      <c r="DD128" s="380"/>
      <c r="DE128" s="380"/>
    </row>
    <row r="129" spans="108:109" ht="13.5" hidden="1" customHeight="1">
      <c r="DD129" s="380"/>
      <c r="DE129" s="380"/>
    </row>
    <row r="130" spans="108:109" ht="13.5" hidden="1" customHeight="1">
      <c r="DD130" s="380"/>
      <c r="DE130" s="380"/>
    </row>
    <row r="131" spans="108:109" ht="13.5" hidden="1" customHeight="1">
      <c r="DD131" s="380"/>
      <c r="DE131" s="380"/>
    </row>
    <row r="132" spans="108:109" ht="13.5" hidden="1" customHeight="1">
      <c r="DD132" s="380"/>
      <c r="DE132" s="380"/>
    </row>
    <row r="133" spans="108:109" ht="13.5" hidden="1" customHeight="1">
      <c r="DD133" s="380"/>
      <c r="DE133" s="380"/>
    </row>
    <row r="134" spans="108:109" ht="13.5" hidden="1" customHeight="1">
      <c r="DD134" s="380"/>
      <c r="DE134" s="380"/>
    </row>
    <row r="135" spans="108:109" ht="13.5" hidden="1" customHeight="1">
      <c r="DD135" s="380"/>
      <c r="DE135" s="380"/>
    </row>
    <row r="136" spans="108:109" ht="13.5" hidden="1" customHeight="1">
      <c r="DD136" s="380"/>
      <c r="DE136" s="380"/>
    </row>
    <row r="137" spans="108:109" ht="13.5" hidden="1" customHeight="1">
      <c r="DD137" s="380"/>
      <c r="DE137" s="380"/>
    </row>
    <row r="138" spans="108:109" ht="13.5" hidden="1" customHeight="1">
      <c r="DD138" s="380"/>
      <c r="DE138" s="380"/>
    </row>
    <row r="139" spans="108:109" ht="13.5" hidden="1" customHeight="1">
      <c r="DD139" s="380"/>
      <c r="DE139" s="380"/>
    </row>
    <row r="140" spans="108:109" ht="13.5" hidden="1" customHeight="1">
      <c r="DD140" s="380"/>
      <c r="DE140" s="380"/>
    </row>
    <row r="141" spans="108:109" ht="13.5" hidden="1" customHeight="1">
      <c r="DD141" s="380"/>
      <c r="DE141" s="380"/>
    </row>
    <row r="142" spans="108:109" ht="13.5" hidden="1" customHeight="1">
      <c r="DD142" s="380"/>
      <c r="DE142" s="380"/>
    </row>
    <row r="143" spans="108:109" ht="13.5" hidden="1" customHeight="1">
      <c r="DD143" s="380"/>
      <c r="DE143" s="380"/>
    </row>
    <row r="144" spans="108:109" ht="13.5" hidden="1" customHeight="1">
      <c r="DD144" s="380"/>
      <c r="DE144" s="380"/>
    </row>
    <row r="145" spans="108:109" ht="13.5" hidden="1" customHeight="1">
      <c r="DD145" s="380"/>
      <c r="DE145" s="380"/>
    </row>
    <row r="146" spans="108:109" ht="13.5" hidden="1" customHeight="1">
      <c r="DD146" s="380"/>
      <c r="DE146" s="380"/>
    </row>
    <row r="147" spans="108:109" ht="13.5" hidden="1" customHeight="1">
      <c r="DD147" s="380"/>
      <c r="DE147" s="380"/>
    </row>
    <row r="148" spans="108:109" ht="13.5" hidden="1" customHeight="1">
      <c r="DD148" s="380"/>
      <c r="DE148" s="380"/>
    </row>
    <row r="149" spans="108:109" ht="13.5" hidden="1" customHeight="1">
      <c r="DD149" s="380"/>
      <c r="DE149" s="380"/>
    </row>
    <row r="150" spans="108:109" ht="13.5" hidden="1" customHeight="1">
      <c r="DD150" s="380"/>
      <c r="DE150" s="380"/>
    </row>
    <row r="151" spans="108:109" ht="13.5" hidden="1" customHeight="1">
      <c r="DD151" s="380"/>
      <c r="DE151" s="380"/>
    </row>
    <row r="152" spans="108:109" ht="13.5" hidden="1" customHeight="1">
      <c r="DD152" s="380"/>
      <c r="DE152" s="380"/>
    </row>
    <row r="153" spans="108:109" ht="13.5" hidden="1" customHeight="1">
      <c r="DD153" s="380"/>
      <c r="DE153" s="380"/>
    </row>
    <row r="154" spans="108:109" ht="13.5" hidden="1" customHeight="1">
      <c r="DD154" s="380"/>
      <c r="DE154" s="380"/>
    </row>
    <row r="155" spans="108:109" ht="13.5" hidden="1" customHeight="1">
      <c r="DD155" s="380"/>
      <c r="DE155" s="380"/>
    </row>
    <row r="156" spans="108:109" ht="13.5" hidden="1" customHeight="1">
      <c r="DD156" s="380"/>
      <c r="DE156" s="380"/>
    </row>
    <row r="157" spans="108:109" ht="13.5" hidden="1" customHeight="1">
      <c r="DD157" s="380"/>
      <c r="DE157" s="380"/>
    </row>
    <row r="158" spans="108:109" ht="13.5" hidden="1" customHeight="1">
      <c r="DD158" s="380"/>
      <c r="DE158" s="380"/>
    </row>
    <row r="159" spans="108:109" ht="13.5" hidden="1" customHeight="1">
      <c r="DD159" s="380"/>
      <c r="DE159" s="380"/>
    </row>
    <row r="160" spans="108:109" ht="13.5" hidden="1" customHeight="1">
      <c r="DD160" s="380"/>
      <c r="DE160" s="380"/>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n6c5b/V90zetP05ZknlXX9wSeZDuMq7tLKU26Js50tEj/YHTGYqj6GchZ8D86N6ouUoJ/wIrS8ckWF9AShHQgA==" saltValue="jmco0/ZZJw9sChJ2caStpQ=="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75" zoomScaleNormal="75" zoomScaleSheetLayoutView="55" workbookViewId="0"/>
  </sheetViews>
  <sheetFormatPr defaultColWidth="0" defaultRowHeight="13.5" customHeight="1" zeroHeight="1"/>
  <cols>
    <col min="1" max="34" width="2.5" style="262" customWidth="1"/>
    <col min="35" max="122" width="2.5" style="261" customWidth="1"/>
    <col min="123" max="16384" width="2.5" style="261" hidden="1"/>
  </cols>
  <sheetData>
    <row r="1" spans="1:34" ht="13.5" customHeight="1">
      <c r="A1" s="261"/>
      <c r="B1" s="261"/>
      <c r="C1" s="261"/>
      <c r="D1" s="261"/>
      <c r="E1" s="261"/>
      <c r="F1" s="261"/>
      <c r="G1" s="261"/>
      <c r="H1" s="261"/>
      <c r="I1" s="261"/>
      <c r="J1" s="261"/>
      <c r="K1" s="261"/>
      <c r="L1" s="261"/>
      <c r="M1" s="261"/>
      <c r="N1" s="261"/>
      <c r="O1" s="261"/>
      <c r="P1" s="261"/>
      <c r="Q1" s="261"/>
      <c r="R1" s="261"/>
      <c r="S1" s="261"/>
      <c r="T1" s="261"/>
      <c r="U1" s="261"/>
      <c r="V1" s="261"/>
      <c r="W1" s="261"/>
      <c r="X1" s="261"/>
      <c r="Y1" s="261"/>
      <c r="Z1" s="261"/>
      <c r="AA1" s="261"/>
      <c r="AB1" s="261"/>
      <c r="AC1" s="261"/>
      <c r="AD1" s="261"/>
      <c r="AE1" s="261"/>
      <c r="AF1" s="261"/>
      <c r="AG1" s="261"/>
      <c r="AH1" s="261"/>
    </row>
    <row r="2" spans="1:34">
      <c r="S2" s="261"/>
      <c r="AH2" s="261"/>
    </row>
    <row r="3" spans="1:34">
      <c r="C3" s="261"/>
      <c r="D3" s="261"/>
      <c r="E3" s="261"/>
      <c r="F3" s="261"/>
      <c r="G3" s="261"/>
      <c r="H3" s="261"/>
      <c r="I3" s="261"/>
      <c r="J3" s="261"/>
      <c r="K3" s="261"/>
      <c r="L3" s="261"/>
      <c r="M3" s="261"/>
      <c r="N3" s="261"/>
      <c r="O3" s="261"/>
      <c r="P3" s="261"/>
      <c r="Q3" s="261"/>
      <c r="R3" s="261"/>
      <c r="S3" s="261"/>
      <c r="U3" s="261"/>
      <c r="V3" s="261"/>
      <c r="W3" s="261"/>
      <c r="X3" s="261"/>
      <c r="Y3" s="261"/>
      <c r="Z3" s="261"/>
      <c r="AA3" s="261"/>
      <c r="AB3" s="261"/>
      <c r="AC3" s="261"/>
      <c r="AD3" s="261"/>
      <c r="AE3" s="261"/>
      <c r="AF3" s="261"/>
      <c r="AG3" s="261"/>
      <c r="AH3" s="261"/>
    </row>
    <row r="4" spans="1:34"/>
    <row r="5" spans="1:34"/>
    <row r="6" spans="1:34"/>
    <row r="7" spans="1:34"/>
    <row r="8" spans="1:34"/>
    <row r="9" spans="1:34">
      <c r="AH9" s="261"/>
    </row>
    <row r="10" spans="1:34"/>
    <row r="11" spans="1:34"/>
    <row r="12" spans="1:34"/>
    <row r="13" spans="1:34"/>
    <row r="14" spans="1:34"/>
    <row r="15" spans="1:34"/>
    <row r="16" spans="1:34"/>
    <row r="17" spans="12:34">
      <c r="AH17" s="261"/>
    </row>
    <row r="18" spans="12:34"/>
    <row r="19" spans="12:34"/>
    <row r="20" spans="12:34">
      <c r="AH20" s="261"/>
    </row>
    <row r="21" spans="12:34">
      <c r="AH21" s="261"/>
    </row>
    <row r="22" spans="12:34"/>
    <row r="23" spans="12:34"/>
    <row r="24" spans="12:34">
      <c r="Q24" s="261"/>
    </row>
    <row r="25" spans="12:34"/>
    <row r="26" spans="12:34"/>
    <row r="27" spans="12:34"/>
    <row r="28" spans="12:34">
      <c r="T28" s="261"/>
      <c r="AH28" s="261"/>
    </row>
    <row r="29" spans="12:34">
      <c r="U29" s="261"/>
    </row>
    <row r="30" spans="12:34"/>
    <row r="31" spans="12:34">
      <c r="Q31" s="261"/>
    </row>
    <row r="32" spans="12:34">
      <c r="L32" s="261"/>
    </row>
    <row r="33" spans="2:34">
      <c r="C33" s="261"/>
      <c r="E33" s="261"/>
      <c r="G33" s="261"/>
      <c r="I33" s="261"/>
      <c r="X33" s="261"/>
    </row>
    <row r="34" spans="2:34">
      <c r="B34" s="261"/>
      <c r="O34" s="261"/>
      <c r="P34" s="261"/>
      <c r="R34" s="261"/>
      <c r="T34" s="261"/>
    </row>
    <row r="35" spans="2:34">
      <c r="D35" s="261"/>
      <c r="U35" s="261"/>
      <c r="W35" s="261"/>
      <c r="AC35" s="261"/>
      <c r="AD35" s="261"/>
      <c r="AE35" s="261"/>
      <c r="AF35" s="261"/>
      <c r="AG35" s="261"/>
      <c r="AH35" s="261"/>
    </row>
    <row r="36" spans="2:34">
      <c r="H36" s="261"/>
      <c r="J36" s="261"/>
      <c r="K36" s="261"/>
      <c r="M36" s="261"/>
      <c r="V36" s="261"/>
      <c r="Y36" s="261"/>
      <c r="Z36" s="261"/>
      <c r="AA36" s="261"/>
      <c r="AB36" s="261"/>
      <c r="AC36" s="261"/>
      <c r="AD36" s="261"/>
      <c r="AE36" s="261"/>
      <c r="AF36" s="261"/>
      <c r="AG36" s="261"/>
      <c r="AH36" s="261"/>
    </row>
    <row r="37" spans="2:34">
      <c r="AH37" s="261"/>
    </row>
    <row r="38" spans="2:34">
      <c r="AG38" s="261"/>
      <c r="AH38" s="261"/>
    </row>
    <row r="39" spans="2:34"/>
    <row r="40" spans="2:34">
      <c r="X40" s="261"/>
    </row>
    <row r="41" spans="2:34">
      <c r="R41" s="261"/>
    </row>
    <row r="42" spans="2:34">
      <c r="W42" s="261"/>
    </row>
    <row r="43" spans="2:34">
      <c r="V43" s="261"/>
      <c r="Y43" s="261"/>
      <c r="Z43" s="261"/>
      <c r="AA43" s="261"/>
      <c r="AB43" s="261"/>
      <c r="AC43" s="261"/>
      <c r="AD43" s="261"/>
      <c r="AE43" s="261"/>
      <c r="AF43" s="261"/>
      <c r="AG43" s="261"/>
      <c r="AH43" s="261"/>
    </row>
    <row r="44" spans="2:34">
      <c r="AH44" s="261"/>
    </row>
    <row r="45" spans="2:34">
      <c r="X45" s="261"/>
    </row>
    <row r="46" spans="2:34"/>
    <row r="47" spans="2:34"/>
    <row r="48" spans="2:34">
      <c r="U48" s="261"/>
      <c r="V48" s="261"/>
      <c r="W48" s="261"/>
      <c r="Y48" s="261"/>
      <c r="Z48" s="261"/>
      <c r="AA48" s="261"/>
      <c r="AB48" s="261"/>
      <c r="AC48" s="261"/>
      <c r="AD48" s="261"/>
      <c r="AE48" s="261"/>
      <c r="AF48" s="261"/>
      <c r="AG48" s="261"/>
      <c r="AH48" s="261"/>
    </row>
    <row r="49" spans="28:34"/>
    <row r="50" spans="28:34">
      <c r="AE50" s="261"/>
      <c r="AF50" s="261"/>
      <c r="AG50" s="261"/>
      <c r="AH50" s="261"/>
    </row>
    <row r="51" spans="28:34">
      <c r="AC51" s="261"/>
      <c r="AD51" s="261"/>
      <c r="AE51" s="261"/>
      <c r="AF51" s="261"/>
      <c r="AG51" s="261"/>
      <c r="AH51" s="261"/>
    </row>
    <row r="52" spans="28:34"/>
    <row r="53" spans="28:34">
      <c r="AF53" s="261"/>
      <c r="AG53" s="261"/>
      <c r="AH53" s="261"/>
    </row>
    <row r="54" spans="28:34">
      <c r="AH54" s="261"/>
    </row>
    <row r="55" spans="28:34"/>
    <row r="56" spans="28:34">
      <c r="AB56" s="261"/>
      <c r="AC56" s="261"/>
      <c r="AD56" s="261"/>
      <c r="AE56" s="261"/>
      <c r="AF56" s="261"/>
      <c r="AG56" s="261"/>
      <c r="AH56" s="261"/>
    </row>
    <row r="57" spans="28:34">
      <c r="AH57" s="261"/>
    </row>
    <row r="58" spans="28:34">
      <c r="AH58" s="261"/>
    </row>
    <row r="59" spans="28:34"/>
    <row r="60" spans="28:34"/>
    <row r="61" spans="28:34"/>
    <row r="62" spans="28:34"/>
    <row r="63" spans="28:34">
      <c r="AH63" s="261"/>
    </row>
    <row r="64" spans="28:34">
      <c r="AG64" s="261"/>
      <c r="AH64" s="261"/>
    </row>
    <row r="65" spans="28:34"/>
    <row r="66" spans="28:34"/>
    <row r="67" spans="28:34"/>
    <row r="68" spans="28:34">
      <c r="AB68" s="261"/>
      <c r="AC68" s="261"/>
      <c r="AD68" s="261"/>
      <c r="AE68" s="261"/>
      <c r="AF68" s="261"/>
      <c r="AG68" s="261"/>
      <c r="AH68" s="261"/>
    </row>
    <row r="69" spans="28:34">
      <c r="AF69" s="261"/>
      <c r="AG69" s="261"/>
      <c r="AH69" s="261"/>
    </row>
    <row r="70" spans="28:34"/>
    <row r="71" spans="28:34"/>
    <row r="72" spans="28:34"/>
    <row r="73" spans="28:34"/>
    <row r="74" spans="28:34"/>
    <row r="75" spans="28:34">
      <c r="AH75" s="261"/>
    </row>
    <row r="76" spans="28:34">
      <c r="AF76" s="261"/>
      <c r="AG76" s="261"/>
      <c r="AH76" s="261"/>
    </row>
    <row r="77" spans="28:34">
      <c r="AG77" s="261"/>
      <c r="AH77" s="261"/>
    </row>
    <row r="78" spans="28:34"/>
    <row r="79" spans="28:34"/>
    <row r="80" spans="28:34"/>
    <row r="81" spans="25:34"/>
    <row r="82" spans="25:34">
      <c r="Y82" s="261"/>
    </row>
    <row r="83" spans="25:34">
      <c r="Y83" s="261"/>
      <c r="Z83" s="261"/>
      <c r="AA83" s="261"/>
      <c r="AB83" s="261"/>
      <c r="AC83" s="261"/>
      <c r="AD83" s="261"/>
      <c r="AE83" s="261"/>
      <c r="AF83" s="261"/>
      <c r="AG83" s="261"/>
      <c r="AH83" s="261"/>
    </row>
    <row r="84" spans="25:34"/>
    <row r="85" spans="25:34"/>
    <row r="86" spans="25:34"/>
    <row r="87" spans="25:34"/>
    <row r="88" spans="25:34">
      <c r="AH88" s="261"/>
    </row>
    <row r="89" spans="25:34"/>
    <row r="90" spans="25:34"/>
    <row r="91" spans="25:34"/>
    <row r="92" spans="25:34" ht="13.5" customHeight="1"/>
    <row r="93" spans="25:34" ht="13.5" customHeight="1"/>
    <row r="94" spans="25:34" ht="13.5" customHeight="1">
      <c r="AF94" s="261"/>
      <c r="AG94" s="261"/>
      <c r="AH94" s="261"/>
    </row>
    <row r="95" spans="25:34" ht="13.5" customHeight="1">
      <c r="AH95" s="261"/>
    </row>
    <row r="96" spans="25:34" ht="13.5" customHeight="1"/>
    <row r="97" spans="33:34" ht="13.5" customHeight="1"/>
    <row r="98" spans="33:34" ht="13.5" customHeight="1"/>
    <row r="99" spans="33:34" ht="13.5" customHeight="1"/>
    <row r="100" spans="33:34" ht="13.5" customHeight="1"/>
    <row r="101" spans="33:34" ht="13.5" customHeight="1">
      <c r="AH101" s="261"/>
    </row>
    <row r="102" spans="33:34" ht="13.5" customHeight="1"/>
    <row r="103" spans="33:34" ht="13.5" customHeight="1"/>
    <row r="104" spans="33:34" ht="13.5" customHeight="1">
      <c r="AG104" s="261"/>
      <c r="AH104" s="26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61"/>
    </row>
    <row r="117" spans="34:122" ht="13.5" customHeight="1"/>
    <row r="118" spans="34:122" ht="13.5" customHeight="1"/>
    <row r="119" spans="34:122" ht="13.5" customHeight="1"/>
    <row r="120" spans="34:122" ht="13.5" customHeight="1">
      <c r="AH120" s="261"/>
    </row>
    <row r="121" spans="34:122" ht="13.5" customHeight="1">
      <c r="AH121" s="261"/>
    </row>
    <row r="122" spans="34:122" ht="13.5" customHeight="1"/>
    <row r="123" spans="34:122" ht="13.5" customHeight="1"/>
    <row r="124" spans="34:122" ht="13.5" customHeight="1"/>
    <row r="125" spans="34:122" ht="13.5" customHeight="1">
      <c r="DR125" s="261" t="s">
        <v>587</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pIGt0JdV1PaymiYBD1PPPwDKRXE2AADvHKFX0mK4C+QMXmK2Re8BVpWYffDAM31cjqkZKo58uNPAahPBgNjTcA==" saltValue="SmkP4oYDiyRh+EtnMTiSn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75" zoomScaleNormal="75" zoomScaleSheetLayoutView="55" workbookViewId="0"/>
  </sheetViews>
  <sheetFormatPr defaultColWidth="0" defaultRowHeight="13.5" customHeight="1" zeroHeight="1"/>
  <cols>
    <col min="1" max="34" width="2.5" style="262" customWidth="1"/>
    <col min="35" max="122" width="2.5" style="261" customWidth="1"/>
    <col min="123" max="16384" width="2.5" style="261" hidden="1"/>
  </cols>
  <sheetData>
    <row r="1" spans="1:34" ht="13.5" customHeight="1">
      <c r="A1" s="261"/>
      <c r="B1" s="261"/>
      <c r="C1" s="261"/>
      <c r="D1" s="261"/>
      <c r="E1" s="261"/>
      <c r="F1" s="261"/>
      <c r="G1" s="261"/>
      <c r="H1" s="261"/>
      <c r="I1" s="261"/>
      <c r="J1" s="261"/>
      <c r="K1" s="261"/>
      <c r="L1" s="261"/>
      <c r="M1" s="261"/>
      <c r="N1" s="261"/>
      <c r="O1" s="261"/>
      <c r="P1" s="261"/>
      <c r="Q1" s="261"/>
      <c r="R1" s="261"/>
      <c r="S1" s="261"/>
      <c r="T1" s="261"/>
      <c r="U1" s="261"/>
      <c r="V1" s="261"/>
      <c r="W1" s="261"/>
      <c r="X1" s="261"/>
      <c r="Y1" s="261"/>
      <c r="Z1" s="261"/>
      <c r="AA1" s="261"/>
      <c r="AB1" s="261"/>
      <c r="AC1" s="261"/>
      <c r="AD1" s="261"/>
      <c r="AE1" s="261"/>
      <c r="AF1" s="261"/>
      <c r="AG1" s="261"/>
      <c r="AH1" s="261"/>
    </row>
    <row r="2" spans="1:34">
      <c r="S2" s="261"/>
      <c r="AH2" s="261"/>
    </row>
    <row r="3" spans="1:34">
      <c r="C3" s="261"/>
      <c r="D3" s="261"/>
      <c r="E3" s="261"/>
      <c r="F3" s="261"/>
      <c r="G3" s="261"/>
      <c r="H3" s="261"/>
      <c r="I3" s="261"/>
      <c r="J3" s="261"/>
      <c r="K3" s="261"/>
      <c r="L3" s="261"/>
      <c r="M3" s="261"/>
      <c r="N3" s="261"/>
      <c r="O3" s="261"/>
      <c r="P3" s="261"/>
      <c r="Q3" s="261"/>
      <c r="R3" s="261"/>
      <c r="S3" s="261"/>
      <c r="U3" s="261"/>
      <c r="V3" s="261"/>
      <c r="W3" s="261"/>
      <c r="X3" s="261"/>
      <c r="Y3" s="261"/>
      <c r="Z3" s="261"/>
      <c r="AA3" s="261"/>
      <c r="AB3" s="261"/>
      <c r="AC3" s="261"/>
      <c r="AD3" s="261"/>
      <c r="AE3" s="261"/>
      <c r="AF3" s="261"/>
      <c r="AG3" s="261"/>
      <c r="AH3" s="261"/>
    </row>
    <row r="4" spans="1:34"/>
    <row r="5" spans="1:34"/>
    <row r="6" spans="1:34"/>
    <row r="7" spans="1:34"/>
    <row r="8" spans="1:34"/>
    <row r="9" spans="1:34">
      <c r="AH9" s="261"/>
    </row>
    <row r="10" spans="1:34"/>
    <row r="11" spans="1:34"/>
    <row r="12" spans="1:34"/>
    <row r="13" spans="1:34"/>
    <row r="14" spans="1:34"/>
    <row r="15" spans="1:34"/>
    <row r="16" spans="1:34"/>
    <row r="17" spans="12:34">
      <c r="AH17" s="261"/>
    </row>
    <row r="18" spans="12:34"/>
    <row r="19" spans="12:34"/>
    <row r="20" spans="12:34">
      <c r="AH20" s="261"/>
    </row>
    <row r="21" spans="12:34">
      <c r="AH21" s="261"/>
    </row>
    <row r="22" spans="12:34"/>
    <row r="23" spans="12:34"/>
    <row r="24" spans="12:34">
      <c r="Q24" s="261"/>
    </row>
    <row r="25" spans="12:34"/>
    <row r="26" spans="12:34"/>
    <row r="27" spans="12:34"/>
    <row r="28" spans="12:34">
      <c r="T28" s="261"/>
      <c r="AH28" s="261"/>
    </row>
    <row r="29" spans="12:34">
      <c r="U29" s="261"/>
    </row>
    <row r="30" spans="12:34"/>
    <row r="31" spans="12:34">
      <c r="Q31" s="261"/>
      <c r="X31" s="261"/>
    </row>
    <row r="32" spans="12:34">
      <c r="L32" s="261"/>
    </row>
    <row r="33" spans="2:34">
      <c r="C33" s="261"/>
      <c r="E33" s="261"/>
      <c r="G33" s="261"/>
      <c r="I33" s="261"/>
    </row>
    <row r="34" spans="2:34">
      <c r="B34" s="261"/>
      <c r="O34" s="261"/>
      <c r="P34" s="261"/>
      <c r="R34" s="261"/>
      <c r="T34" s="261"/>
    </row>
    <row r="35" spans="2:34">
      <c r="D35" s="261"/>
      <c r="U35" s="261"/>
      <c r="W35" s="261"/>
      <c r="AC35" s="261"/>
      <c r="AD35" s="261"/>
      <c r="AE35" s="261"/>
      <c r="AF35" s="261"/>
      <c r="AG35" s="261"/>
      <c r="AH35" s="261"/>
    </row>
    <row r="36" spans="2:34">
      <c r="H36" s="261"/>
      <c r="J36" s="261"/>
      <c r="K36" s="261"/>
      <c r="M36" s="261"/>
      <c r="V36" s="261"/>
      <c r="Y36" s="261"/>
      <c r="Z36" s="261"/>
      <c r="AA36" s="261"/>
      <c r="AB36" s="261"/>
      <c r="AC36" s="261"/>
      <c r="AD36" s="261"/>
      <c r="AE36" s="261"/>
      <c r="AF36" s="261"/>
      <c r="AG36" s="261"/>
      <c r="AH36" s="261"/>
    </row>
    <row r="37" spans="2:34">
      <c r="AH37" s="261"/>
    </row>
    <row r="38" spans="2:34">
      <c r="X38" s="261"/>
      <c r="AG38" s="261"/>
      <c r="AH38" s="261"/>
    </row>
    <row r="39" spans="2:34"/>
    <row r="40" spans="2:34"/>
    <row r="41" spans="2:34">
      <c r="R41" s="261"/>
    </row>
    <row r="42" spans="2:34">
      <c r="W42" s="261"/>
    </row>
    <row r="43" spans="2:34">
      <c r="V43" s="261"/>
      <c r="X43" s="261"/>
      <c r="Y43" s="261"/>
      <c r="Z43" s="261"/>
      <c r="AA43" s="261"/>
      <c r="AB43" s="261"/>
      <c r="AC43" s="261"/>
      <c r="AD43" s="261"/>
      <c r="AE43" s="261"/>
      <c r="AF43" s="261"/>
      <c r="AG43" s="261"/>
      <c r="AH43" s="261"/>
    </row>
    <row r="44" spans="2:34">
      <c r="AH44" s="261"/>
    </row>
    <row r="45" spans="2:34"/>
    <row r="46" spans="2:34"/>
    <row r="47" spans="2:34"/>
    <row r="48" spans="2:34">
      <c r="U48" s="261"/>
      <c r="V48" s="261"/>
      <c r="W48" s="261"/>
      <c r="Y48" s="261"/>
      <c r="Z48" s="261"/>
      <c r="AA48" s="261"/>
      <c r="AB48" s="261"/>
      <c r="AC48" s="261"/>
      <c r="AD48" s="261"/>
      <c r="AE48" s="261"/>
      <c r="AF48" s="261"/>
      <c r="AG48" s="261"/>
      <c r="AH48" s="261"/>
    </row>
    <row r="49" spans="28:34"/>
    <row r="50" spans="28:34">
      <c r="AE50" s="261"/>
      <c r="AF50" s="261"/>
      <c r="AG50" s="261"/>
      <c r="AH50" s="261"/>
    </row>
    <row r="51" spans="28:34">
      <c r="AC51" s="261"/>
      <c r="AD51" s="261"/>
      <c r="AE51" s="261"/>
      <c r="AF51" s="261"/>
      <c r="AG51" s="261"/>
      <c r="AH51" s="261"/>
    </row>
    <row r="52" spans="28:34"/>
    <row r="53" spans="28:34">
      <c r="AF53" s="261"/>
      <c r="AG53" s="261"/>
      <c r="AH53" s="261"/>
    </row>
    <row r="54" spans="28:34">
      <c r="AH54" s="261"/>
    </row>
    <row r="55" spans="28:34"/>
    <row r="56" spans="28:34">
      <c r="AB56" s="261"/>
      <c r="AC56" s="261"/>
      <c r="AD56" s="261"/>
      <c r="AE56" s="261"/>
      <c r="AF56" s="261"/>
      <c r="AG56" s="261"/>
      <c r="AH56" s="261"/>
    </row>
    <row r="57" spans="28:34">
      <c r="AH57" s="261"/>
    </row>
    <row r="58" spans="28:34">
      <c r="AH58" s="261"/>
    </row>
    <row r="59" spans="28:34"/>
    <row r="60" spans="28:34"/>
    <row r="61" spans="28:34"/>
    <row r="62" spans="28:34"/>
    <row r="63" spans="28:34">
      <c r="AH63" s="261"/>
    </row>
    <row r="64" spans="28:34">
      <c r="AG64" s="261"/>
      <c r="AH64" s="261"/>
    </row>
    <row r="65" spans="28:34"/>
    <row r="66" spans="28:34"/>
    <row r="67" spans="28:34"/>
    <row r="68" spans="28:34">
      <c r="AB68" s="261"/>
      <c r="AC68" s="261"/>
      <c r="AD68" s="261"/>
      <c r="AE68" s="261"/>
      <c r="AF68" s="261"/>
      <c r="AG68" s="261"/>
      <c r="AH68" s="261"/>
    </row>
    <row r="69" spans="28:34">
      <c r="AF69" s="261"/>
      <c r="AG69" s="261"/>
      <c r="AH69" s="261"/>
    </row>
    <row r="70" spans="28:34"/>
    <row r="71" spans="28:34"/>
    <row r="72" spans="28:34"/>
    <row r="73" spans="28:34"/>
    <row r="74" spans="28:34"/>
    <row r="75" spans="28:34">
      <c r="AH75" s="261"/>
    </row>
    <row r="76" spans="28:34">
      <c r="AF76" s="261"/>
      <c r="AG76" s="261"/>
      <c r="AH76" s="261"/>
    </row>
    <row r="77" spans="28:34">
      <c r="AG77" s="261"/>
      <c r="AH77" s="261"/>
    </row>
    <row r="78" spans="28:34"/>
    <row r="79" spans="28:34"/>
    <row r="80" spans="28:34"/>
    <row r="81" spans="25:34"/>
    <row r="82" spans="25:34">
      <c r="Y82" s="261"/>
    </row>
    <row r="83" spans="25:34">
      <c r="Y83" s="261"/>
      <c r="Z83" s="261"/>
      <c r="AA83" s="261"/>
      <c r="AB83" s="261"/>
      <c r="AC83" s="261"/>
      <c r="AD83" s="261"/>
      <c r="AE83" s="261"/>
      <c r="AF83" s="261"/>
      <c r="AG83" s="261"/>
      <c r="AH83" s="261"/>
    </row>
    <row r="84" spans="25:34"/>
    <row r="85" spans="25:34"/>
    <row r="86" spans="25:34"/>
    <row r="87" spans="25:34"/>
    <row r="88" spans="25:34">
      <c r="AH88" s="261"/>
    </row>
    <row r="89" spans="25:34"/>
    <row r="90" spans="25:34"/>
    <row r="91" spans="25:34"/>
    <row r="92" spans="25:34" ht="13.5" customHeight="1"/>
    <row r="93" spans="25:34" ht="13.5" customHeight="1"/>
    <row r="94" spans="25:34" ht="13.5" customHeight="1">
      <c r="AF94" s="261"/>
      <c r="AG94" s="261"/>
      <c r="AH94" s="261"/>
    </row>
    <row r="95" spans="25:34" ht="13.5" customHeight="1">
      <c r="AH95" s="261"/>
    </row>
    <row r="96" spans="25:34" ht="13.5" customHeight="1"/>
    <row r="97" spans="33:34" ht="13.5" customHeight="1"/>
    <row r="98" spans="33:34" ht="13.5" customHeight="1"/>
    <row r="99" spans="33:34" ht="13.5" customHeight="1"/>
    <row r="100" spans="33:34" ht="13.5" customHeight="1"/>
    <row r="101" spans="33:34" ht="13.5" customHeight="1">
      <c r="AH101" s="261"/>
    </row>
    <row r="102" spans="33:34" ht="13.5" customHeight="1"/>
    <row r="103" spans="33:34" ht="13.5" customHeight="1"/>
    <row r="104" spans="33:34" ht="13.5" customHeight="1">
      <c r="AG104" s="261"/>
      <c r="AH104" s="26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61"/>
    </row>
    <row r="117" spans="34:122" ht="13.5" customHeight="1"/>
    <row r="118" spans="34:122" ht="13.5" customHeight="1"/>
    <row r="119" spans="34:122" ht="13.5" customHeight="1"/>
    <row r="120" spans="34:122" ht="13.5" customHeight="1">
      <c r="AH120" s="261"/>
    </row>
    <row r="121" spans="34:122" ht="13.5" customHeight="1">
      <c r="AH121" s="261"/>
    </row>
    <row r="122" spans="34:122" ht="13.5" customHeight="1"/>
    <row r="123" spans="34:122" ht="13.5" customHeight="1"/>
    <row r="124" spans="34:122" ht="13.5" customHeight="1">
      <c r="AH124" s="261"/>
    </row>
    <row r="125" spans="34:122" ht="13.5" customHeight="1">
      <c r="DR125" s="261" t="s">
        <v>588</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2CFuxMsSEnSNulCfrjyA9IcZ991FrTXgz5b5JOYdiS1mPCUaGGlQsZ/cfDAh3Unb8WpEblTO2xJCk+A7RBHwpg==" saltValue="uSQzSv/O3FPlYS6+mIZCD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04" customWidth="1"/>
    <col min="2" max="8" width="13.375" style="104" customWidth="1"/>
    <col min="9" max="16384" width="11.125" style="104"/>
  </cols>
  <sheetData>
    <row r="1" spans="1:8">
      <c r="A1" s="98"/>
      <c r="B1" s="99"/>
      <c r="C1" s="100"/>
      <c r="D1" s="101"/>
      <c r="E1" s="102"/>
      <c r="F1" s="102"/>
      <c r="G1" s="102"/>
      <c r="H1" s="103"/>
    </row>
    <row r="2" spans="1:8">
      <c r="A2" s="105"/>
      <c r="B2" s="106"/>
      <c r="C2" s="107"/>
      <c r="D2" s="108" t="s">
        <v>43</v>
      </c>
      <c r="E2" s="109"/>
      <c r="F2" s="110" t="s">
        <v>44</v>
      </c>
      <c r="G2" s="111"/>
      <c r="H2" s="112"/>
    </row>
    <row r="3" spans="1:8">
      <c r="A3" s="108" t="s">
        <v>498</v>
      </c>
      <c r="B3" s="113"/>
      <c r="C3" s="114"/>
      <c r="D3" s="115">
        <v>101556</v>
      </c>
      <c r="E3" s="116"/>
      <c r="F3" s="117">
        <v>114030</v>
      </c>
      <c r="G3" s="118"/>
      <c r="H3" s="119"/>
    </row>
    <row r="4" spans="1:8">
      <c r="A4" s="120"/>
      <c r="B4" s="121"/>
      <c r="C4" s="122"/>
      <c r="D4" s="123">
        <v>21934</v>
      </c>
      <c r="E4" s="124"/>
      <c r="F4" s="125">
        <v>24881</v>
      </c>
      <c r="G4" s="126"/>
      <c r="H4" s="127"/>
    </row>
    <row r="5" spans="1:8">
      <c r="A5" s="108" t="s">
        <v>500</v>
      </c>
      <c r="B5" s="113"/>
      <c r="C5" s="114"/>
      <c r="D5" s="115">
        <v>88548</v>
      </c>
      <c r="E5" s="116"/>
      <c r="F5" s="117">
        <v>94715</v>
      </c>
      <c r="G5" s="118"/>
      <c r="H5" s="119"/>
    </row>
    <row r="6" spans="1:8">
      <c r="A6" s="120"/>
      <c r="B6" s="121"/>
      <c r="C6" s="122"/>
      <c r="D6" s="123">
        <v>23252</v>
      </c>
      <c r="E6" s="124"/>
      <c r="F6" s="125">
        <v>24902</v>
      </c>
      <c r="G6" s="126"/>
      <c r="H6" s="127"/>
    </row>
    <row r="7" spans="1:8">
      <c r="A7" s="108" t="s">
        <v>501</v>
      </c>
      <c r="B7" s="113"/>
      <c r="C7" s="114"/>
      <c r="D7" s="115">
        <v>82379</v>
      </c>
      <c r="E7" s="116"/>
      <c r="F7" s="117">
        <v>97161</v>
      </c>
      <c r="G7" s="118"/>
      <c r="H7" s="119"/>
    </row>
    <row r="8" spans="1:8">
      <c r="A8" s="120"/>
      <c r="B8" s="121"/>
      <c r="C8" s="122"/>
      <c r="D8" s="123">
        <v>22030</v>
      </c>
      <c r="E8" s="124"/>
      <c r="F8" s="125">
        <v>26543</v>
      </c>
      <c r="G8" s="126"/>
      <c r="H8" s="127"/>
    </row>
    <row r="9" spans="1:8">
      <c r="A9" s="108" t="s">
        <v>502</v>
      </c>
      <c r="B9" s="113"/>
      <c r="C9" s="114"/>
      <c r="D9" s="115">
        <v>84486</v>
      </c>
      <c r="E9" s="116"/>
      <c r="F9" s="117">
        <v>101731</v>
      </c>
      <c r="G9" s="118"/>
      <c r="H9" s="119"/>
    </row>
    <row r="10" spans="1:8">
      <c r="A10" s="120"/>
      <c r="B10" s="121"/>
      <c r="C10" s="122"/>
      <c r="D10" s="123">
        <v>22423</v>
      </c>
      <c r="E10" s="124"/>
      <c r="F10" s="125">
        <v>26906</v>
      </c>
      <c r="G10" s="126"/>
      <c r="H10" s="127"/>
    </row>
    <row r="11" spans="1:8">
      <c r="A11" s="108" t="s">
        <v>503</v>
      </c>
      <c r="B11" s="113"/>
      <c r="C11" s="114"/>
      <c r="D11" s="115">
        <v>94615</v>
      </c>
      <c r="E11" s="116"/>
      <c r="F11" s="117">
        <v>108224</v>
      </c>
      <c r="G11" s="118"/>
      <c r="H11" s="119"/>
    </row>
    <row r="12" spans="1:8">
      <c r="A12" s="120"/>
      <c r="B12" s="121"/>
      <c r="C12" s="128"/>
      <c r="D12" s="123">
        <v>24013</v>
      </c>
      <c r="E12" s="124"/>
      <c r="F12" s="125">
        <v>27358</v>
      </c>
      <c r="G12" s="126"/>
      <c r="H12" s="127"/>
    </row>
    <row r="13" spans="1:8">
      <c r="A13" s="108"/>
      <c r="B13" s="113"/>
      <c r="C13" s="129"/>
      <c r="D13" s="130">
        <v>90317</v>
      </c>
      <c r="E13" s="131"/>
      <c r="F13" s="132">
        <v>103172</v>
      </c>
      <c r="G13" s="133"/>
      <c r="H13" s="119"/>
    </row>
    <row r="14" spans="1:8">
      <c r="A14" s="120"/>
      <c r="B14" s="121"/>
      <c r="C14" s="122"/>
      <c r="D14" s="123">
        <v>22730</v>
      </c>
      <c r="E14" s="124"/>
      <c r="F14" s="125">
        <v>26118</v>
      </c>
      <c r="G14" s="126"/>
      <c r="H14" s="127"/>
    </row>
    <row r="17" spans="1:11">
      <c r="A17" s="104" t="s">
        <v>45</v>
      </c>
    </row>
    <row r="18" spans="1:11">
      <c r="A18" s="134"/>
      <c r="B18" s="134" t="str">
        <f>実質収支比率等に係る経年分析!F$46</f>
        <v>H25</v>
      </c>
      <c r="C18" s="134" t="str">
        <f>実質収支比率等に係る経年分析!G$46</f>
        <v>H26</v>
      </c>
      <c r="D18" s="134" t="str">
        <f>実質収支比率等に係る経年分析!H$46</f>
        <v>H27</v>
      </c>
      <c r="E18" s="134" t="str">
        <f>実質収支比率等に係る経年分析!I$46</f>
        <v>H28</v>
      </c>
      <c r="F18" s="134" t="str">
        <f>実質収支比率等に係る経年分析!J$46</f>
        <v>H29</v>
      </c>
    </row>
    <row r="19" spans="1:11">
      <c r="A19" s="134" t="s">
        <v>46</v>
      </c>
      <c r="B19" s="134">
        <f>ROUND(VALUE(SUBSTITUTE(実質収支比率等に係る経年分析!F$48,"▲","-")),2)</f>
        <v>0.81</v>
      </c>
      <c r="C19" s="134">
        <f>ROUND(VALUE(SUBSTITUTE(実質収支比率等に係る経年分析!G$48,"▲","-")),2)</f>
        <v>0.87</v>
      </c>
      <c r="D19" s="134">
        <f>ROUND(VALUE(SUBSTITUTE(実質収支比率等に係る経年分析!H$48,"▲","-")),2)</f>
        <v>0.96</v>
      </c>
      <c r="E19" s="134">
        <f>ROUND(VALUE(SUBSTITUTE(実質収支比率等に係る経年分析!I$48,"▲","-")),2)</f>
        <v>1.1200000000000001</v>
      </c>
      <c r="F19" s="134">
        <f>ROUND(VALUE(SUBSTITUTE(実質収支比率等に係る経年分析!J$48,"▲","-")),2)</f>
        <v>0.73</v>
      </c>
    </row>
    <row r="20" spans="1:11">
      <c r="A20" s="134" t="s">
        <v>47</v>
      </c>
      <c r="B20" s="134">
        <f>ROUND(VALUE(SUBSTITUTE(実質収支比率等に係る経年分析!F$47,"▲","-")),2)</f>
        <v>3.7</v>
      </c>
      <c r="C20" s="134">
        <f>ROUND(VALUE(SUBSTITUTE(実質収支比率等に係る経年分析!G$47,"▲","-")),2)</f>
        <v>3.7</v>
      </c>
      <c r="D20" s="134">
        <f>ROUND(VALUE(SUBSTITUTE(実質収支比率等に係る経年分析!H$47,"▲","-")),2)</f>
        <v>3.64</v>
      </c>
      <c r="E20" s="134">
        <f>ROUND(VALUE(SUBSTITUTE(実質収支比率等に係る経年分析!I$47,"▲","-")),2)</f>
        <v>3.68</v>
      </c>
      <c r="F20" s="134">
        <f>ROUND(VALUE(SUBSTITUTE(実質収支比率等に係る経年分析!J$47,"▲","-")),2)</f>
        <v>3.69</v>
      </c>
    </row>
    <row r="21" spans="1:11">
      <c r="A21" s="134" t="s">
        <v>48</v>
      </c>
      <c r="B21" s="134">
        <f>IF(ISNUMBER(VALUE(SUBSTITUTE(実質収支比率等に係る経年分析!F$49,"▲","-"))),ROUND(VALUE(SUBSTITUTE(実質収支比率等に係る経年分析!F$49,"▲","-")),2),NA())</f>
        <v>0.4</v>
      </c>
      <c r="C21" s="134">
        <f>IF(ISNUMBER(VALUE(SUBSTITUTE(実質収支比率等に係る経年分析!G$49,"▲","-"))),ROUND(VALUE(SUBSTITUTE(実質収支比率等に係る経年分析!G$49,"▲","-")),2),NA())</f>
        <v>0.06</v>
      </c>
      <c r="D21" s="134">
        <f>IF(ISNUMBER(VALUE(SUBSTITUTE(実質収支比率等に係る経年分析!H$49,"▲","-"))),ROUND(VALUE(SUBSTITUTE(実質収支比率等に係る経年分析!H$49,"▲","-")),2),NA())</f>
        <v>0.11</v>
      </c>
      <c r="E21" s="134">
        <f>IF(ISNUMBER(VALUE(SUBSTITUTE(実質収支比率等に係る経年分析!I$49,"▲","-"))),ROUND(VALUE(SUBSTITUTE(実質収支比率等に係る経年分析!I$49,"▲","-")),2),NA())</f>
        <v>0.16</v>
      </c>
      <c r="F21" s="134">
        <f>IF(ISNUMBER(VALUE(SUBSTITUTE(実質収支比率等に係る経年分析!J$49,"▲","-"))),ROUND(VALUE(SUBSTITUTE(実質収支比率等に係る経年分析!J$49,"▲","-")),2),NA())</f>
        <v>-0.39</v>
      </c>
    </row>
    <row r="24" spans="1:11">
      <c r="A24" s="104" t="s">
        <v>49</v>
      </c>
    </row>
    <row r="25" spans="1:11">
      <c r="A25" s="135"/>
      <c r="B25" s="135" t="str">
        <f>連結実質赤字比率に係る赤字・黒字の構成分析!F$33</f>
        <v>H25</v>
      </c>
      <c r="C25" s="135"/>
      <c r="D25" s="135" t="str">
        <f>連結実質赤字比率に係る赤字・黒字の構成分析!G$33</f>
        <v>H26</v>
      </c>
      <c r="E25" s="135"/>
      <c r="F25" s="135" t="str">
        <f>連結実質赤字比率に係る赤字・黒字の構成分析!H$33</f>
        <v>H27</v>
      </c>
      <c r="G25" s="135"/>
      <c r="H25" s="135" t="str">
        <f>連結実質赤字比率に係る赤字・黒字の構成分析!I$33</f>
        <v>H28</v>
      </c>
      <c r="I25" s="135"/>
      <c r="J25" s="135" t="str">
        <f>連結実質赤字比率に係る赤字・黒字の構成分析!J$33</f>
        <v>H29</v>
      </c>
      <c r="K25" s="135"/>
    </row>
    <row r="26" spans="1:11">
      <c r="A26" s="135"/>
      <c r="B26" s="135" t="s">
        <v>50</v>
      </c>
      <c r="C26" s="135" t="s">
        <v>51</v>
      </c>
      <c r="D26" s="135" t="s">
        <v>50</v>
      </c>
      <c r="E26" s="135" t="s">
        <v>51</v>
      </c>
      <c r="F26" s="135" t="s">
        <v>50</v>
      </c>
      <c r="G26" s="135" t="s">
        <v>51</v>
      </c>
      <c r="H26" s="135" t="s">
        <v>50</v>
      </c>
      <c r="I26" s="135" t="s">
        <v>51</v>
      </c>
      <c r="J26" s="135" t="s">
        <v>50</v>
      </c>
      <c r="K26" s="135" t="s">
        <v>51</v>
      </c>
    </row>
    <row r="27" spans="1:11">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#N/A</v>
      </c>
      <c r="C27" s="135">
        <f>IF(ROUND(VALUE(SUBSTITUTE(連結実質赤字比率に係る赤字・黒字の構成分析!F$43,"▲", "-")), 2) &gt;= 0, ABS(ROUND(VALUE(SUBSTITUTE(連結実質赤字比率に係る赤字・黒字の構成分析!F$43,"▲", "-")), 2)), NA())</f>
        <v>0</v>
      </c>
      <c r="D27" s="135" t="e">
        <f>IF(ROUND(VALUE(SUBSTITUTE(連結実質赤字比率に係る赤字・黒字の構成分析!G$43,"▲", "-")), 2) &lt; 0, ABS(ROUND(VALUE(SUBSTITUTE(連結実質赤字比率に係る赤字・黒字の構成分析!G$43,"▲", "-")), 2)), NA())</f>
        <v>#N/A</v>
      </c>
      <c r="E27" s="135">
        <f>IF(ROUND(VALUE(SUBSTITUTE(連結実質赤字比率に係る赤字・黒字の構成分析!G$43,"▲", "-")), 2) &gt;= 0, ABS(ROUND(VALUE(SUBSTITUTE(連結実質赤字比率に係る赤字・黒字の構成分析!G$43,"▲", "-")), 2)), NA())</f>
        <v>0</v>
      </c>
      <c r="F27" s="135" t="e">
        <f>IF(ROUND(VALUE(SUBSTITUTE(連結実質赤字比率に係る赤字・黒字の構成分析!H$43,"▲", "-")), 2) &lt; 0, ABS(ROUND(VALUE(SUBSTITUTE(連結実質赤字比率に係る赤字・黒字の構成分析!H$43,"▲", "-")), 2)), NA())</f>
        <v>#N/A</v>
      </c>
      <c r="G27" s="135">
        <f>IF(ROUND(VALUE(SUBSTITUTE(連結実質赤字比率に係る赤字・黒字の構成分析!H$43,"▲", "-")), 2) &gt;= 0, ABS(ROUND(VALUE(SUBSTITUTE(連結実質赤字比率に係る赤字・黒字の構成分析!H$43,"▲", "-")), 2)), NA())</f>
        <v>0</v>
      </c>
      <c r="H27" s="135" t="e">
        <f>IF(ROUND(VALUE(SUBSTITUTE(連結実質赤字比率に係る赤字・黒字の構成分析!I$43,"▲", "-")), 2) &lt; 0, ABS(ROUND(VALUE(SUBSTITUTE(連結実質赤字比率に係る赤字・黒字の構成分析!I$43,"▲", "-")), 2)), NA())</f>
        <v>#N/A</v>
      </c>
      <c r="I27" s="135">
        <f>IF(ROUND(VALUE(SUBSTITUTE(連結実質赤字比率に係る赤字・黒字の構成分析!I$43,"▲", "-")), 2) &gt;= 0, ABS(ROUND(VALUE(SUBSTITUTE(連結実質赤字比率に係る赤字・黒字の構成分析!I$43,"▲", "-")), 2)), NA())</f>
        <v>0</v>
      </c>
      <c r="J27" s="135" t="e">
        <f>IF(ROUND(VALUE(SUBSTITUTE(連結実質赤字比率に係る赤字・黒字の構成分析!J$43,"▲", "-")), 2) &lt; 0, ABS(ROUND(VALUE(SUBSTITUTE(連結実質赤字比率に係る赤字・黒字の構成分析!J$43,"▲", "-")), 2)), NA())</f>
        <v>#N/A</v>
      </c>
      <c r="K27" s="135">
        <f>IF(ROUND(VALUE(SUBSTITUTE(連結実質赤字比率に係る赤字・黒字の構成分析!J$43,"▲", "-")), 2) &gt;= 0, ABS(ROUND(VALUE(SUBSTITUTE(連結実質赤字比率に係る赤字・黒字の構成分析!J$43,"▲", "-")), 2)), NA())</f>
        <v>0</v>
      </c>
    </row>
    <row r="28" spans="1:11">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c r="A29" s="135" t="str">
        <f>IF(連結実質赤字比率に係る赤字・黒字の構成分析!C$41="",NA(),連結実質赤字比率に係る赤字・黒字の構成分析!C$41)</f>
        <v>就農支援資金貸付事業特別会計</v>
      </c>
      <c r="B29" s="135" t="e">
        <f>IF(ROUND(VALUE(SUBSTITUTE(連結実質赤字比率に係る赤字・黒字の構成分析!F$41,"▲", "-")), 2) &lt; 0, ABS(ROUND(VALUE(SUBSTITUTE(連結実質赤字比率に係る赤字・黒字の構成分析!F$41,"▲", "-")), 2)), NA())</f>
        <v>#N/A</v>
      </c>
      <c r="C29" s="135">
        <f>IF(ROUND(VALUE(SUBSTITUTE(連結実質赤字比率に係る赤字・黒字の構成分析!F$41,"▲", "-")), 2) &gt;= 0, ABS(ROUND(VALUE(SUBSTITUTE(連結実質赤字比率に係る赤字・黒字の構成分析!F$41,"▲", "-")), 2)), NA())</f>
        <v>0</v>
      </c>
      <c r="D29" s="135" t="e">
        <f>IF(ROUND(VALUE(SUBSTITUTE(連結実質赤字比率に係る赤字・黒字の構成分析!G$41,"▲", "-")), 2) &lt; 0, ABS(ROUND(VALUE(SUBSTITUTE(連結実質赤字比率に係る赤字・黒字の構成分析!G$41,"▲", "-")), 2)), NA())</f>
        <v>#N/A</v>
      </c>
      <c r="E29" s="135">
        <f>IF(ROUND(VALUE(SUBSTITUTE(連結実質赤字比率に係る赤字・黒字の構成分析!G$41,"▲", "-")), 2) &gt;= 0, ABS(ROUND(VALUE(SUBSTITUTE(連結実質赤字比率に係る赤字・黒字の構成分析!G$41,"▲", "-")), 2)), NA())</f>
        <v>0</v>
      </c>
      <c r="F29" s="135" t="e">
        <f>IF(ROUND(VALUE(SUBSTITUTE(連結実質赤字比率に係る赤字・黒字の構成分析!H$41,"▲", "-")), 2) &lt; 0, ABS(ROUND(VALUE(SUBSTITUTE(連結実質赤字比率に係る赤字・黒字の構成分析!H$41,"▲", "-")), 2)), NA())</f>
        <v>#N/A</v>
      </c>
      <c r="G29" s="135">
        <f>IF(ROUND(VALUE(SUBSTITUTE(連結実質赤字比率に係る赤字・黒字の構成分析!H$41,"▲", "-")), 2) &gt;= 0, ABS(ROUND(VALUE(SUBSTITUTE(連結実質赤字比率に係る赤字・黒字の構成分析!H$41,"▲", "-")), 2)), NA())</f>
        <v>0</v>
      </c>
      <c r="H29" s="135" t="e">
        <f>IF(ROUND(VALUE(SUBSTITUTE(連結実質赤字比率に係る赤字・黒字の構成分析!I$41,"▲", "-")), 2) &lt; 0, ABS(ROUND(VALUE(SUBSTITUTE(連結実質赤字比率に係る赤字・黒字の構成分析!I$41,"▲", "-")), 2)), NA())</f>
        <v>#N/A</v>
      </c>
      <c r="I29" s="135">
        <f>IF(ROUND(VALUE(SUBSTITUTE(連結実質赤字比率に係る赤字・黒字の構成分析!I$41,"▲", "-")), 2) &gt;= 0, ABS(ROUND(VALUE(SUBSTITUTE(連結実質赤字比率に係る赤字・黒字の構成分析!I$41,"▲", "-")), 2)), NA())</f>
        <v>0</v>
      </c>
      <c r="J29" s="135" t="e">
        <f>IF(ROUND(VALUE(SUBSTITUTE(連結実質赤字比率に係る赤字・黒字の構成分析!J$41,"▲", "-")), 2) &lt; 0, ABS(ROUND(VALUE(SUBSTITUTE(連結実質赤字比率に係る赤字・黒字の構成分析!J$41,"▲", "-")), 2)), NA())</f>
        <v>#N/A</v>
      </c>
      <c r="K29" s="135">
        <f>IF(ROUND(VALUE(SUBSTITUTE(連結実質赤字比率に係る赤字・黒字の構成分析!J$41,"▲", "-")), 2) &gt;= 0, ABS(ROUND(VALUE(SUBSTITUTE(連結実質赤字比率に係る赤字・黒字の構成分析!J$41,"▲", "-")), 2)), NA())</f>
        <v>0</v>
      </c>
    </row>
    <row r="30" spans="1:11">
      <c r="A30" s="135" t="str">
        <f>IF(連結実質赤字比率に係る赤字・黒字の構成分析!C$40="",NA(),連結実質赤字比率に係る赤字・黒字の構成分析!C$40)</f>
        <v>中小企業支援資金貸付事業特別会計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v>
      </c>
    </row>
    <row r="31" spans="1:11">
      <c r="A31" s="135" t="str">
        <f>IF(連結実質赤字比率に係る赤字・黒字の構成分析!C$39="",NA(),連結実質赤字比率に係る赤字・黒字の構成分析!C$39)</f>
        <v>母子父子寡婦福祉資金貸付事業特別会計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v>
      </c>
    </row>
    <row r="32" spans="1:11">
      <c r="A32" s="135" t="str">
        <f>IF(連結実質赤字比率に係る赤字・黒字の構成分析!C$38="",NA(),連結実質赤字比率に係る赤字・黒字の構成分析!C$38)</f>
        <v>公共土木用地取得先行事業等特別会計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v>
      </c>
    </row>
    <row r="33" spans="1:16">
      <c r="A33" s="135" t="str">
        <f>IF(連結実質赤字比率に係る赤字・黒字の構成分析!C$37="",NA(),連結実質赤字比率に係る赤字・黒字の構成分析!C$37)</f>
        <v>公債管理特別会計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0.01</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0.01</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0.01</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0.01</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0</v>
      </c>
    </row>
    <row r="34" spans="1:16">
      <c r="A34" s="135" t="str">
        <f>IF(連結実質赤字比率に係る赤字・黒字の構成分析!C$36="",NA(),連結実質赤字比率に係る赤字・黒字の構成分析!C$36)</f>
        <v>鹿児島県工業用水道事業特別会計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0.06</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0.05</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0.06</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0.04</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0.05</v>
      </c>
    </row>
    <row r="35" spans="1:16">
      <c r="A35" s="135" t="str">
        <f>IF(連結実質赤字比率に係る赤字・黒字の構成分析!C$35="",NA(),連結実質赤字比率に係る赤字・黒字の構成分析!C$35)</f>
        <v>一般会計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0.79</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0.85</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0.94</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1.1000000000000001</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0.72</v>
      </c>
    </row>
    <row r="36" spans="1:16">
      <c r="A36" s="135" t="str">
        <f>IF(連結実質赤字比率に係る赤字・黒字の構成分析!C$34="",NA(),連結実質赤字比率に係る赤字・黒字の構成分析!C$34)</f>
        <v>鹿児島県病院事業特別会計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1.98</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1.1499999999999999</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1.4</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1.72</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1.68</v>
      </c>
    </row>
    <row r="39" spans="1:16">
      <c r="A39" s="104" t="s">
        <v>52</v>
      </c>
    </row>
    <row r="40" spans="1:16">
      <c r="A40" s="136"/>
      <c r="B40" s="136" t="str">
        <f>'実質公債費比率（分子）の構造'!K$44</f>
        <v>H25</v>
      </c>
      <c r="C40" s="136"/>
      <c r="D40" s="136"/>
      <c r="E40" s="136" t="str">
        <f>'実質公債費比率（分子）の構造'!L$44</f>
        <v>H26</v>
      </c>
      <c r="F40" s="136"/>
      <c r="G40" s="136"/>
      <c r="H40" s="136" t="str">
        <f>'実質公債費比率（分子）の構造'!M$44</f>
        <v>H27</v>
      </c>
      <c r="I40" s="136"/>
      <c r="J40" s="136"/>
      <c r="K40" s="136" t="str">
        <f>'実質公債費比率（分子）の構造'!N$44</f>
        <v>H28</v>
      </c>
      <c r="L40" s="136"/>
      <c r="M40" s="136"/>
      <c r="N40" s="136" t="str">
        <f>'実質公債費比率（分子）の構造'!O$44</f>
        <v>H29</v>
      </c>
      <c r="O40" s="136"/>
      <c r="P40" s="136"/>
    </row>
    <row r="41" spans="1:16">
      <c r="A41" s="136"/>
      <c r="B41" s="136" t="s">
        <v>53</v>
      </c>
      <c r="C41" s="136"/>
      <c r="D41" s="136" t="s">
        <v>54</v>
      </c>
      <c r="E41" s="136" t="s">
        <v>53</v>
      </c>
      <c r="F41" s="136"/>
      <c r="G41" s="136" t="s">
        <v>54</v>
      </c>
      <c r="H41" s="136" t="s">
        <v>53</v>
      </c>
      <c r="I41" s="136"/>
      <c r="J41" s="136" t="s">
        <v>54</v>
      </c>
      <c r="K41" s="136" t="s">
        <v>53</v>
      </c>
      <c r="L41" s="136"/>
      <c r="M41" s="136" t="s">
        <v>54</v>
      </c>
      <c r="N41" s="136" t="s">
        <v>53</v>
      </c>
      <c r="O41" s="136"/>
      <c r="P41" s="136" t="s">
        <v>54</v>
      </c>
    </row>
    <row r="42" spans="1:16">
      <c r="A42" s="136" t="s">
        <v>55</v>
      </c>
      <c r="B42" s="136"/>
      <c r="C42" s="136"/>
      <c r="D42" s="136">
        <f>'実質公債費比率（分子）の構造'!K$52</f>
        <v>80750</v>
      </c>
      <c r="E42" s="136"/>
      <c r="F42" s="136"/>
      <c r="G42" s="136">
        <f>'実質公債費比率（分子）の構造'!L$52</f>
        <v>83393</v>
      </c>
      <c r="H42" s="136"/>
      <c r="I42" s="136"/>
      <c r="J42" s="136">
        <f>'実質公債費比率（分子）の構造'!M$52</f>
        <v>94727</v>
      </c>
      <c r="K42" s="136"/>
      <c r="L42" s="136"/>
      <c r="M42" s="136">
        <f>'実質公債費比率（分子）の構造'!N$52</f>
        <v>84852</v>
      </c>
      <c r="N42" s="136"/>
      <c r="O42" s="136"/>
      <c r="P42" s="136">
        <f>'実質公債費比率（分子）の構造'!O$52</f>
        <v>83892</v>
      </c>
    </row>
    <row r="43" spans="1:16">
      <c r="A43" s="136" t="s">
        <v>56</v>
      </c>
      <c r="B43" s="136" t="str">
        <f>'実質公債費比率（分子）の構造'!K$51</f>
        <v>-</v>
      </c>
      <c r="C43" s="136"/>
      <c r="D43" s="136"/>
      <c r="E43" s="136" t="str">
        <f>'実質公債費比率（分子）の構造'!L$51</f>
        <v>-</v>
      </c>
      <c r="F43" s="136"/>
      <c r="G43" s="136"/>
      <c r="H43" s="136" t="str">
        <f>'実質公債費比率（分子）の構造'!M$51</f>
        <v>-</v>
      </c>
      <c r="I43" s="136"/>
      <c r="J43" s="136"/>
      <c r="K43" s="136" t="str">
        <f>'実質公債費比率（分子）の構造'!N$51</f>
        <v>-</v>
      </c>
      <c r="L43" s="136"/>
      <c r="M43" s="136"/>
      <c r="N43" s="136" t="str">
        <f>'実質公債費比率（分子）の構造'!O$51</f>
        <v>-</v>
      </c>
      <c r="O43" s="136"/>
      <c r="P43" s="136"/>
    </row>
    <row r="44" spans="1:16">
      <c r="A44" s="136" t="s">
        <v>57</v>
      </c>
      <c r="B44" s="136">
        <f>'実質公債費比率（分子）の構造'!K$50</f>
        <v>2563</v>
      </c>
      <c r="C44" s="136"/>
      <c r="D44" s="136"/>
      <c r="E44" s="136">
        <f>'実質公債費比率（分子）の構造'!L$50</f>
        <v>2216</v>
      </c>
      <c r="F44" s="136"/>
      <c r="G44" s="136"/>
      <c r="H44" s="136">
        <f>'実質公債費比率（分子）の構造'!M$50</f>
        <v>2103</v>
      </c>
      <c r="I44" s="136"/>
      <c r="J44" s="136"/>
      <c r="K44" s="136">
        <f>'実質公債費比率（分子）の構造'!N$50</f>
        <v>1932</v>
      </c>
      <c r="L44" s="136"/>
      <c r="M44" s="136"/>
      <c r="N44" s="136">
        <f>'実質公債費比率（分子）の構造'!O$50</f>
        <v>1796</v>
      </c>
      <c r="O44" s="136"/>
      <c r="P44" s="136"/>
    </row>
    <row r="45" spans="1:16">
      <c r="A45" s="136" t="s">
        <v>58</v>
      </c>
      <c r="B45" s="136" t="str">
        <f>'実質公債費比率（分子）の構造'!K$49</f>
        <v>-</v>
      </c>
      <c r="C45" s="136"/>
      <c r="D45" s="136"/>
      <c r="E45" s="136" t="str">
        <f>'実質公債費比率（分子）の構造'!L$49</f>
        <v>-</v>
      </c>
      <c r="F45" s="136"/>
      <c r="G45" s="136"/>
      <c r="H45" s="136" t="str">
        <f>'実質公債費比率（分子）の構造'!M$49</f>
        <v>-</v>
      </c>
      <c r="I45" s="136"/>
      <c r="J45" s="136"/>
      <c r="K45" s="136" t="str">
        <f>'実質公債費比率（分子）の構造'!N$49</f>
        <v>-</v>
      </c>
      <c r="L45" s="136"/>
      <c r="M45" s="136"/>
      <c r="N45" s="136" t="str">
        <f>'実質公債費比率（分子）の構造'!O$49</f>
        <v>-</v>
      </c>
      <c r="O45" s="136"/>
      <c r="P45" s="136"/>
    </row>
    <row r="46" spans="1:16">
      <c r="A46" s="136" t="s">
        <v>59</v>
      </c>
      <c r="B46" s="136">
        <f>'実質公債費比率（分子）の構造'!K$48</f>
        <v>2137</v>
      </c>
      <c r="C46" s="136"/>
      <c r="D46" s="136"/>
      <c r="E46" s="136">
        <f>'実質公債費比率（分子）の構造'!L$48</f>
        <v>2254</v>
      </c>
      <c r="F46" s="136"/>
      <c r="G46" s="136"/>
      <c r="H46" s="136">
        <f>'実質公債費比率（分子）の構造'!M$48</f>
        <v>2054</v>
      </c>
      <c r="I46" s="136"/>
      <c r="J46" s="136"/>
      <c r="K46" s="136">
        <f>'実質公債費比率（分子）の構造'!N$48</f>
        <v>1890</v>
      </c>
      <c r="L46" s="136"/>
      <c r="M46" s="136"/>
      <c r="N46" s="136">
        <f>'実質公債費比率（分子）の構造'!O$48</f>
        <v>1210</v>
      </c>
      <c r="O46" s="136"/>
      <c r="P46" s="136"/>
    </row>
    <row r="47" spans="1:16">
      <c r="A47" s="136" t="s">
        <v>60</v>
      </c>
      <c r="B47" s="136">
        <f>'実質公債費比率（分子）の構造'!K$47</f>
        <v>15856</v>
      </c>
      <c r="C47" s="136"/>
      <c r="D47" s="136"/>
      <c r="E47" s="136">
        <f>'実質公債費比率（分子）の構造'!L$47</f>
        <v>17922</v>
      </c>
      <c r="F47" s="136"/>
      <c r="G47" s="136"/>
      <c r="H47" s="136">
        <f>'実質公債費比率（分子）の構造'!M$47</f>
        <v>20629</v>
      </c>
      <c r="I47" s="136"/>
      <c r="J47" s="136"/>
      <c r="K47" s="136">
        <f>'実質公債費比率（分子）の構造'!N$47</f>
        <v>22140</v>
      </c>
      <c r="L47" s="136"/>
      <c r="M47" s="136"/>
      <c r="N47" s="136">
        <f>'実質公債費比率（分子）の構造'!O$47</f>
        <v>24644</v>
      </c>
      <c r="O47" s="136"/>
      <c r="P47" s="136"/>
    </row>
    <row r="48" spans="1:16">
      <c r="A48" s="136" t="s">
        <v>61</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c r="A49" s="136" t="s">
        <v>62</v>
      </c>
      <c r="B49" s="136">
        <f>'実質公債費比率（分子）の構造'!K$45</f>
        <v>122214</v>
      </c>
      <c r="C49" s="136"/>
      <c r="D49" s="136"/>
      <c r="E49" s="136">
        <f>'実質公債費比率（分子）の構造'!L$45</f>
        <v>119623</v>
      </c>
      <c r="F49" s="136"/>
      <c r="G49" s="136"/>
      <c r="H49" s="136">
        <f>'実質公債費比率（分子）の構造'!M$45</f>
        <v>124525</v>
      </c>
      <c r="I49" s="136"/>
      <c r="J49" s="136"/>
      <c r="K49" s="136">
        <f>'実質公債費比率（分子）の構造'!N$45</f>
        <v>109758</v>
      </c>
      <c r="L49" s="136"/>
      <c r="M49" s="136"/>
      <c r="N49" s="136">
        <f>'実質公債費比率（分子）の構造'!O$45</f>
        <v>103055</v>
      </c>
      <c r="O49" s="136"/>
      <c r="P49" s="136"/>
    </row>
    <row r="50" spans="1:16">
      <c r="A50" s="136" t="s">
        <v>63</v>
      </c>
      <c r="B50" s="136" t="e">
        <f>NA()</f>
        <v>#N/A</v>
      </c>
      <c r="C50" s="136">
        <f>IF(ISNUMBER('実質公債費比率（分子）の構造'!K$53),'実質公債費比率（分子）の構造'!K$53,NA())</f>
        <v>62020</v>
      </c>
      <c r="D50" s="136" t="e">
        <f>NA()</f>
        <v>#N/A</v>
      </c>
      <c r="E50" s="136" t="e">
        <f>NA()</f>
        <v>#N/A</v>
      </c>
      <c r="F50" s="136">
        <f>IF(ISNUMBER('実質公債費比率（分子）の構造'!L$53),'実質公債費比率（分子）の構造'!L$53,NA())</f>
        <v>58622</v>
      </c>
      <c r="G50" s="136" t="e">
        <f>NA()</f>
        <v>#N/A</v>
      </c>
      <c r="H50" s="136" t="e">
        <f>NA()</f>
        <v>#N/A</v>
      </c>
      <c r="I50" s="136">
        <f>IF(ISNUMBER('実質公債費比率（分子）の構造'!M$53),'実質公債費比率（分子）の構造'!M$53,NA())</f>
        <v>54584</v>
      </c>
      <c r="J50" s="136" t="e">
        <f>NA()</f>
        <v>#N/A</v>
      </c>
      <c r="K50" s="136" t="e">
        <f>NA()</f>
        <v>#N/A</v>
      </c>
      <c r="L50" s="136">
        <f>IF(ISNUMBER('実質公債費比率（分子）の構造'!N$53),'実質公債費比率（分子）の構造'!N$53,NA())</f>
        <v>50868</v>
      </c>
      <c r="M50" s="136" t="e">
        <f>NA()</f>
        <v>#N/A</v>
      </c>
      <c r="N50" s="136" t="e">
        <f>NA()</f>
        <v>#N/A</v>
      </c>
      <c r="O50" s="136">
        <f>IF(ISNUMBER('実質公債費比率（分子）の構造'!O$53),'実質公債費比率（分子）の構造'!O$53,NA())</f>
        <v>46813</v>
      </c>
      <c r="P50" s="136" t="e">
        <f>NA()</f>
        <v>#N/A</v>
      </c>
    </row>
    <row r="53" spans="1:16">
      <c r="A53" s="104" t="s">
        <v>64</v>
      </c>
    </row>
    <row r="54" spans="1:16">
      <c r="A54" s="135"/>
      <c r="B54" s="135" t="str">
        <f>'将来負担比率（分子）の構造'!I$40</f>
        <v>H25</v>
      </c>
      <c r="C54" s="135"/>
      <c r="D54" s="135"/>
      <c r="E54" s="135" t="str">
        <f>'将来負担比率（分子）の構造'!J$40</f>
        <v>H26</v>
      </c>
      <c r="F54" s="135"/>
      <c r="G54" s="135"/>
      <c r="H54" s="135" t="str">
        <f>'将来負担比率（分子）の構造'!K$40</f>
        <v>H27</v>
      </c>
      <c r="I54" s="135"/>
      <c r="J54" s="135"/>
      <c r="K54" s="135" t="str">
        <f>'将来負担比率（分子）の構造'!L$40</f>
        <v>H28</v>
      </c>
      <c r="L54" s="135"/>
      <c r="M54" s="135"/>
      <c r="N54" s="135" t="str">
        <f>'将来負担比率（分子）の構造'!M$40</f>
        <v>H29</v>
      </c>
      <c r="O54" s="135"/>
      <c r="P54" s="135"/>
    </row>
    <row r="55" spans="1:16">
      <c r="A55" s="135"/>
      <c r="B55" s="135" t="s">
        <v>65</v>
      </c>
      <c r="C55" s="135"/>
      <c r="D55" s="135" t="s">
        <v>66</v>
      </c>
      <c r="E55" s="135" t="s">
        <v>65</v>
      </c>
      <c r="F55" s="135"/>
      <c r="G55" s="135" t="s">
        <v>66</v>
      </c>
      <c r="H55" s="135" t="s">
        <v>65</v>
      </c>
      <c r="I55" s="135"/>
      <c r="J55" s="135" t="s">
        <v>66</v>
      </c>
      <c r="K55" s="135" t="s">
        <v>65</v>
      </c>
      <c r="L55" s="135"/>
      <c r="M55" s="135" t="s">
        <v>66</v>
      </c>
      <c r="N55" s="135" t="s">
        <v>65</v>
      </c>
      <c r="O55" s="135"/>
      <c r="P55" s="135" t="s">
        <v>66</v>
      </c>
    </row>
    <row r="56" spans="1:16">
      <c r="A56" s="135" t="s">
        <v>35</v>
      </c>
      <c r="B56" s="135"/>
      <c r="C56" s="135"/>
      <c r="D56" s="135">
        <f>'将来負担比率（分子）の構造'!I$52</f>
        <v>932827</v>
      </c>
      <c r="E56" s="135"/>
      <c r="F56" s="135"/>
      <c r="G56" s="135">
        <f>'将来負担比率（分子）の構造'!J$52</f>
        <v>932511</v>
      </c>
      <c r="H56" s="135"/>
      <c r="I56" s="135"/>
      <c r="J56" s="135">
        <f>'将来負担比率（分子）の構造'!K$52</f>
        <v>927040</v>
      </c>
      <c r="K56" s="135"/>
      <c r="L56" s="135"/>
      <c r="M56" s="135">
        <f>'将来負担比率（分子）の構造'!L$52</f>
        <v>912607</v>
      </c>
      <c r="N56" s="135"/>
      <c r="O56" s="135"/>
      <c r="P56" s="135">
        <f>'将来負担比率（分子）の構造'!M$52</f>
        <v>900528</v>
      </c>
    </row>
    <row r="57" spans="1:16">
      <c r="A57" s="135" t="s">
        <v>34</v>
      </c>
      <c r="B57" s="135"/>
      <c r="C57" s="135"/>
      <c r="D57" s="135">
        <f>'将来負担比率（分子）の構造'!I$51</f>
        <v>53225</v>
      </c>
      <c r="E57" s="135"/>
      <c r="F57" s="135"/>
      <c r="G57" s="135">
        <f>'将来負担比率（分子）の構造'!J$51</f>
        <v>52255</v>
      </c>
      <c r="H57" s="135"/>
      <c r="I57" s="135"/>
      <c r="J57" s="135">
        <f>'将来負担比率（分子）の構造'!K$51</f>
        <v>46125</v>
      </c>
      <c r="K57" s="135"/>
      <c r="L57" s="135"/>
      <c r="M57" s="135">
        <f>'将来負担比率（分子）の構造'!L$51</f>
        <v>45333</v>
      </c>
      <c r="N57" s="135"/>
      <c r="O57" s="135"/>
      <c r="P57" s="135">
        <f>'将来負担比率（分子）の構造'!M$51</f>
        <v>41124</v>
      </c>
    </row>
    <row r="58" spans="1:16">
      <c r="A58" s="135" t="s">
        <v>33</v>
      </c>
      <c r="B58" s="135"/>
      <c r="C58" s="135"/>
      <c r="D58" s="135">
        <f>'将来負担比率（分子）の構造'!I$50</f>
        <v>130031</v>
      </c>
      <c r="E58" s="135"/>
      <c r="F58" s="135"/>
      <c r="G58" s="135">
        <f>'将来負担比率（分子）の構造'!J$50</f>
        <v>143460</v>
      </c>
      <c r="H58" s="135"/>
      <c r="I58" s="135"/>
      <c r="J58" s="135">
        <f>'将来負担比率（分子）の構造'!K$50</f>
        <v>150516</v>
      </c>
      <c r="K58" s="135"/>
      <c r="L58" s="135"/>
      <c r="M58" s="135">
        <f>'将来負担比率（分子）の構造'!L$50</f>
        <v>152223</v>
      </c>
      <c r="N58" s="135"/>
      <c r="O58" s="135"/>
      <c r="P58" s="135">
        <f>'将来負担比率（分子）の構造'!M$50</f>
        <v>163847</v>
      </c>
    </row>
    <row r="59" spans="1:16">
      <c r="A59" s="135" t="s">
        <v>31</v>
      </c>
      <c r="B59" s="135" t="str">
        <f>'将来負担比率（分子）の構造'!I$49</f>
        <v>-</v>
      </c>
      <c r="C59" s="135"/>
      <c r="D59" s="135"/>
      <c r="E59" s="135" t="str">
        <f>'将来負担比率（分子）の構造'!J$49</f>
        <v>-</v>
      </c>
      <c r="F59" s="135"/>
      <c r="G59" s="135"/>
      <c r="H59" s="135" t="str">
        <f>'将来負担比率（分子）の構造'!K$49</f>
        <v>-</v>
      </c>
      <c r="I59" s="135"/>
      <c r="J59" s="135"/>
      <c r="K59" s="135" t="str">
        <f>'将来負担比率（分子）の構造'!L$49</f>
        <v>-</v>
      </c>
      <c r="L59" s="135"/>
      <c r="M59" s="135"/>
      <c r="N59" s="135" t="str">
        <f>'将来負担比率（分子）の構造'!M$49</f>
        <v>-</v>
      </c>
      <c r="O59" s="135"/>
      <c r="P59" s="135"/>
    </row>
    <row r="60" spans="1:16">
      <c r="A60" s="135" t="s">
        <v>30</v>
      </c>
      <c r="B60" s="135" t="str">
        <f>'将来負担比率（分子）の構造'!I$48</f>
        <v>-</v>
      </c>
      <c r="C60" s="135"/>
      <c r="D60" s="135"/>
      <c r="E60" s="135" t="str">
        <f>'将来負担比率（分子）の構造'!J$48</f>
        <v>-</v>
      </c>
      <c r="F60" s="135"/>
      <c r="G60" s="135"/>
      <c r="H60" s="135" t="str">
        <f>'将来負担比率（分子）の構造'!K$48</f>
        <v>-</v>
      </c>
      <c r="I60" s="135"/>
      <c r="J60" s="135"/>
      <c r="K60" s="135" t="str">
        <f>'将来負担比率（分子）の構造'!L$48</f>
        <v>-</v>
      </c>
      <c r="L60" s="135"/>
      <c r="M60" s="135"/>
      <c r="N60" s="135" t="str">
        <f>'将来負担比率（分子）の構造'!M$48</f>
        <v>-</v>
      </c>
      <c r="O60" s="135"/>
      <c r="P60" s="135"/>
    </row>
    <row r="61" spans="1:16">
      <c r="A61" s="135" t="s">
        <v>28</v>
      </c>
      <c r="B61" s="135">
        <f>'将来負担比率（分子）の構造'!I$46</f>
        <v>12516</v>
      </c>
      <c r="C61" s="135"/>
      <c r="D61" s="135"/>
      <c r="E61" s="135">
        <f>'将来負担比率（分子）の構造'!J$46</f>
        <v>11039</v>
      </c>
      <c r="F61" s="135"/>
      <c r="G61" s="135"/>
      <c r="H61" s="135">
        <f>'将来負担比率（分子）の構造'!K$46</f>
        <v>10557</v>
      </c>
      <c r="I61" s="135"/>
      <c r="J61" s="135"/>
      <c r="K61" s="135">
        <f>'将来負担比率（分子）の構造'!L$46</f>
        <v>10354</v>
      </c>
      <c r="L61" s="135"/>
      <c r="M61" s="135"/>
      <c r="N61" s="135">
        <f>'将来負担比率（分子）の構造'!M$46</f>
        <v>10298</v>
      </c>
      <c r="O61" s="135"/>
      <c r="P61" s="135"/>
    </row>
    <row r="62" spans="1:16">
      <c r="A62" s="135" t="s">
        <v>27</v>
      </c>
      <c r="B62" s="135">
        <f>'将来負担比率（分子）の構造'!I$45</f>
        <v>239563</v>
      </c>
      <c r="C62" s="135"/>
      <c r="D62" s="135"/>
      <c r="E62" s="135">
        <f>'将来負担比率（分子）の構造'!J$45</f>
        <v>232070</v>
      </c>
      <c r="F62" s="135"/>
      <c r="G62" s="135"/>
      <c r="H62" s="135">
        <f>'将来負担比率（分子）の構造'!K$45</f>
        <v>224141</v>
      </c>
      <c r="I62" s="135"/>
      <c r="J62" s="135"/>
      <c r="K62" s="135">
        <f>'将来負担比率（分子）の構造'!L$45</f>
        <v>224679</v>
      </c>
      <c r="L62" s="135"/>
      <c r="M62" s="135"/>
      <c r="N62" s="135">
        <f>'将来負担比率（分子）の構造'!M$45</f>
        <v>223668</v>
      </c>
      <c r="O62" s="135"/>
      <c r="P62" s="135"/>
    </row>
    <row r="63" spans="1:16">
      <c r="A63" s="135" t="s">
        <v>26</v>
      </c>
      <c r="B63" s="135" t="str">
        <f>'将来負担比率（分子）の構造'!I$44</f>
        <v>-</v>
      </c>
      <c r="C63" s="135"/>
      <c r="D63" s="135"/>
      <c r="E63" s="135" t="str">
        <f>'将来負担比率（分子）の構造'!J$44</f>
        <v>-</v>
      </c>
      <c r="F63" s="135"/>
      <c r="G63" s="135"/>
      <c r="H63" s="135" t="str">
        <f>'将来負担比率（分子）の構造'!K$44</f>
        <v>-</v>
      </c>
      <c r="I63" s="135"/>
      <c r="J63" s="135"/>
      <c r="K63" s="135" t="str">
        <f>'将来負担比率（分子）の構造'!L$44</f>
        <v>-</v>
      </c>
      <c r="L63" s="135"/>
      <c r="M63" s="135"/>
      <c r="N63" s="135" t="str">
        <f>'将来負担比率（分子）の構造'!M$44</f>
        <v>-</v>
      </c>
      <c r="O63" s="135"/>
      <c r="P63" s="135"/>
    </row>
    <row r="64" spans="1:16">
      <c r="A64" s="135" t="s">
        <v>25</v>
      </c>
      <c r="B64" s="135">
        <f>'将来負担比率（分子）の構造'!I$43</f>
        <v>17035</v>
      </c>
      <c r="C64" s="135"/>
      <c r="D64" s="135"/>
      <c r="E64" s="135">
        <f>'将来負担比率（分子）の構造'!J$43</f>
        <v>13865</v>
      </c>
      <c r="F64" s="135"/>
      <c r="G64" s="135"/>
      <c r="H64" s="135">
        <f>'将来負担比率（分子）の構造'!K$43</f>
        <v>13587</v>
      </c>
      <c r="I64" s="135"/>
      <c r="J64" s="135"/>
      <c r="K64" s="135">
        <f>'将来負担比率（分子）の構造'!L$43</f>
        <v>13395</v>
      </c>
      <c r="L64" s="135"/>
      <c r="M64" s="135"/>
      <c r="N64" s="135">
        <f>'将来負担比率（分子）の構造'!M$43</f>
        <v>12066</v>
      </c>
      <c r="O64" s="135"/>
      <c r="P64" s="135"/>
    </row>
    <row r="65" spans="1:16">
      <c r="A65" s="135" t="s">
        <v>24</v>
      </c>
      <c r="B65" s="135">
        <f>'将来負担比率（分子）の構造'!I$42</f>
        <v>12570</v>
      </c>
      <c r="C65" s="135"/>
      <c r="D65" s="135"/>
      <c r="E65" s="135">
        <f>'将来負担比率（分子）の構造'!J$42</f>
        <v>10451</v>
      </c>
      <c r="F65" s="135"/>
      <c r="G65" s="135"/>
      <c r="H65" s="135">
        <f>'将来負担比率（分子）の構造'!K$42</f>
        <v>8999</v>
      </c>
      <c r="I65" s="135"/>
      <c r="J65" s="135"/>
      <c r="K65" s="135">
        <f>'将来負担比率（分子）の構造'!L$42</f>
        <v>7288</v>
      </c>
      <c r="L65" s="135"/>
      <c r="M65" s="135"/>
      <c r="N65" s="135">
        <f>'将来負担比率（分子）の構造'!M$42</f>
        <v>5755</v>
      </c>
      <c r="O65" s="135"/>
      <c r="P65" s="135"/>
    </row>
    <row r="66" spans="1:16">
      <c r="A66" s="135" t="s">
        <v>23</v>
      </c>
      <c r="B66" s="135">
        <f>'将来負担比率（分子）の構造'!I$41</f>
        <v>1745633</v>
      </c>
      <c r="C66" s="135"/>
      <c r="D66" s="135"/>
      <c r="E66" s="135">
        <f>'将来負担比率（分子）の構造'!J$41</f>
        <v>1748299</v>
      </c>
      <c r="F66" s="135"/>
      <c r="G66" s="135"/>
      <c r="H66" s="135">
        <f>'将来負担比率（分子）の構造'!K$41</f>
        <v>1729382</v>
      </c>
      <c r="I66" s="135"/>
      <c r="J66" s="135"/>
      <c r="K66" s="135">
        <f>'将来負担比率（分子）の構造'!L$41</f>
        <v>1724136</v>
      </c>
      <c r="L66" s="135"/>
      <c r="M66" s="135"/>
      <c r="N66" s="135">
        <f>'将来負担比率（分子）の構造'!M$41</f>
        <v>1720795</v>
      </c>
      <c r="O66" s="135"/>
      <c r="P66" s="135"/>
    </row>
    <row r="67" spans="1:16">
      <c r="A67" s="135" t="s">
        <v>67</v>
      </c>
      <c r="B67" s="135" t="e">
        <f>NA()</f>
        <v>#N/A</v>
      </c>
      <c r="C67" s="135">
        <f>IF(ISNUMBER('将来負担比率（分子）の構造'!I$53), IF('将来負担比率（分子）の構造'!I$53 &lt; 0, 0, '将来負担比率（分子）の構造'!I$53), NA())</f>
        <v>911233</v>
      </c>
      <c r="D67" s="135" t="e">
        <f>NA()</f>
        <v>#N/A</v>
      </c>
      <c r="E67" s="135" t="e">
        <f>NA()</f>
        <v>#N/A</v>
      </c>
      <c r="F67" s="135">
        <f>IF(ISNUMBER('将来負担比率（分子）の構造'!J$53), IF('将来負担比率（分子）の構造'!J$53 &lt; 0, 0, '将来負担比率（分子）の構造'!J$53), NA())</f>
        <v>887498</v>
      </c>
      <c r="G67" s="135" t="e">
        <f>NA()</f>
        <v>#N/A</v>
      </c>
      <c r="H67" s="135" t="e">
        <f>NA()</f>
        <v>#N/A</v>
      </c>
      <c r="I67" s="135">
        <f>IF(ISNUMBER('将来負担比率（分子）の構造'!K$53), IF('将来負担比率（分子）の構造'!K$53 &lt; 0, 0, '将来負担比率（分子）の構造'!K$53), NA())</f>
        <v>862985</v>
      </c>
      <c r="J67" s="135" t="e">
        <f>NA()</f>
        <v>#N/A</v>
      </c>
      <c r="K67" s="135" t="e">
        <f>NA()</f>
        <v>#N/A</v>
      </c>
      <c r="L67" s="135">
        <f>IF(ISNUMBER('将来負担比率（分子）の構造'!L$53), IF('将来負担比率（分子）の構造'!L$53 &lt; 0, 0, '将来負担比率（分子）の構造'!L$53), NA())</f>
        <v>869688</v>
      </c>
      <c r="M67" s="135" t="e">
        <f>NA()</f>
        <v>#N/A</v>
      </c>
      <c r="N67" s="135" t="e">
        <f>NA()</f>
        <v>#N/A</v>
      </c>
      <c r="O67" s="135">
        <f>IF(ISNUMBER('将来負担比率（分子）の構造'!M$53), IF('将来負担比率（分子）の構造'!M$53 &lt; 0, 0, '将来負担比率（分子）の構造'!M$53), NA())</f>
        <v>867083</v>
      </c>
      <c r="P67" s="135" t="e">
        <f>NA()</f>
        <v>#N/A</v>
      </c>
    </row>
    <row r="70" spans="1:16">
      <c r="A70" s="137" t="s">
        <v>68</v>
      </c>
      <c r="B70" s="137"/>
      <c r="C70" s="137"/>
      <c r="D70" s="137"/>
      <c r="E70" s="137"/>
      <c r="F70" s="137"/>
    </row>
    <row r="71" spans="1:16">
      <c r="A71" s="138"/>
      <c r="B71" s="138" t="str">
        <f>基金残高に係る経年分析!F54</f>
        <v>H27</v>
      </c>
      <c r="C71" s="138" t="str">
        <f>基金残高に係る経年分析!G54</f>
        <v>H28</v>
      </c>
      <c r="D71" s="138" t="str">
        <f>基金残高に係る経年分析!H54</f>
        <v>H29</v>
      </c>
    </row>
    <row r="72" spans="1:16">
      <c r="A72" s="138" t="s">
        <v>69</v>
      </c>
      <c r="B72" s="139">
        <f>基金残高に係る経年分析!F55</f>
        <v>17528</v>
      </c>
      <c r="C72" s="139">
        <f>基金残高に係る経年分析!G55</f>
        <v>17545</v>
      </c>
      <c r="D72" s="139">
        <f>基金残高に係る経年分析!H55</f>
        <v>17556</v>
      </c>
    </row>
    <row r="73" spans="1:16">
      <c r="A73" s="138" t="s">
        <v>70</v>
      </c>
      <c r="B73" s="139">
        <f>基金残高に係る経年分析!F56</f>
        <v>7425</v>
      </c>
      <c r="C73" s="139">
        <f>基金残高に係る経年分析!G56</f>
        <v>7432</v>
      </c>
      <c r="D73" s="139">
        <f>基金残高に係る経年分析!H56</f>
        <v>7437</v>
      </c>
    </row>
    <row r="74" spans="1:16">
      <c r="A74" s="138" t="s">
        <v>71</v>
      </c>
      <c r="B74" s="139">
        <f>基金残高に係る経年分析!F57</f>
        <v>56343</v>
      </c>
      <c r="C74" s="139">
        <f>基金残高に係る経年分析!G57</f>
        <v>50862</v>
      </c>
      <c r="D74" s="139">
        <f>基金残高に係る経年分析!H57</f>
        <v>54935</v>
      </c>
    </row>
  </sheetData>
  <sheetProtection algorithmName="SHA-512" hashValue="5rUVZWwfmsH4oV+7TG99gtw5TSMCScWMMxMo2vA2QHUHJdBKtfSRByTM7lBRccCUQZgt6FDvAGV7p+/oopm0qQ==" saltValue="exlSk18uIs6f4SqUOS/F2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H69"/>
  <sheetViews>
    <sheetView showGridLines="0" workbookViewId="0"/>
  </sheetViews>
  <sheetFormatPr defaultColWidth="0" defaultRowHeight="0" customHeight="1" zeroHeight="1"/>
  <cols>
    <col min="1" max="138" width="1.625" style="191" customWidth="1"/>
    <col min="139" max="16384" width="0" style="191" hidden="1"/>
  </cols>
  <sheetData>
    <row r="1" spans="2:138" ht="22.5" customHeight="1" thickBot="1">
      <c r="B1" s="189"/>
      <c r="C1" s="190"/>
      <c r="D1" s="190"/>
      <c r="E1" s="190"/>
      <c r="F1" s="190"/>
      <c r="G1" s="190"/>
      <c r="H1" s="190"/>
      <c r="I1" s="190"/>
      <c r="J1" s="190"/>
      <c r="K1" s="190"/>
      <c r="L1" s="190"/>
      <c r="M1" s="190"/>
      <c r="N1" s="190"/>
      <c r="O1" s="190"/>
      <c r="P1" s="190"/>
      <c r="Q1" s="190"/>
      <c r="R1" s="190"/>
      <c r="S1" s="190"/>
      <c r="T1" s="190"/>
      <c r="U1" s="190"/>
      <c r="V1" s="190"/>
      <c r="W1" s="190"/>
      <c r="X1" s="190"/>
      <c r="Y1" s="190"/>
      <c r="Z1" s="190"/>
      <c r="AA1" s="190"/>
      <c r="AB1" s="190"/>
      <c r="AC1" s="190"/>
      <c r="AD1" s="190"/>
      <c r="AE1" s="190"/>
      <c r="AF1" s="190"/>
      <c r="AG1" s="190"/>
      <c r="AH1" s="190"/>
      <c r="AI1" s="190"/>
      <c r="AJ1" s="190"/>
      <c r="AK1" s="190"/>
      <c r="AL1" s="190"/>
      <c r="AM1" s="190"/>
      <c r="AN1" s="190"/>
      <c r="AO1" s="190"/>
      <c r="AP1" s="190"/>
      <c r="AQ1" s="190"/>
      <c r="AR1" s="190"/>
      <c r="AS1" s="190"/>
      <c r="AT1" s="190"/>
      <c r="AU1" s="190"/>
      <c r="AV1" s="190"/>
      <c r="AW1" s="190"/>
      <c r="AX1" s="190"/>
      <c r="AY1" s="190"/>
      <c r="AZ1" s="190"/>
      <c r="BA1" s="190"/>
      <c r="BB1" s="190"/>
      <c r="BC1" s="190"/>
      <c r="BD1" s="190"/>
      <c r="BE1" s="190"/>
      <c r="BF1" s="190"/>
      <c r="BG1" s="190"/>
      <c r="BH1" s="190"/>
      <c r="BI1" s="190"/>
      <c r="BJ1" s="190"/>
      <c r="BK1" s="190"/>
      <c r="BL1" s="190"/>
      <c r="BM1" s="190"/>
      <c r="BN1" s="190"/>
      <c r="BO1" s="190"/>
      <c r="BP1" s="190"/>
      <c r="BQ1" s="190"/>
      <c r="BR1" s="190"/>
      <c r="BS1" s="190"/>
      <c r="BT1" s="190"/>
      <c r="BU1" s="190"/>
      <c r="BV1" s="190"/>
      <c r="BW1" s="190"/>
      <c r="BX1" s="190"/>
      <c r="BY1" s="190"/>
      <c r="BZ1" s="190"/>
      <c r="CA1" s="190"/>
      <c r="CB1" s="190"/>
      <c r="CC1" s="190"/>
      <c r="CD1" s="190"/>
      <c r="CE1" s="190"/>
      <c r="CF1" s="190"/>
      <c r="CG1" s="190"/>
      <c r="CH1" s="190"/>
      <c r="CI1" s="190"/>
      <c r="CJ1" s="190"/>
      <c r="CK1" s="190"/>
      <c r="CL1" s="190"/>
      <c r="CM1" s="190"/>
      <c r="CN1" s="190"/>
      <c r="CO1" s="190"/>
      <c r="CP1" s="190"/>
      <c r="CQ1" s="190"/>
      <c r="CR1" s="190"/>
      <c r="CS1" s="190"/>
      <c r="CT1" s="190"/>
      <c r="CU1" s="190"/>
      <c r="CV1" s="190"/>
      <c r="CW1" s="190"/>
      <c r="CX1" s="190"/>
      <c r="CY1" s="190"/>
      <c r="CZ1" s="190"/>
      <c r="DA1" s="190"/>
      <c r="DB1" s="190"/>
      <c r="DC1" s="610" t="s">
        <v>176</v>
      </c>
      <c r="DD1" s="611"/>
      <c r="DE1" s="611"/>
      <c r="DF1" s="611"/>
      <c r="DG1" s="611"/>
      <c r="DH1" s="611"/>
      <c r="DI1" s="612"/>
      <c r="DK1" s="610" t="s">
        <v>177</v>
      </c>
      <c r="DL1" s="611"/>
      <c r="DM1" s="611"/>
      <c r="DN1" s="611"/>
      <c r="DO1" s="611"/>
      <c r="DP1" s="611"/>
      <c r="DQ1" s="611"/>
      <c r="DR1" s="611"/>
      <c r="DS1" s="611"/>
      <c r="DT1" s="611"/>
      <c r="DU1" s="611"/>
      <c r="DV1" s="611"/>
      <c r="DW1" s="611"/>
      <c r="DX1" s="612"/>
      <c r="DY1" s="190"/>
      <c r="DZ1" s="190"/>
      <c r="EA1" s="190"/>
      <c r="EB1" s="190"/>
      <c r="EC1" s="190"/>
      <c r="ED1" s="190"/>
      <c r="EE1" s="190"/>
      <c r="EF1" s="190"/>
      <c r="EG1" s="190"/>
      <c r="EH1" s="190"/>
    </row>
    <row r="2" spans="2:138" ht="22.5" customHeight="1">
      <c r="B2" s="192" t="s">
        <v>178</v>
      </c>
      <c r="R2" s="193"/>
      <c r="S2" s="193"/>
      <c r="T2" s="193"/>
      <c r="U2" s="193"/>
      <c r="V2" s="193"/>
      <c r="W2" s="193"/>
      <c r="X2" s="193"/>
      <c r="Y2" s="193"/>
      <c r="Z2" s="193"/>
      <c r="AA2" s="193"/>
      <c r="AB2" s="193"/>
      <c r="AC2" s="193"/>
      <c r="AE2" s="194"/>
      <c r="AF2" s="194"/>
      <c r="AG2" s="194"/>
      <c r="AH2" s="194"/>
      <c r="AI2" s="194"/>
      <c r="AJ2" s="193"/>
      <c r="AK2" s="193"/>
      <c r="AL2" s="193"/>
      <c r="AM2" s="193"/>
      <c r="AN2" s="193"/>
      <c r="AO2" s="193"/>
      <c r="AP2" s="193"/>
      <c r="BY2" s="190"/>
      <c r="BZ2" s="190"/>
      <c r="CA2" s="190"/>
      <c r="CB2" s="190"/>
      <c r="CC2" s="190"/>
      <c r="CD2" s="190"/>
      <c r="CE2" s="190"/>
      <c r="CF2" s="190"/>
      <c r="CG2" s="190"/>
      <c r="CH2" s="190"/>
      <c r="CI2" s="190"/>
      <c r="CJ2" s="190"/>
      <c r="CK2" s="190"/>
      <c r="CL2" s="190"/>
      <c r="CM2" s="190"/>
      <c r="CN2" s="190"/>
      <c r="CO2" s="190"/>
      <c r="CP2" s="190"/>
      <c r="CQ2" s="190"/>
      <c r="CR2" s="190"/>
      <c r="CS2" s="190"/>
      <c r="CT2" s="190"/>
      <c r="CU2" s="190"/>
      <c r="CV2" s="190"/>
      <c r="CW2" s="190"/>
      <c r="CX2" s="190"/>
      <c r="CY2" s="190"/>
      <c r="CZ2" s="190"/>
      <c r="DA2" s="190"/>
      <c r="DB2" s="190"/>
      <c r="DC2" s="190"/>
      <c r="DD2" s="190"/>
      <c r="DE2" s="190"/>
      <c r="DF2" s="190"/>
      <c r="DG2" s="190"/>
      <c r="DH2" s="190"/>
      <c r="DI2" s="190"/>
      <c r="DJ2" s="190"/>
      <c r="DK2" s="190"/>
      <c r="DL2" s="190"/>
      <c r="DM2" s="190"/>
      <c r="DN2" s="190"/>
      <c r="DO2" s="190"/>
      <c r="DP2" s="190"/>
      <c r="DQ2" s="190"/>
      <c r="DR2" s="190"/>
      <c r="DS2" s="190"/>
      <c r="DT2" s="190"/>
      <c r="DU2" s="190"/>
      <c r="DV2" s="190"/>
      <c r="DW2" s="190"/>
      <c r="DX2" s="190"/>
    </row>
    <row r="3" spans="2:138" ht="11.25" customHeight="1">
      <c r="B3" s="613" t="s">
        <v>179</v>
      </c>
      <c r="C3" s="614"/>
      <c r="D3" s="614"/>
      <c r="E3" s="614"/>
      <c r="F3" s="614"/>
      <c r="G3" s="614"/>
      <c r="H3" s="614"/>
      <c r="I3" s="614"/>
      <c r="J3" s="614"/>
      <c r="K3" s="614"/>
      <c r="L3" s="614"/>
      <c r="M3" s="614"/>
      <c r="N3" s="614"/>
      <c r="O3" s="614"/>
      <c r="P3" s="614"/>
      <c r="Q3" s="614"/>
      <c r="R3" s="614"/>
      <c r="S3" s="614"/>
      <c r="T3" s="614"/>
      <c r="U3" s="614"/>
      <c r="V3" s="614"/>
      <c r="W3" s="614"/>
      <c r="X3" s="614"/>
      <c r="Y3" s="614"/>
      <c r="Z3" s="614"/>
      <c r="AA3" s="614"/>
      <c r="AB3" s="614"/>
      <c r="AC3" s="614"/>
      <c r="AD3" s="614"/>
      <c r="AE3" s="614"/>
      <c r="AF3" s="614"/>
      <c r="AG3" s="614"/>
      <c r="AH3" s="614"/>
      <c r="AI3" s="614"/>
      <c r="AJ3" s="614"/>
      <c r="AK3" s="614"/>
      <c r="AL3" s="614"/>
      <c r="AM3" s="614"/>
      <c r="AN3" s="614"/>
      <c r="AO3" s="614"/>
      <c r="AP3" s="613" t="s">
        <v>180</v>
      </c>
      <c r="AQ3" s="614"/>
      <c r="AR3" s="614"/>
      <c r="AS3" s="614"/>
      <c r="AT3" s="614"/>
      <c r="AU3" s="614"/>
      <c r="AV3" s="614"/>
      <c r="AW3" s="614"/>
      <c r="AX3" s="614"/>
      <c r="AY3" s="614"/>
      <c r="AZ3" s="614"/>
      <c r="BA3" s="614"/>
      <c r="BB3" s="614"/>
      <c r="BC3" s="614"/>
      <c r="BD3" s="614"/>
      <c r="BE3" s="614"/>
      <c r="BF3" s="614"/>
      <c r="BG3" s="614"/>
      <c r="BH3" s="614"/>
      <c r="BI3" s="614"/>
      <c r="BJ3" s="614"/>
      <c r="BK3" s="614"/>
      <c r="BL3" s="614"/>
      <c r="BM3" s="614"/>
      <c r="BN3" s="614"/>
      <c r="BO3" s="614"/>
      <c r="BP3" s="614"/>
      <c r="BQ3" s="614"/>
      <c r="BR3" s="614"/>
      <c r="BS3" s="614"/>
      <c r="BT3" s="614"/>
      <c r="BU3" s="614"/>
      <c r="BV3" s="614"/>
      <c r="BW3" s="615"/>
      <c r="BY3" s="613" t="s">
        <v>181</v>
      </c>
      <c r="BZ3" s="614"/>
      <c r="CA3" s="614"/>
      <c r="CB3" s="614"/>
      <c r="CC3" s="614"/>
      <c r="CD3" s="614"/>
      <c r="CE3" s="614"/>
      <c r="CF3" s="614"/>
      <c r="CG3" s="614"/>
      <c r="CH3" s="614"/>
      <c r="CI3" s="614"/>
      <c r="CJ3" s="614"/>
      <c r="CK3" s="614"/>
      <c r="CL3" s="614"/>
      <c r="CM3" s="614"/>
      <c r="CN3" s="614"/>
      <c r="CO3" s="614"/>
      <c r="CP3" s="614"/>
      <c r="CQ3" s="614"/>
      <c r="CR3" s="614"/>
      <c r="CS3" s="614"/>
      <c r="CT3" s="614"/>
      <c r="CU3" s="614"/>
      <c r="CV3" s="614"/>
      <c r="CW3" s="614"/>
      <c r="CX3" s="614"/>
      <c r="CY3" s="614"/>
      <c r="CZ3" s="614"/>
      <c r="DA3" s="614"/>
      <c r="DB3" s="614"/>
      <c r="DC3" s="614"/>
      <c r="DD3" s="614"/>
      <c r="DE3" s="614"/>
      <c r="DF3" s="614"/>
      <c r="DG3" s="614"/>
      <c r="DH3" s="614"/>
      <c r="DI3" s="614"/>
      <c r="DJ3" s="614"/>
      <c r="DK3" s="614"/>
      <c r="DL3" s="614"/>
      <c r="DM3" s="614"/>
      <c r="DN3" s="614"/>
      <c r="DO3" s="614"/>
      <c r="DP3" s="614"/>
      <c r="DQ3" s="614"/>
      <c r="DR3" s="614"/>
      <c r="DS3" s="614"/>
      <c r="DT3" s="614"/>
      <c r="DU3" s="614"/>
      <c r="DV3" s="614"/>
      <c r="DW3" s="614"/>
      <c r="DX3" s="615"/>
    </row>
    <row r="4" spans="2:138" ht="11.25" customHeight="1">
      <c r="B4" s="613" t="s">
        <v>1</v>
      </c>
      <c r="C4" s="614"/>
      <c r="D4" s="614"/>
      <c r="E4" s="614"/>
      <c r="F4" s="614"/>
      <c r="G4" s="614"/>
      <c r="H4" s="614"/>
      <c r="I4" s="614"/>
      <c r="J4" s="614"/>
      <c r="K4" s="614"/>
      <c r="L4" s="614"/>
      <c r="M4" s="614"/>
      <c r="N4" s="614"/>
      <c r="O4" s="614"/>
      <c r="P4" s="614"/>
      <c r="Q4" s="615"/>
      <c r="R4" s="613" t="s">
        <v>182</v>
      </c>
      <c r="S4" s="614"/>
      <c r="T4" s="614"/>
      <c r="U4" s="614"/>
      <c r="V4" s="614"/>
      <c r="W4" s="614"/>
      <c r="X4" s="614"/>
      <c r="Y4" s="615"/>
      <c r="Z4" s="613" t="s">
        <v>183</v>
      </c>
      <c r="AA4" s="614"/>
      <c r="AB4" s="614"/>
      <c r="AC4" s="615"/>
      <c r="AD4" s="613" t="s">
        <v>184</v>
      </c>
      <c r="AE4" s="614"/>
      <c r="AF4" s="614"/>
      <c r="AG4" s="614"/>
      <c r="AH4" s="614"/>
      <c r="AI4" s="614"/>
      <c r="AJ4" s="614"/>
      <c r="AK4" s="615"/>
      <c r="AL4" s="613" t="s">
        <v>183</v>
      </c>
      <c r="AM4" s="614"/>
      <c r="AN4" s="614"/>
      <c r="AO4" s="615"/>
      <c r="AP4" s="616" t="s">
        <v>185</v>
      </c>
      <c r="AQ4" s="616"/>
      <c r="AR4" s="616"/>
      <c r="AS4" s="616"/>
      <c r="AT4" s="616"/>
      <c r="AU4" s="616"/>
      <c r="AV4" s="616"/>
      <c r="AW4" s="616"/>
      <c r="AX4" s="616"/>
      <c r="AY4" s="616"/>
      <c r="AZ4" s="616"/>
      <c r="BA4" s="616"/>
      <c r="BB4" s="616"/>
      <c r="BC4" s="616"/>
      <c r="BD4" s="616" t="s">
        <v>186</v>
      </c>
      <c r="BE4" s="616"/>
      <c r="BF4" s="616"/>
      <c r="BG4" s="616"/>
      <c r="BH4" s="616"/>
      <c r="BI4" s="616"/>
      <c r="BJ4" s="616"/>
      <c r="BK4" s="616"/>
      <c r="BL4" s="616" t="s">
        <v>183</v>
      </c>
      <c r="BM4" s="616"/>
      <c r="BN4" s="616"/>
      <c r="BO4" s="616"/>
      <c r="BP4" s="616" t="s">
        <v>187</v>
      </c>
      <c r="BQ4" s="616"/>
      <c r="BR4" s="616"/>
      <c r="BS4" s="616"/>
      <c r="BT4" s="616"/>
      <c r="BU4" s="616"/>
      <c r="BV4" s="616"/>
      <c r="BW4" s="616"/>
      <c r="BY4" s="613" t="s">
        <v>188</v>
      </c>
      <c r="BZ4" s="614"/>
      <c r="CA4" s="614"/>
      <c r="CB4" s="614"/>
      <c r="CC4" s="614"/>
      <c r="CD4" s="614"/>
      <c r="CE4" s="614"/>
      <c r="CF4" s="614"/>
      <c r="CG4" s="614"/>
      <c r="CH4" s="614"/>
      <c r="CI4" s="614"/>
      <c r="CJ4" s="614"/>
      <c r="CK4" s="614"/>
      <c r="CL4" s="614"/>
      <c r="CM4" s="614"/>
      <c r="CN4" s="614"/>
      <c r="CO4" s="614"/>
      <c r="CP4" s="614"/>
      <c r="CQ4" s="614"/>
      <c r="CR4" s="614"/>
      <c r="CS4" s="614"/>
      <c r="CT4" s="614"/>
      <c r="CU4" s="614"/>
      <c r="CV4" s="614"/>
      <c r="CW4" s="614"/>
      <c r="CX4" s="614"/>
      <c r="CY4" s="614"/>
      <c r="CZ4" s="614"/>
      <c r="DA4" s="614"/>
      <c r="DB4" s="614"/>
      <c r="DC4" s="614"/>
      <c r="DD4" s="614"/>
      <c r="DE4" s="614"/>
      <c r="DF4" s="614"/>
      <c r="DG4" s="614"/>
      <c r="DH4" s="614"/>
      <c r="DI4" s="614"/>
      <c r="DJ4" s="614"/>
      <c r="DK4" s="614"/>
      <c r="DL4" s="614"/>
      <c r="DM4" s="614"/>
      <c r="DN4" s="614"/>
      <c r="DO4" s="614"/>
      <c r="DP4" s="614"/>
      <c r="DQ4" s="614"/>
      <c r="DR4" s="614"/>
      <c r="DS4" s="614"/>
      <c r="DT4" s="614"/>
      <c r="DU4" s="614"/>
      <c r="DV4" s="614"/>
      <c r="DW4" s="614"/>
      <c r="DX4" s="615"/>
    </row>
    <row r="5" spans="2:138" s="195" customFormat="1" ht="11.25" customHeight="1">
      <c r="B5" s="617" t="s">
        <v>189</v>
      </c>
      <c r="C5" s="618"/>
      <c r="D5" s="618"/>
      <c r="E5" s="618"/>
      <c r="F5" s="618"/>
      <c r="G5" s="618"/>
      <c r="H5" s="618"/>
      <c r="I5" s="618"/>
      <c r="J5" s="618"/>
      <c r="K5" s="618"/>
      <c r="L5" s="618"/>
      <c r="M5" s="618"/>
      <c r="N5" s="618"/>
      <c r="O5" s="618"/>
      <c r="P5" s="618"/>
      <c r="Q5" s="619"/>
      <c r="R5" s="620">
        <v>180084010</v>
      </c>
      <c r="S5" s="621"/>
      <c r="T5" s="621"/>
      <c r="U5" s="621"/>
      <c r="V5" s="621"/>
      <c r="W5" s="621"/>
      <c r="X5" s="621"/>
      <c r="Y5" s="622"/>
      <c r="Z5" s="623">
        <v>22.4</v>
      </c>
      <c r="AA5" s="623"/>
      <c r="AB5" s="623"/>
      <c r="AC5" s="623"/>
      <c r="AD5" s="624">
        <v>144980101</v>
      </c>
      <c r="AE5" s="624"/>
      <c r="AF5" s="624"/>
      <c r="AG5" s="624"/>
      <c r="AH5" s="624"/>
      <c r="AI5" s="624"/>
      <c r="AJ5" s="624"/>
      <c r="AK5" s="624"/>
      <c r="AL5" s="625">
        <v>33</v>
      </c>
      <c r="AM5" s="626"/>
      <c r="AN5" s="626"/>
      <c r="AO5" s="627"/>
      <c r="AP5" s="617" t="s">
        <v>190</v>
      </c>
      <c r="AQ5" s="618"/>
      <c r="AR5" s="618"/>
      <c r="AS5" s="618"/>
      <c r="AT5" s="618"/>
      <c r="AU5" s="618"/>
      <c r="AV5" s="618"/>
      <c r="AW5" s="618"/>
      <c r="AX5" s="618"/>
      <c r="AY5" s="618"/>
      <c r="AZ5" s="618"/>
      <c r="BA5" s="618"/>
      <c r="BB5" s="618"/>
      <c r="BC5" s="619"/>
      <c r="BD5" s="631">
        <v>179901985</v>
      </c>
      <c r="BE5" s="632"/>
      <c r="BF5" s="632"/>
      <c r="BG5" s="632"/>
      <c r="BH5" s="632"/>
      <c r="BI5" s="632"/>
      <c r="BJ5" s="632"/>
      <c r="BK5" s="633"/>
      <c r="BL5" s="634">
        <v>99.9</v>
      </c>
      <c r="BM5" s="634"/>
      <c r="BN5" s="634"/>
      <c r="BO5" s="634"/>
      <c r="BP5" s="635">
        <v>1113097</v>
      </c>
      <c r="BQ5" s="635"/>
      <c r="BR5" s="635"/>
      <c r="BS5" s="635"/>
      <c r="BT5" s="635"/>
      <c r="BU5" s="635"/>
      <c r="BV5" s="635"/>
      <c r="BW5" s="639"/>
      <c r="BY5" s="613" t="s">
        <v>185</v>
      </c>
      <c r="BZ5" s="614"/>
      <c r="CA5" s="614"/>
      <c r="CB5" s="614"/>
      <c r="CC5" s="614"/>
      <c r="CD5" s="614"/>
      <c r="CE5" s="614"/>
      <c r="CF5" s="614"/>
      <c r="CG5" s="614"/>
      <c r="CH5" s="614"/>
      <c r="CI5" s="614"/>
      <c r="CJ5" s="614"/>
      <c r="CK5" s="614"/>
      <c r="CL5" s="615"/>
      <c r="CM5" s="613" t="s">
        <v>191</v>
      </c>
      <c r="CN5" s="614"/>
      <c r="CO5" s="614"/>
      <c r="CP5" s="614"/>
      <c r="CQ5" s="614"/>
      <c r="CR5" s="614"/>
      <c r="CS5" s="614"/>
      <c r="CT5" s="615"/>
      <c r="CU5" s="613" t="s">
        <v>183</v>
      </c>
      <c r="CV5" s="614"/>
      <c r="CW5" s="614"/>
      <c r="CX5" s="615"/>
      <c r="CY5" s="613" t="s">
        <v>192</v>
      </c>
      <c r="CZ5" s="614"/>
      <c r="DA5" s="614"/>
      <c r="DB5" s="614"/>
      <c r="DC5" s="614"/>
      <c r="DD5" s="614"/>
      <c r="DE5" s="614"/>
      <c r="DF5" s="614"/>
      <c r="DG5" s="614"/>
      <c r="DH5" s="614"/>
      <c r="DI5" s="614"/>
      <c r="DJ5" s="614"/>
      <c r="DK5" s="615"/>
      <c r="DL5" s="613" t="s">
        <v>193</v>
      </c>
      <c r="DM5" s="614"/>
      <c r="DN5" s="614"/>
      <c r="DO5" s="614"/>
      <c r="DP5" s="614"/>
      <c r="DQ5" s="614"/>
      <c r="DR5" s="614"/>
      <c r="DS5" s="614"/>
      <c r="DT5" s="614"/>
      <c r="DU5" s="614"/>
      <c r="DV5" s="614"/>
      <c r="DW5" s="614"/>
      <c r="DX5" s="615"/>
    </row>
    <row r="6" spans="2:138" ht="11.25" customHeight="1">
      <c r="B6" s="628" t="s">
        <v>194</v>
      </c>
      <c r="C6" s="629"/>
      <c r="D6" s="629"/>
      <c r="E6" s="629"/>
      <c r="F6" s="629"/>
      <c r="G6" s="629"/>
      <c r="H6" s="629"/>
      <c r="I6" s="629"/>
      <c r="J6" s="629"/>
      <c r="K6" s="629"/>
      <c r="L6" s="629"/>
      <c r="M6" s="629"/>
      <c r="N6" s="629"/>
      <c r="O6" s="629"/>
      <c r="P6" s="629"/>
      <c r="Q6" s="630"/>
      <c r="R6" s="631">
        <v>26809141</v>
      </c>
      <c r="S6" s="632"/>
      <c r="T6" s="632"/>
      <c r="U6" s="632"/>
      <c r="V6" s="632"/>
      <c r="W6" s="632"/>
      <c r="X6" s="632"/>
      <c r="Y6" s="633"/>
      <c r="Z6" s="634">
        <v>3.3</v>
      </c>
      <c r="AA6" s="634"/>
      <c r="AB6" s="634"/>
      <c r="AC6" s="634"/>
      <c r="AD6" s="635">
        <v>26809141</v>
      </c>
      <c r="AE6" s="635"/>
      <c r="AF6" s="635"/>
      <c r="AG6" s="635"/>
      <c r="AH6" s="635"/>
      <c r="AI6" s="635"/>
      <c r="AJ6" s="635"/>
      <c r="AK6" s="635"/>
      <c r="AL6" s="636">
        <v>6.1</v>
      </c>
      <c r="AM6" s="637"/>
      <c r="AN6" s="637"/>
      <c r="AO6" s="638"/>
      <c r="AP6" s="628" t="s">
        <v>195</v>
      </c>
      <c r="AQ6" s="629"/>
      <c r="AR6" s="629"/>
      <c r="AS6" s="629"/>
      <c r="AT6" s="629"/>
      <c r="AU6" s="629"/>
      <c r="AV6" s="629"/>
      <c r="AW6" s="629"/>
      <c r="AX6" s="629"/>
      <c r="AY6" s="629"/>
      <c r="AZ6" s="629"/>
      <c r="BA6" s="629"/>
      <c r="BB6" s="629"/>
      <c r="BC6" s="630"/>
      <c r="BD6" s="631">
        <v>178682965</v>
      </c>
      <c r="BE6" s="632"/>
      <c r="BF6" s="632"/>
      <c r="BG6" s="632"/>
      <c r="BH6" s="632"/>
      <c r="BI6" s="632"/>
      <c r="BJ6" s="632"/>
      <c r="BK6" s="633"/>
      <c r="BL6" s="634">
        <v>99.2</v>
      </c>
      <c r="BM6" s="634"/>
      <c r="BN6" s="634"/>
      <c r="BO6" s="634"/>
      <c r="BP6" s="635">
        <v>1113097</v>
      </c>
      <c r="BQ6" s="635"/>
      <c r="BR6" s="635"/>
      <c r="BS6" s="635"/>
      <c r="BT6" s="635"/>
      <c r="BU6" s="635"/>
      <c r="BV6" s="635"/>
      <c r="BW6" s="639"/>
      <c r="BY6" s="617" t="s">
        <v>196</v>
      </c>
      <c r="BZ6" s="618"/>
      <c r="CA6" s="618"/>
      <c r="CB6" s="618"/>
      <c r="CC6" s="618"/>
      <c r="CD6" s="618"/>
      <c r="CE6" s="618"/>
      <c r="CF6" s="618"/>
      <c r="CG6" s="618"/>
      <c r="CH6" s="618"/>
      <c r="CI6" s="618"/>
      <c r="CJ6" s="618"/>
      <c r="CK6" s="618"/>
      <c r="CL6" s="619"/>
      <c r="CM6" s="631">
        <v>1346436</v>
      </c>
      <c r="CN6" s="632"/>
      <c r="CO6" s="632"/>
      <c r="CP6" s="632"/>
      <c r="CQ6" s="632"/>
      <c r="CR6" s="632"/>
      <c r="CS6" s="632"/>
      <c r="CT6" s="633"/>
      <c r="CU6" s="634">
        <v>0.2</v>
      </c>
      <c r="CV6" s="634"/>
      <c r="CW6" s="634"/>
      <c r="CX6" s="634"/>
      <c r="CY6" s="640" t="s">
        <v>197</v>
      </c>
      <c r="CZ6" s="632"/>
      <c r="DA6" s="632"/>
      <c r="DB6" s="632"/>
      <c r="DC6" s="632"/>
      <c r="DD6" s="632"/>
      <c r="DE6" s="632"/>
      <c r="DF6" s="632"/>
      <c r="DG6" s="632"/>
      <c r="DH6" s="632"/>
      <c r="DI6" s="632"/>
      <c r="DJ6" s="632"/>
      <c r="DK6" s="633"/>
      <c r="DL6" s="640">
        <v>1346253</v>
      </c>
      <c r="DM6" s="632"/>
      <c r="DN6" s="632"/>
      <c r="DO6" s="632"/>
      <c r="DP6" s="632"/>
      <c r="DQ6" s="632"/>
      <c r="DR6" s="632"/>
      <c r="DS6" s="632"/>
      <c r="DT6" s="632"/>
      <c r="DU6" s="632"/>
      <c r="DV6" s="632"/>
      <c r="DW6" s="632"/>
      <c r="DX6" s="641"/>
    </row>
    <row r="7" spans="2:138" ht="11.25" customHeight="1">
      <c r="B7" s="628" t="s">
        <v>198</v>
      </c>
      <c r="C7" s="629"/>
      <c r="D7" s="629"/>
      <c r="E7" s="629"/>
      <c r="F7" s="629"/>
      <c r="G7" s="629"/>
      <c r="H7" s="629"/>
      <c r="I7" s="629"/>
      <c r="J7" s="629"/>
      <c r="K7" s="629"/>
      <c r="L7" s="629"/>
      <c r="M7" s="629"/>
      <c r="N7" s="629"/>
      <c r="O7" s="629"/>
      <c r="P7" s="629"/>
      <c r="Q7" s="630"/>
      <c r="R7" s="631">
        <v>3480686</v>
      </c>
      <c r="S7" s="632"/>
      <c r="T7" s="632"/>
      <c r="U7" s="632"/>
      <c r="V7" s="632"/>
      <c r="W7" s="632"/>
      <c r="X7" s="632"/>
      <c r="Y7" s="633"/>
      <c r="Z7" s="634">
        <v>0.4</v>
      </c>
      <c r="AA7" s="634"/>
      <c r="AB7" s="634"/>
      <c r="AC7" s="634"/>
      <c r="AD7" s="635">
        <v>3480686</v>
      </c>
      <c r="AE7" s="635"/>
      <c r="AF7" s="635"/>
      <c r="AG7" s="635"/>
      <c r="AH7" s="635"/>
      <c r="AI7" s="635"/>
      <c r="AJ7" s="635"/>
      <c r="AK7" s="635"/>
      <c r="AL7" s="636">
        <v>0.8</v>
      </c>
      <c r="AM7" s="637"/>
      <c r="AN7" s="637"/>
      <c r="AO7" s="638"/>
      <c r="AP7" s="628" t="s">
        <v>199</v>
      </c>
      <c r="AQ7" s="629"/>
      <c r="AR7" s="629"/>
      <c r="AS7" s="629"/>
      <c r="AT7" s="629"/>
      <c r="AU7" s="629"/>
      <c r="AV7" s="629"/>
      <c r="AW7" s="629"/>
      <c r="AX7" s="629"/>
      <c r="AY7" s="629"/>
      <c r="AZ7" s="629"/>
      <c r="BA7" s="629"/>
      <c r="BB7" s="629"/>
      <c r="BC7" s="630"/>
      <c r="BD7" s="631">
        <v>49925449</v>
      </c>
      <c r="BE7" s="632"/>
      <c r="BF7" s="632"/>
      <c r="BG7" s="632"/>
      <c r="BH7" s="632"/>
      <c r="BI7" s="632"/>
      <c r="BJ7" s="632"/>
      <c r="BK7" s="633"/>
      <c r="BL7" s="634">
        <v>27.7</v>
      </c>
      <c r="BM7" s="634"/>
      <c r="BN7" s="634"/>
      <c r="BO7" s="634"/>
      <c r="BP7" s="635">
        <v>1113097</v>
      </c>
      <c r="BQ7" s="635"/>
      <c r="BR7" s="635"/>
      <c r="BS7" s="635"/>
      <c r="BT7" s="635"/>
      <c r="BU7" s="635"/>
      <c r="BV7" s="635"/>
      <c r="BW7" s="639"/>
      <c r="BY7" s="628" t="s">
        <v>200</v>
      </c>
      <c r="BZ7" s="629"/>
      <c r="CA7" s="629"/>
      <c r="CB7" s="629"/>
      <c r="CC7" s="629"/>
      <c r="CD7" s="629"/>
      <c r="CE7" s="629"/>
      <c r="CF7" s="629"/>
      <c r="CG7" s="629"/>
      <c r="CH7" s="629"/>
      <c r="CI7" s="629"/>
      <c r="CJ7" s="629"/>
      <c r="CK7" s="629"/>
      <c r="CL7" s="630"/>
      <c r="CM7" s="631">
        <v>50985849</v>
      </c>
      <c r="CN7" s="632"/>
      <c r="CO7" s="632"/>
      <c r="CP7" s="632"/>
      <c r="CQ7" s="632"/>
      <c r="CR7" s="632"/>
      <c r="CS7" s="632"/>
      <c r="CT7" s="633"/>
      <c r="CU7" s="634">
        <v>6.5</v>
      </c>
      <c r="CV7" s="634"/>
      <c r="CW7" s="634"/>
      <c r="CX7" s="634"/>
      <c r="CY7" s="640">
        <v>8090556</v>
      </c>
      <c r="CZ7" s="632"/>
      <c r="DA7" s="632"/>
      <c r="DB7" s="632"/>
      <c r="DC7" s="632"/>
      <c r="DD7" s="632"/>
      <c r="DE7" s="632"/>
      <c r="DF7" s="632"/>
      <c r="DG7" s="632"/>
      <c r="DH7" s="632"/>
      <c r="DI7" s="632"/>
      <c r="DJ7" s="632"/>
      <c r="DK7" s="633"/>
      <c r="DL7" s="640">
        <v>41568284</v>
      </c>
      <c r="DM7" s="632"/>
      <c r="DN7" s="632"/>
      <c r="DO7" s="632"/>
      <c r="DP7" s="632"/>
      <c r="DQ7" s="632"/>
      <c r="DR7" s="632"/>
      <c r="DS7" s="632"/>
      <c r="DT7" s="632"/>
      <c r="DU7" s="632"/>
      <c r="DV7" s="632"/>
      <c r="DW7" s="632"/>
      <c r="DX7" s="641"/>
    </row>
    <row r="8" spans="2:138" ht="11.25" customHeight="1">
      <c r="B8" s="628" t="s">
        <v>201</v>
      </c>
      <c r="C8" s="629"/>
      <c r="D8" s="629"/>
      <c r="E8" s="629"/>
      <c r="F8" s="629"/>
      <c r="G8" s="629"/>
      <c r="H8" s="629"/>
      <c r="I8" s="629"/>
      <c r="J8" s="629"/>
      <c r="K8" s="629"/>
      <c r="L8" s="629"/>
      <c r="M8" s="629"/>
      <c r="N8" s="629"/>
      <c r="O8" s="629"/>
      <c r="P8" s="629"/>
      <c r="Q8" s="630"/>
      <c r="R8" s="631" t="s">
        <v>113</v>
      </c>
      <c r="S8" s="632"/>
      <c r="T8" s="632"/>
      <c r="U8" s="632"/>
      <c r="V8" s="632"/>
      <c r="W8" s="632"/>
      <c r="X8" s="632"/>
      <c r="Y8" s="633"/>
      <c r="Z8" s="634" t="s">
        <v>197</v>
      </c>
      <c r="AA8" s="634"/>
      <c r="AB8" s="634"/>
      <c r="AC8" s="634"/>
      <c r="AD8" s="635" t="s">
        <v>145</v>
      </c>
      <c r="AE8" s="635"/>
      <c r="AF8" s="635"/>
      <c r="AG8" s="635"/>
      <c r="AH8" s="635"/>
      <c r="AI8" s="635"/>
      <c r="AJ8" s="635"/>
      <c r="AK8" s="635"/>
      <c r="AL8" s="636" t="s">
        <v>145</v>
      </c>
      <c r="AM8" s="637"/>
      <c r="AN8" s="637"/>
      <c r="AO8" s="638"/>
      <c r="AP8" s="628" t="s">
        <v>202</v>
      </c>
      <c r="AQ8" s="629"/>
      <c r="AR8" s="629"/>
      <c r="AS8" s="629"/>
      <c r="AT8" s="629"/>
      <c r="AU8" s="629"/>
      <c r="AV8" s="629"/>
      <c r="AW8" s="629"/>
      <c r="AX8" s="629"/>
      <c r="AY8" s="629"/>
      <c r="AZ8" s="629"/>
      <c r="BA8" s="629"/>
      <c r="BB8" s="629"/>
      <c r="BC8" s="630"/>
      <c r="BD8" s="631">
        <v>1456410</v>
      </c>
      <c r="BE8" s="632"/>
      <c r="BF8" s="632"/>
      <c r="BG8" s="632"/>
      <c r="BH8" s="632"/>
      <c r="BI8" s="632"/>
      <c r="BJ8" s="632"/>
      <c r="BK8" s="633"/>
      <c r="BL8" s="634">
        <v>0.8</v>
      </c>
      <c r="BM8" s="634"/>
      <c r="BN8" s="634"/>
      <c r="BO8" s="634"/>
      <c r="BP8" s="635">
        <v>364506</v>
      </c>
      <c r="BQ8" s="635"/>
      <c r="BR8" s="635"/>
      <c r="BS8" s="635"/>
      <c r="BT8" s="635"/>
      <c r="BU8" s="635"/>
      <c r="BV8" s="635"/>
      <c r="BW8" s="639"/>
      <c r="BY8" s="628" t="s">
        <v>203</v>
      </c>
      <c r="BZ8" s="629"/>
      <c r="CA8" s="629"/>
      <c r="CB8" s="629"/>
      <c r="CC8" s="629"/>
      <c r="CD8" s="629"/>
      <c r="CE8" s="629"/>
      <c r="CF8" s="629"/>
      <c r="CG8" s="629"/>
      <c r="CH8" s="629"/>
      <c r="CI8" s="629"/>
      <c r="CJ8" s="629"/>
      <c r="CK8" s="629"/>
      <c r="CL8" s="630"/>
      <c r="CM8" s="631">
        <v>134878911</v>
      </c>
      <c r="CN8" s="632"/>
      <c r="CO8" s="632"/>
      <c r="CP8" s="632"/>
      <c r="CQ8" s="632"/>
      <c r="CR8" s="632"/>
      <c r="CS8" s="632"/>
      <c r="CT8" s="633"/>
      <c r="CU8" s="634">
        <v>17.2</v>
      </c>
      <c r="CV8" s="634"/>
      <c r="CW8" s="634"/>
      <c r="CX8" s="634"/>
      <c r="CY8" s="640">
        <v>946533</v>
      </c>
      <c r="CZ8" s="632"/>
      <c r="DA8" s="632"/>
      <c r="DB8" s="632"/>
      <c r="DC8" s="632"/>
      <c r="DD8" s="632"/>
      <c r="DE8" s="632"/>
      <c r="DF8" s="632"/>
      <c r="DG8" s="632"/>
      <c r="DH8" s="632"/>
      <c r="DI8" s="632"/>
      <c r="DJ8" s="632"/>
      <c r="DK8" s="633"/>
      <c r="DL8" s="640">
        <v>116138779</v>
      </c>
      <c r="DM8" s="632"/>
      <c r="DN8" s="632"/>
      <c r="DO8" s="632"/>
      <c r="DP8" s="632"/>
      <c r="DQ8" s="632"/>
      <c r="DR8" s="632"/>
      <c r="DS8" s="632"/>
      <c r="DT8" s="632"/>
      <c r="DU8" s="632"/>
      <c r="DV8" s="632"/>
      <c r="DW8" s="632"/>
      <c r="DX8" s="641"/>
    </row>
    <row r="9" spans="2:138" ht="11.25" customHeight="1">
      <c r="B9" s="628" t="s">
        <v>204</v>
      </c>
      <c r="C9" s="629"/>
      <c r="D9" s="629"/>
      <c r="E9" s="629"/>
      <c r="F9" s="629"/>
      <c r="G9" s="629"/>
      <c r="H9" s="629"/>
      <c r="I9" s="629"/>
      <c r="J9" s="629"/>
      <c r="K9" s="629"/>
      <c r="L9" s="629"/>
      <c r="M9" s="629"/>
      <c r="N9" s="629"/>
      <c r="O9" s="629"/>
      <c r="P9" s="629"/>
      <c r="Q9" s="630"/>
      <c r="R9" s="631" t="s">
        <v>145</v>
      </c>
      <c r="S9" s="632"/>
      <c r="T9" s="632"/>
      <c r="U9" s="632"/>
      <c r="V9" s="632"/>
      <c r="W9" s="632"/>
      <c r="X9" s="632"/>
      <c r="Y9" s="633"/>
      <c r="Z9" s="634" t="s">
        <v>113</v>
      </c>
      <c r="AA9" s="634"/>
      <c r="AB9" s="634"/>
      <c r="AC9" s="634"/>
      <c r="AD9" s="635" t="s">
        <v>145</v>
      </c>
      <c r="AE9" s="635"/>
      <c r="AF9" s="635"/>
      <c r="AG9" s="635"/>
      <c r="AH9" s="635"/>
      <c r="AI9" s="635"/>
      <c r="AJ9" s="635"/>
      <c r="AK9" s="635"/>
      <c r="AL9" s="636" t="s">
        <v>113</v>
      </c>
      <c r="AM9" s="637"/>
      <c r="AN9" s="637"/>
      <c r="AO9" s="638"/>
      <c r="AP9" s="628" t="s">
        <v>205</v>
      </c>
      <c r="AQ9" s="629"/>
      <c r="AR9" s="629"/>
      <c r="AS9" s="629"/>
      <c r="AT9" s="629"/>
      <c r="AU9" s="629"/>
      <c r="AV9" s="629"/>
      <c r="AW9" s="629"/>
      <c r="AX9" s="629"/>
      <c r="AY9" s="629"/>
      <c r="AZ9" s="629"/>
      <c r="BA9" s="629"/>
      <c r="BB9" s="629"/>
      <c r="BC9" s="630"/>
      <c r="BD9" s="631">
        <v>41010314</v>
      </c>
      <c r="BE9" s="632"/>
      <c r="BF9" s="632"/>
      <c r="BG9" s="632"/>
      <c r="BH9" s="632"/>
      <c r="BI9" s="632"/>
      <c r="BJ9" s="632"/>
      <c r="BK9" s="633"/>
      <c r="BL9" s="634">
        <v>22.8</v>
      </c>
      <c r="BM9" s="634"/>
      <c r="BN9" s="634"/>
      <c r="BO9" s="634"/>
      <c r="BP9" s="635" t="s">
        <v>145</v>
      </c>
      <c r="BQ9" s="635"/>
      <c r="BR9" s="635"/>
      <c r="BS9" s="635"/>
      <c r="BT9" s="635"/>
      <c r="BU9" s="635"/>
      <c r="BV9" s="635"/>
      <c r="BW9" s="639"/>
      <c r="BY9" s="628" t="s">
        <v>206</v>
      </c>
      <c r="BZ9" s="629"/>
      <c r="CA9" s="629"/>
      <c r="CB9" s="629"/>
      <c r="CC9" s="629"/>
      <c r="CD9" s="629"/>
      <c r="CE9" s="629"/>
      <c r="CF9" s="629"/>
      <c r="CG9" s="629"/>
      <c r="CH9" s="629"/>
      <c r="CI9" s="629"/>
      <c r="CJ9" s="629"/>
      <c r="CK9" s="629"/>
      <c r="CL9" s="630"/>
      <c r="CM9" s="631">
        <v>28128403</v>
      </c>
      <c r="CN9" s="632"/>
      <c r="CO9" s="632"/>
      <c r="CP9" s="632"/>
      <c r="CQ9" s="632"/>
      <c r="CR9" s="632"/>
      <c r="CS9" s="632"/>
      <c r="CT9" s="633"/>
      <c r="CU9" s="634">
        <v>3.6</v>
      </c>
      <c r="CV9" s="634"/>
      <c r="CW9" s="634"/>
      <c r="CX9" s="634"/>
      <c r="CY9" s="640">
        <v>4455730</v>
      </c>
      <c r="CZ9" s="632"/>
      <c r="DA9" s="632"/>
      <c r="DB9" s="632"/>
      <c r="DC9" s="632"/>
      <c r="DD9" s="632"/>
      <c r="DE9" s="632"/>
      <c r="DF9" s="632"/>
      <c r="DG9" s="632"/>
      <c r="DH9" s="632"/>
      <c r="DI9" s="632"/>
      <c r="DJ9" s="632"/>
      <c r="DK9" s="633"/>
      <c r="DL9" s="640">
        <v>14207023</v>
      </c>
      <c r="DM9" s="632"/>
      <c r="DN9" s="632"/>
      <c r="DO9" s="632"/>
      <c r="DP9" s="632"/>
      <c r="DQ9" s="632"/>
      <c r="DR9" s="632"/>
      <c r="DS9" s="632"/>
      <c r="DT9" s="632"/>
      <c r="DU9" s="632"/>
      <c r="DV9" s="632"/>
      <c r="DW9" s="632"/>
      <c r="DX9" s="641"/>
    </row>
    <row r="10" spans="2:138" ht="11.25" customHeight="1">
      <c r="B10" s="628" t="s">
        <v>207</v>
      </c>
      <c r="C10" s="629"/>
      <c r="D10" s="629"/>
      <c r="E10" s="629"/>
      <c r="F10" s="629"/>
      <c r="G10" s="629"/>
      <c r="H10" s="629"/>
      <c r="I10" s="629"/>
      <c r="J10" s="629"/>
      <c r="K10" s="629"/>
      <c r="L10" s="629"/>
      <c r="M10" s="629"/>
      <c r="N10" s="629"/>
      <c r="O10" s="629"/>
      <c r="P10" s="629"/>
      <c r="Q10" s="630"/>
      <c r="R10" s="631">
        <v>151815</v>
      </c>
      <c r="S10" s="632"/>
      <c r="T10" s="632"/>
      <c r="U10" s="632"/>
      <c r="V10" s="632"/>
      <c r="W10" s="632"/>
      <c r="X10" s="632"/>
      <c r="Y10" s="633"/>
      <c r="Z10" s="634">
        <v>0</v>
      </c>
      <c r="AA10" s="634"/>
      <c r="AB10" s="634"/>
      <c r="AC10" s="634"/>
      <c r="AD10" s="635">
        <v>151815</v>
      </c>
      <c r="AE10" s="635"/>
      <c r="AF10" s="635"/>
      <c r="AG10" s="635"/>
      <c r="AH10" s="635"/>
      <c r="AI10" s="635"/>
      <c r="AJ10" s="635"/>
      <c r="AK10" s="635"/>
      <c r="AL10" s="636">
        <v>0</v>
      </c>
      <c r="AM10" s="637"/>
      <c r="AN10" s="637"/>
      <c r="AO10" s="638"/>
      <c r="AP10" s="628" t="s">
        <v>208</v>
      </c>
      <c r="AQ10" s="629"/>
      <c r="AR10" s="629"/>
      <c r="AS10" s="629"/>
      <c r="AT10" s="629"/>
      <c r="AU10" s="629"/>
      <c r="AV10" s="629"/>
      <c r="AW10" s="629"/>
      <c r="AX10" s="629"/>
      <c r="AY10" s="629"/>
      <c r="AZ10" s="629"/>
      <c r="BA10" s="629"/>
      <c r="BB10" s="629"/>
      <c r="BC10" s="630"/>
      <c r="BD10" s="631">
        <v>1783825</v>
      </c>
      <c r="BE10" s="632"/>
      <c r="BF10" s="632"/>
      <c r="BG10" s="632"/>
      <c r="BH10" s="632"/>
      <c r="BI10" s="632"/>
      <c r="BJ10" s="632"/>
      <c r="BK10" s="633"/>
      <c r="BL10" s="634">
        <v>1</v>
      </c>
      <c r="BM10" s="634"/>
      <c r="BN10" s="634"/>
      <c r="BO10" s="634"/>
      <c r="BP10" s="635">
        <v>84693</v>
      </c>
      <c r="BQ10" s="635"/>
      <c r="BR10" s="635"/>
      <c r="BS10" s="635"/>
      <c r="BT10" s="635"/>
      <c r="BU10" s="635"/>
      <c r="BV10" s="635"/>
      <c r="BW10" s="639"/>
      <c r="BY10" s="628" t="s">
        <v>209</v>
      </c>
      <c r="BZ10" s="629"/>
      <c r="CA10" s="629"/>
      <c r="CB10" s="629"/>
      <c r="CC10" s="629"/>
      <c r="CD10" s="629"/>
      <c r="CE10" s="629"/>
      <c r="CF10" s="629"/>
      <c r="CG10" s="629"/>
      <c r="CH10" s="629"/>
      <c r="CI10" s="629"/>
      <c r="CJ10" s="629"/>
      <c r="CK10" s="629"/>
      <c r="CL10" s="630"/>
      <c r="CM10" s="631">
        <v>1778798</v>
      </c>
      <c r="CN10" s="632"/>
      <c r="CO10" s="632"/>
      <c r="CP10" s="632"/>
      <c r="CQ10" s="632"/>
      <c r="CR10" s="632"/>
      <c r="CS10" s="632"/>
      <c r="CT10" s="633"/>
      <c r="CU10" s="634">
        <v>0.2</v>
      </c>
      <c r="CV10" s="634"/>
      <c r="CW10" s="634"/>
      <c r="CX10" s="634"/>
      <c r="CY10" s="640">
        <v>30353</v>
      </c>
      <c r="CZ10" s="632"/>
      <c r="DA10" s="632"/>
      <c r="DB10" s="632"/>
      <c r="DC10" s="632"/>
      <c r="DD10" s="632"/>
      <c r="DE10" s="632"/>
      <c r="DF10" s="632"/>
      <c r="DG10" s="632"/>
      <c r="DH10" s="632"/>
      <c r="DI10" s="632"/>
      <c r="DJ10" s="632"/>
      <c r="DK10" s="633"/>
      <c r="DL10" s="640">
        <v>849094</v>
      </c>
      <c r="DM10" s="632"/>
      <c r="DN10" s="632"/>
      <c r="DO10" s="632"/>
      <c r="DP10" s="632"/>
      <c r="DQ10" s="632"/>
      <c r="DR10" s="632"/>
      <c r="DS10" s="632"/>
      <c r="DT10" s="632"/>
      <c r="DU10" s="632"/>
      <c r="DV10" s="632"/>
      <c r="DW10" s="632"/>
      <c r="DX10" s="641"/>
    </row>
    <row r="11" spans="2:138" ht="11.25" customHeight="1">
      <c r="B11" s="628" t="s">
        <v>210</v>
      </c>
      <c r="C11" s="629"/>
      <c r="D11" s="629"/>
      <c r="E11" s="629"/>
      <c r="F11" s="629"/>
      <c r="G11" s="629"/>
      <c r="H11" s="629"/>
      <c r="I11" s="629"/>
      <c r="J11" s="629"/>
      <c r="K11" s="629"/>
      <c r="L11" s="629"/>
      <c r="M11" s="629"/>
      <c r="N11" s="629"/>
      <c r="O11" s="629"/>
      <c r="P11" s="629"/>
      <c r="Q11" s="630"/>
      <c r="R11" s="631">
        <v>44343</v>
      </c>
      <c r="S11" s="632"/>
      <c r="T11" s="632"/>
      <c r="U11" s="632"/>
      <c r="V11" s="632"/>
      <c r="W11" s="632"/>
      <c r="X11" s="632"/>
      <c r="Y11" s="633"/>
      <c r="Z11" s="634">
        <v>0</v>
      </c>
      <c r="AA11" s="634"/>
      <c r="AB11" s="634"/>
      <c r="AC11" s="634"/>
      <c r="AD11" s="635">
        <v>44343</v>
      </c>
      <c r="AE11" s="635"/>
      <c r="AF11" s="635"/>
      <c r="AG11" s="635"/>
      <c r="AH11" s="635"/>
      <c r="AI11" s="635"/>
      <c r="AJ11" s="635"/>
      <c r="AK11" s="635"/>
      <c r="AL11" s="636">
        <v>0</v>
      </c>
      <c r="AM11" s="637"/>
      <c r="AN11" s="637"/>
      <c r="AO11" s="638"/>
      <c r="AP11" s="628" t="s">
        <v>211</v>
      </c>
      <c r="AQ11" s="629"/>
      <c r="AR11" s="629"/>
      <c r="AS11" s="629"/>
      <c r="AT11" s="629"/>
      <c r="AU11" s="629"/>
      <c r="AV11" s="629"/>
      <c r="AW11" s="629"/>
      <c r="AX11" s="629"/>
      <c r="AY11" s="629"/>
      <c r="AZ11" s="629"/>
      <c r="BA11" s="629"/>
      <c r="BB11" s="629"/>
      <c r="BC11" s="630"/>
      <c r="BD11" s="631">
        <v>3727966</v>
      </c>
      <c r="BE11" s="632"/>
      <c r="BF11" s="632"/>
      <c r="BG11" s="632"/>
      <c r="BH11" s="632"/>
      <c r="BI11" s="632"/>
      <c r="BJ11" s="632"/>
      <c r="BK11" s="633"/>
      <c r="BL11" s="634">
        <v>2.1</v>
      </c>
      <c r="BM11" s="634"/>
      <c r="BN11" s="634"/>
      <c r="BO11" s="634"/>
      <c r="BP11" s="635">
        <v>663898</v>
      </c>
      <c r="BQ11" s="635"/>
      <c r="BR11" s="635"/>
      <c r="BS11" s="635"/>
      <c r="BT11" s="635"/>
      <c r="BU11" s="635"/>
      <c r="BV11" s="635"/>
      <c r="BW11" s="639"/>
      <c r="BY11" s="628" t="s">
        <v>212</v>
      </c>
      <c r="BZ11" s="629"/>
      <c r="CA11" s="629"/>
      <c r="CB11" s="629"/>
      <c r="CC11" s="629"/>
      <c r="CD11" s="629"/>
      <c r="CE11" s="629"/>
      <c r="CF11" s="629"/>
      <c r="CG11" s="629"/>
      <c r="CH11" s="629"/>
      <c r="CI11" s="629"/>
      <c r="CJ11" s="629"/>
      <c r="CK11" s="629"/>
      <c r="CL11" s="630"/>
      <c r="CM11" s="631">
        <v>78901951</v>
      </c>
      <c r="CN11" s="632"/>
      <c r="CO11" s="632"/>
      <c r="CP11" s="632"/>
      <c r="CQ11" s="632"/>
      <c r="CR11" s="632"/>
      <c r="CS11" s="632"/>
      <c r="CT11" s="633"/>
      <c r="CU11" s="634">
        <v>10</v>
      </c>
      <c r="CV11" s="634"/>
      <c r="CW11" s="634"/>
      <c r="CX11" s="634"/>
      <c r="CY11" s="640">
        <v>52927309</v>
      </c>
      <c r="CZ11" s="632"/>
      <c r="DA11" s="632"/>
      <c r="DB11" s="632"/>
      <c r="DC11" s="632"/>
      <c r="DD11" s="632"/>
      <c r="DE11" s="632"/>
      <c r="DF11" s="632"/>
      <c r="DG11" s="632"/>
      <c r="DH11" s="632"/>
      <c r="DI11" s="632"/>
      <c r="DJ11" s="632"/>
      <c r="DK11" s="633"/>
      <c r="DL11" s="640">
        <v>20974815</v>
      </c>
      <c r="DM11" s="632"/>
      <c r="DN11" s="632"/>
      <c r="DO11" s="632"/>
      <c r="DP11" s="632"/>
      <c r="DQ11" s="632"/>
      <c r="DR11" s="632"/>
      <c r="DS11" s="632"/>
      <c r="DT11" s="632"/>
      <c r="DU11" s="632"/>
      <c r="DV11" s="632"/>
      <c r="DW11" s="632"/>
      <c r="DX11" s="641"/>
    </row>
    <row r="12" spans="2:138" ht="11.25" customHeight="1">
      <c r="B12" s="628" t="s">
        <v>213</v>
      </c>
      <c r="C12" s="629"/>
      <c r="D12" s="629"/>
      <c r="E12" s="629"/>
      <c r="F12" s="629"/>
      <c r="G12" s="629"/>
      <c r="H12" s="629"/>
      <c r="I12" s="629"/>
      <c r="J12" s="629"/>
      <c r="K12" s="629"/>
      <c r="L12" s="629"/>
      <c r="M12" s="629"/>
      <c r="N12" s="629"/>
      <c r="O12" s="629"/>
      <c r="P12" s="629"/>
      <c r="Q12" s="630"/>
      <c r="R12" s="631">
        <v>23132297</v>
      </c>
      <c r="S12" s="632"/>
      <c r="T12" s="632"/>
      <c r="U12" s="632"/>
      <c r="V12" s="632"/>
      <c r="W12" s="632"/>
      <c r="X12" s="632"/>
      <c r="Y12" s="633"/>
      <c r="Z12" s="634">
        <v>2.9</v>
      </c>
      <c r="AA12" s="634"/>
      <c r="AB12" s="634"/>
      <c r="AC12" s="634"/>
      <c r="AD12" s="635">
        <v>23132297</v>
      </c>
      <c r="AE12" s="635"/>
      <c r="AF12" s="635"/>
      <c r="AG12" s="635"/>
      <c r="AH12" s="635"/>
      <c r="AI12" s="635"/>
      <c r="AJ12" s="635"/>
      <c r="AK12" s="635"/>
      <c r="AL12" s="636">
        <v>5.3</v>
      </c>
      <c r="AM12" s="637"/>
      <c r="AN12" s="637"/>
      <c r="AO12" s="638"/>
      <c r="AP12" s="628" t="s">
        <v>214</v>
      </c>
      <c r="AQ12" s="629"/>
      <c r="AR12" s="629"/>
      <c r="AS12" s="629"/>
      <c r="AT12" s="629"/>
      <c r="AU12" s="629"/>
      <c r="AV12" s="629"/>
      <c r="AW12" s="629"/>
      <c r="AX12" s="629"/>
      <c r="AY12" s="629"/>
      <c r="AZ12" s="629"/>
      <c r="BA12" s="629"/>
      <c r="BB12" s="629"/>
      <c r="BC12" s="630"/>
      <c r="BD12" s="631">
        <v>520429</v>
      </c>
      <c r="BE12" s="632"/>
      <c r="BF12" s="632"/>
      <c r="BG12" s="632"/>
      <c r="BH12" s="632"/>
      <c r="BI12" s="632"/>
      <c r="BJ12" s="632"/>
      <c r="BK12" s="633"/>
      <c r="BL12" s="634">
        <v>0.3</v>
      </c>
      <c r="BM12" s="634"/>
      <c r="BN12" s="634"/>
      <c r="BO12" s="634"/>
      <c r="BP12" s="635" t="s">
        <v>145</v>
      </c>
      <c r="BQ12" s="635"/>
      <c r="BR12" s="635"/>
      <c r="BS12" s="635"/>
      <c r="BT12" s="635"/>
      <c r="BU12" s="635"/>
      <c r="BV12" s="635"/>
      <c r="BW12" s="639"/>
      <c r="BY12" s="628" t="s">
        <v>215</v>
      </c>
      <c r="BZ12" s="629"/>
      <c r="CA12" s="629"/>
      <c r="CB12" s="629"/>
      <c r="CC12" s="629"/>
      <c r="CD12" s="629"/>
      <c r="CE12" s="629"/>
      <c r="CF12" s="629"/>
      <c r="CG12" s="629"/>
      <c r="CH12" s="629"/>
      <c r="CI12" s="629"/>
      <c r="CJ12" s="629"/>
      <c r="CK12" s="629"/>
      <c r="CL12" s="630"/>
      <c r="CM12" s="631">
        <v>11713187</v>
      </c>
      <c r="CN12" s="632"/>
      <c r="CO12" s="632"/>
      <c r="CP12" s="632"/>
      <c r="CQ12" s="632"/>
      <c r="CR12" s="632"/>
      <c r="CS12" s="632"/>
      <c r="CT12" s="633"/>
      <c r="CU12" s="634">
        <v>1.5</v>
      </c>
      <c r="CV12" s="634"/>
      <c r="CW12" s="634"/>
      <c r="CX12" s="634"/>
      <c r="CY12" s="640">
        <v>4868065</v>
      </c>
      <c r="CZ12" s="632"/>
      <c r="DA12" s="632"/>
      <c r="DB12" s="632"/>
      <c r="DC12" s="632"/>
      <c r="DD12" s="632"/>
      <c r="DE12" s="632"/>
      <c r="DF12" s="632"/>
      <c r="DG12" s="632"/>
      <c r="DH12" s="632"/>
      <c r="DI12" s="632"/>
      <c r="DJ12" s="632"/>
      <c r="DK12" s="633"/>
      <c r="DL12" s="640">
        <v>5117762</v>
      </c>
      <c r="DM12" s="632"/>
      <c r="DN12" s="632"/>
      <c r="DO12" s="632"/>
      <c r="DP12" s="632"/>
      <c r="DQ12" s="632"/>
      <c r="DR12" s="632"/>
      <c r="DS12" s="632"/>
      <c r="DT12" s="632"/>
      <c r="DU12" s="632"/>
      <c r="DV12" s="632"/>
      <c r="DW12" s="632"/>
      <c r="DX12" s="641"/>
    </row>
    <row r="13" spans="2:138" ht="11.25" customHeight="1">
      <c r="B13" s="628" t="s">
        <v>216</v>
      </c>
      <c r="C13" s="629"/>
      <c r="D13" s="629"/>
      <c r="E13" s="629"/>
      <c r="F13" s="629"/>
      <c r="G13" s="629"/>
      <c r="H13" s="629"/>
      <c r="I13" s="629"/>
      <c r="J13" s="629"/>
      <c r="K13" s="629"/>
      <c r="L13" s="629"/>
      <c r="M13" s="629"/>
      <c r="N13" s="629"/>
      <c r="O13" s="629"/>
      <c r="P13" s="629"/>
      <c r="Q13" s="630"/>
      <c r="R13" s="631" t="s">
        <v>145</v>
      </c>
      <c r="S13" s="632"/>
      <c r="T13" s="632"/>
      <c r="U13" s="632"/>
      <c r="V13" s="632"/>
      <c r="W13" s="632"/>
      <c r="X13" s="632"/>
      <c r="Y13" s="633"/>
      <c r="Z13" s="634" t="s">
        <v>145</v>
      </c>
      <c r="AA13" s="634"/>
      <c r="AB13" s="634"/>
      <c r="AC13" s="634"/>
      <c r="AD13" s="635" t="s">
        <v>113</v>
      </c>
      <c r="AE13" s="635"/>
      <c r="AF13" s="635"/>
      <c r="AG13" s="635"/>
      <c r="AH13" s="635"/>
      <c r="AI13" s="635"/>
      <c r="AJ13" s="635"/>
      <c r="AK13" s="635"/>
      <c r="AL13" s="636" t="s">
        <v>145</v>
      </c>
      <c r="AM13" s="637"/>
      <c r="AN13" s="637"/>
      <c r="AO13" s="638"/>
      <c r="AP13" s="628" t="s">
        <v>217</v>
      </c>
      <c r="AQ13" s="629"/>
      <c r="AR13" s="629"/>
      <c r="AS13" s="629"/>
      <c r="AT13" s="629"/>
      <c r="AU13" s="629"/>
      <c r="AV13" s="629"/>
      <c r="AW13" s="629"/>
      <c r="AX13" s="629"/>
      <c r="AY13" s="629"/>
      <c r="AZ13" s="629"/>
      <c r="BA13" s="629"/>
      <c r="BB13" s="629"/>
      <c r="BC13" s="630"/>
      <c r="BD13" s="631">
        <v>660629</v>
      </c>
      <c r="BE13" s="632"/>
      <c r="BF13" s="632"/>
      <c r="BG13" s="632"/>
      <c r="BH13" s="632"/>
      <c r="BI13" s="632"/>
      <c r="BJ13" s="632"/>
      <c r="BK13" s="633"/>
      <c r="BL13" s="634">
        <v>0.4</v>
      </c>
      <c r="BM13" s="634"/>
      <c r="BN13" s="634"/>
      <c r="BO13" s="634"/>
      <c r="BP13" s="635" t="s">
        <v>197</v>
      </c>
      <c r="BQ13" s="635"/>
      <c r="BR13" s="635"/>
      <c r="BS13" s="635"/>
      <c r="BT13" s="635"/>
      <c r="BU13" s="635"/>
      <c r="BV13" s="635"/>
      <c r="BW13" s="639"/>
      <c r="BY13" s="628" t="s">
        <v>218</v>
      </c>
      <c r="BZ13" s="629"/>
      <c r="CA13" s="629"/>
      <c r="CB13" s="629"/>
      <c r="CC13" s="629"/>
      <c r="CD13" s="629"/>
      <c r="CE13" s="629"/>
      <c r="CF13" s="629"/>
      <c r="CG13" s="629"/>
      <c r="CH13" s="629"/>
      <c r="CI13" s="629"/>
      <c r="CJ13" s="629"/>
      <c r="CK13" s="629"/>
      <c r="CL13" s="630"/>
      <c r="CM13" s="631">
        <v>86824529</v>
      </c>
      <c r="CN13" s="632"/>
      <c r="CO13" s="632"/>
      <c r="CP13" s="632"/>
      <c r="CQ13" s="632"/>
      <c r="CR13" s="632"/>
      <c r="CS13" s="632"/>
      <c r="CT13" s="633"/>
      <c r="CU13" s="634">
        <v>11</v>
      </c>
      <c r="CV13" s="634"/>
      <c r="CW13" s="634"/>
      <c r="CX13" s="634"/>
      <c r="CY13" s="640">
        <v>74840727</v>
      </c>
      <c r="CZ13" s="632"/>
      <c r="DA13" s="632"/>
      <c r="DB13" s="632"/>
      <c r="DC13" s="632"/>
      <c r="DD13" s="632"/>
      <c r="DE13" s="632"/>
      <c r="DF13" s="632"/>
      <c r="DG13" s="632"/>
      <c r="DH13" s="632"/>
      <c r="DI13" s="632"/>
      <c r="DJ13" s="632"/>
      <c r="DK13" s="633"/>
      <c r="DL13" s="640">
        <v>14013178</v>
      </c>
      <c r="DM13" s="632"/>
      <c r="DN13" s="632"/>
      <c r="DO13" s="632"/>
      <c r="DP13" s="632"/>
      <c r="DQ13" s="632"/>
      <c r="DR13" s="632"/>
      <c r="DS13" s="632"/>
      <c r="DT13" s="632"/>
      <c r="DU13" s="632"/>
      <c r="DV13" s="632"/>
      <c r="DW13" s="632"/>
      <c r="DX13" s="641"/>
    </row>
    <row r="14" spans="2:138" ht="11.25" customHeight="1">
      <c r="B14" s="628" t="s">
        <v>219</v>
      </c>
      <c r="C14" s="629"/>
      <c r="D14" s="629"/>
      <c r="E14" s="629"/>
      <c r="F14" s="629"/>
      <c r="G14" s="629"/>
      <c r="H14" s="629"/>
      <c r="I14" s="629"/>
      <c r="J14" s="629"/>
      <c r="K14" s="629"/>
      <c r="L14" s="629"/>
      <c r="M14" s="629"/>
      <c r="N14" s="629"/>
      <c r="O14" s="629"/>
      <c r="P14" s="629"/>
      <c r="Q14" s="630"/>
      <c r="R14" s="631">
        <v>597728</v>
      </c>
      <c r="S14" s="632"/>
      <c r="T14" s="632"/>
      <c r="U14" s="632"/>
      <c r="V14" s="632"/>
      <c r="W14" s="632"/>
      <c r="X14" s="632"/>
      <c r="Y14" s="633"/>
      <c r="Z14" s="634">
        <v>0.1</v>
      </c>
      <c r="AA14" s="634"/>
      <c r="AB14" s="634"/>
      <c r="AC14" s="634"/>
      <c r="AD14" s="635">
        <v>597728</v>
      </c>
      <c r="AE14" s="635"/>
      <c r="AF14" s="635"/>
      <c r="AG14" s="635"/>
      <c r="AH14" s="635"/>
      <c r="AI14" s="635"/>
      <c r="AJ14" s="635"/>
      <c r="AK14" s="635"/>
      <c r="AL14" s="636">
        <v>0.1</v>
      </c>
      <c r="AM14" s="637"/>
      <c r="AN14" s="637"/>
      <c r="AO14" s="638"/>
      <c r="AP14" s="628" t="s">
        <v>220</v>
      </c>
      <c r="AQ14" s="629"/>
      <c r="AR14" s="629"/>
      <c r="AS14" s="629"/>
      <c r="AT14" s="629"/>
      <c r="AU14" s="629"/>
      <c r="AV14" s="629"/>
      <c r="AW14" s="629"/>
      <c r="AX14" s="629"/>
      <c r="AY14" s="629"/>
      <c r="AZ14" s="629"/>
      <c r="BA14" s="629"/>
      <c r="BB14" s="629"/>
      <c r="BC14" s="630"/>
      <c r="BD14" s="631">
        <v>765876</v>
      </c>
      <c r="BE14" s="632"/>
      <c r="BF14" s="632"/>
      <c r="BG14" s="632"/>
      <c r="BH14" s="632"/>
      <c r="BI14" s="632"/>
      <c r="BJ14" s="632"/>
      <c r="BK14" s="633"/>
      <c r="BL14" s="634">
        <v>0.4</v>
      </c>
      <c r="BM14" s="634"/>
      <c r="BN14" s="634"/>
      <c r="BO14" s="634"/>
      <c r="BP14" s="635" t="s">
        <v>145</v>
      </c>
      <c r="BQ14" s="635"/>
      <c r="BR14" s="635"/>
      <c r="BS14" s="635"/>
      <c r="BT14" s="635"/>
      <c r="BU14" s="635"/>
      <c r="BV14" s="635"/>
      <c r="BW14" s="639"/>
      <c r="BY14" s="628" t="s">
        <v>221</v>
      </c>
      <c r="BZ14" s="629"/>
      <c r="CA14" s="629"/>
      <c r="CB14" s="629"/>
      <c r="CC14" s="629"/>
      <c r="CD14" s="629"/>
      <c r="CE14" s="629"/>
      <c r="CF14" s="629"/>
      <c r="CG14" s="629"/>
      <c r="CH14" s="629"/>
      <c r="CI14" s="629"/>
      <c r="CJ14" s="629"/>
      <c r="CK14" s="629"/>
      <c r="CL14" s="630"/>
      <c r="CM14" s="631">
        <v>37534341</v>
      </c>
      <c r="CN14" s="632"/>
      <c r="CO14" s="632"/>
      <c r="CP14" s="632"/>
      <c r="CQ14" s="632"/>
      <c r="CR14" s="632"/>
      <c r="CS14" s="632"/>
      <c r="CT14" s="633"/>
      <c r="CU14" s="634">
        <v>4.8</v>
      </c>
      <c r="CV14" s="634"/>
      <c r="CW14" s="634"/>
      <c r="CX14" s="634"/>
      <c r="CY14" s="640">
        <v>4243312</v>
      </c>
      <c r="CZ14" s="632"/>
      <c r="DA14" s="632"/>
      <c r="DB14" s="632"/>
      <c r="DC14" s="632"/>
      <c r="DD14" s="632"/>
      <c r="DE14" s="632"/>
      <c r="DF14" s="632"/>
      <c r="DG14" s="632"/>
      <c r="DH14" s="632"/>
      <c r="DI14" s="632"/>
      <c r="DJ14" s="632"/>
      <c r="DK14" s="633"/>
      <c r="DL14" s="640">
        <v>32325190</v>
      </c>
      <c r="DM14" s="632"/>
      <c r="DN14" s="632"/>
      <c r="DO14" s="632"/>
      <c r="DP14" s="632"/>
      <c r="DQ14" s="632"/>
      <c r="DR14" s="632"/>
      <c r="DS14" s="632"/>
      <c r="DT14" s="632"/>
      <c r="DU14" s="632"/>
      <c r="DV14" s="632"/>
      <c r="DW14" s="632"/>
      <c r="DX14" s="641"/>
    </row>
    <row r="15" spans="2:138" ht="11.25" customHeight="1">
      <c r="B15" s="628" t="s">
        <v>222</v>
      </c>
      <c r="C15" s="629"/>
      <c r="D15" s="629"/>
      <c r="E15" s="629"/>
      <c r="F15" s="629"/>
      <c r="G15" s="629"/>
      <c r="H15" s="629"/>
      <c r="I15" s="629"/>
      <c r="J15" s="629"/>
      <c r="K15" s="629"/>
      <c r="L15" s="629"/>
      <c r="M15" s="629"/>
      <c r="N15" s="629"/>
      <c r="O15" s="629"/>
      <c r="P15" s="629"/>
      <c r="Q15" s="630"/>
      <c r="R15" s="631">
        <v>270558540</v>
      </c>
      <c r="S15" s="632"/>
      <c r="T15" s="632"/>
      <c r="U15" s="632"/>
      <c r="V15" s="632"/>
      <c r="W15" s="632"/>
      <c r="X15" s="632"/>
      <c r="Y15" s="633"/>
      <c r="Z15" s="634">
        <v>33.6</v>
      </c>
      <c r="AA15" s="634"/>
      <c r="AB15" s="634"/>
      <c r="AC15" s="634"/>
      <c r="AD15" s="635">
        <v>264616929</v>
      </c>
      <c r="AE15" s="635"/>
      <c r="AF15" s="635"/>
      <c r="AG15" s="635"/>
      <c r="AH15" s="635"/>
      <c r="AI15" s="635"/>
      <c r="AJ15" s="635"/>
      <c r="AK15" s="635"/>
      <c r="AL15" s="636">
        <v>60.3</v>
      </c>
      <c r="AM15" s="637"/>
      <c r="AN15" s="637"/>
      <c r="AO15" s="638"/>
      <c r="AP15" s="628" t="s">
        <v>223</v>
      </c>
      <c r="AQ15" s="629"/>
      <c r="AR15" s="629"/>
      <c r="AS15" s="629"/>
      <c r="AT15" s="629"/>
      <c r="AU15" s="629"/>
      <c r="AV15" s="629"/>
      <c r="AW15" s="629"/>
      <c r="AX15" s="629"/>
      <c r="AY15" s="629"/>
      <c r="AZ15" s="629"/>
      <c r="BA15" s="629"/>
      <c r="BB15" s="629"/>
      <c r="BC15" s="630"/>
      <c r="BD15" s="631">
        <v>29464978</v>
      </c>
      <c r="BE15" s="632"/>
      <c r="BF15" s="632"/>
      <c r="BG15" s="632"/>
      <c r="BH15" s="632"/>
      <c r="BI15" s="632"/>
      <c r="BJ15" s="632"/>
      <c r="BK15" s="633"/>
      <c r="BL15" s="634">
        <v>16.399999999999999</v>
      </c>
      <c r="BM15" s="634"/>
      <c r="BN15" s="634"/>
      <c r="BO15" s="634"/>
      <c r="BP15" s="635" t="s">
        <v>145</v>
      </c>
      <c r="BQ15" s="635"/>
      <c r="BR15" s="635"/>
      <c r="BS15" s="635"/>
      <c r="BT15" s="635"/>
      <c r="BU15" s="635"/>
      <c r="BV15" s="635"/>
      <c r="BW15" s="639"/>
      <c r="BY15" s="628" t="s">
        <v>224</v>
      </c>
      <c r="BZ15" s="629"/>
      <c r="CA15" s="629"/>
      <c r="CB15" s="629"/>
      <c r="CC15" s="629"/>
      <c r="CD15" s="629"/>
      <c r="CE15" s="629"/>
      <c r="CF15" s="629"/>
      <c r="CG15" s="629"/>
      <c r="CH15" s="629"/>
      <c r="CI15" s="629"/>
      <c r="CJ15" s="629"/>
      <c r="CK15" s="629"/>
      <c r="CL15" s="630"/>
      <c r="CM15" s="631" t="s">
        <v>145</v>
      </c>
      <c r="CN15" s="632"/>
      <c r="CO15" s="632"/>
      <c r="CP15" s="632"/>
      <c r="CQ15" s="632"/>
      <c r="CR15" s="632"/>
      <c r="CS15" s="632"/>
      <c r="CT15" s="633"/>
      <c r="CU15" s="634" t="s">
        <v>113</v>
      </c>
      <c r="CV15" s="634"/>
      <c r="CW15" s="634"/>
      <c r="CX15" s="634"/>
      <c r="CY15" s="640" t="s">
        <v>113</v>
      </c>
      <c r="CZ15" s="632"/>
      <c r="DA15" s="632"/>
      <c r="DB15" s="632"/>
      <c r="DC15" s="632"/>
      <c r="DD15" s="632"/>
      <c r="DE15" s="632"/>
      <c r="DF15" s="632"/>
      <c r="DG15" s="632"/>
      <c r="DH15" s="632"/>
      <c r="DI15" s="632"/>
      <c r="DJ15" s="632"/>
      <c r="DK15" s="633"/>
      <c r="DL15" s="640" t="s">
        <v>145</v>
      </c>
      <c r="DM15" s="632"/>
      <c r="DN15" s="632"/>
      <c r="DO15" s="632"/>
      <c r="DP15" s="632"/>
      <c r="DQ15" s="632"/>
      <c r="DR15" s="632"/>
      <c r="DS15" s="632"/>
      <c r="DT15" s="632"/>
      <c r="DU15" s="632"/>
      <c r="DV15" s="632"/>
      <c r="DW15" s="632"/>
      <c r="DX15" s="641"/>
    </row>
    <row r="16" spans="2:138" ht="11.25" customHeight="1">
      <c r="B16" s="628" t="s">
        <v>225</v>
      </c>
      <c r="C16" s="629"/>
      <c r="D16" s="629"/>
      <c r="E16" s="629"/>
      <c r="F16" s="629"/>
      <c r="G16" s="629"/>
      <c r="H16" s="629"/>
      <c r="I16" s="629"/>
      <c r="J16" s="629"/>
      <c r="K16" s="629"/>
      <c r="L16" s="629"/>
      <c r="M16" s="629"/>
      <c r="N16" s="629"/>
      <c r="O16" s="629"/>
      <c r="P16" s="629"/>
      <c r="Q16" s="630"/>
      <c r="R16" s="631">
        <v>264616929</v>
      </c>
      <c r="S16" s="632"/>
      <c r="T16" s="632"/>
      <c r="U16" s="632"/>
      <c r="V16" s="632"/>
      <c r="W16" s="632"/>
      <c r="X16" s="632"/>
      <c r="Y16" s="633"/>
      <c r="Z16" s="636">
        <v>32.9</v>
      </c>
      <c r="AA16" s="637"/>
      <c r="AB16" s="637"/>
      <c r="AC16" s="642"/>
      <c r="AD16" s="640">
        <v>264616929</v>
      </c>
      <c r="AE16" s="632"/>
      <c r="AF16" s="632"/>
      <c r="AG16" s="632"/>
      <c r="AH16" s="632"/>
      <c r="AI16" s="632"/>
      <c r="AJ16" s="632"/>
      <c r="AK16" s="633"/>
      <c r="AL16" s="636">
        <v>60.3</v>
      </c>
      <c r="AM16" s="637"/>
      <c r="AN16" s="637"/>
      <c r="AO16" s="638"/>
      <c r="AP16" s="628" t="s">
        <v>226</v>
      </c>
      <c r="AQ16" s="629"/>
      <c r="AR16" s="629"/>
      <c r="AS16" s="629"/>
      <c r="AT16" s="629"/>
      <c r="AU16" s="629"/>
      <c r="AV16" s="629"/>
      <c r="AW16" s="629"/>
      <c r="AX16" s="629"/>
      <c r="AY16" s="629"/>
      <c r="AZ16" s="629"/>
      <c r="BA16" s="629"/>
      <c r="BB16" s="629"/>
      <c r="BC16" s="630"/>
      <c r="BD16" s="631">
        <v>1292294</v>
      </c>
      <c r="BE16" s="632"/>
      <c r="BF16" s="632"/>
      <c r="BG16" s="632"/>
      <c r="BH16" s="632"/>
      <c r="BI16" s="632"/>
      <c r="BJ16" s="632"/>
      <c r="BK16" s="633"/>
      <c r="BL16" s="634">
        <v>0.7</v>
      </c>
      <c r="BM16" s="634"/>
      <c r="BN16" s="634"/>
      <c r="BO16" s="634"/>
      <c r="BP16" s="635" t="s">
        <v>113</v>
      </c>
      <c r="BQ16" s="635"/>
      <c r="BR16" s="635"/>
      <c r="BS16" s="635"/>
      <c r="BT16" s="635"/>
      <c r="BU16" s="635"/>
      <c r="BV16" s="635"/>
      <c r="BW16" s="639"/>
      <c r="BY16" s="628" t="s">
        <v>227</v>
      </c>
      <c r="BZ16" s="629"/>
      <c r="CA16" s="629"/>
      <c r="CB16" s="629"/>
      <c r="CC16" s="629"/>
      <c r="CD16" s="629"/>
      <c r="CE16" s="629"/>
      <c r="CF16" s="629"/>
      <c r="CG16" s="629"/>
      <c r="CH16" s="629"/>
      <c r="CI16" s="629"/>
      <c r="CJ16" s="629"/>
      <c r="CK16" s="629"/>
      <c r="CL16" s="630"/>
      <c r="CM16" s="631">
        <v>183319905</v>
      </c>
      <c r="CN16" s="632"/>
      <c r="CO16" s="632"/>
      <c r="CP16" s="632"/>
      <c r="CQ16" s="632"/>
      <c r="CR16" s="632"/>
      <c r="CS16" s="632"/>
      <c r="CT16" s="633"/>
      <c r="CU16" s="634">
        <v>23.3</v>
      </c>
      <c r="CV16" s="634"/>
      <c r="CW16" s="634"/>
      <c r="CX16" s="634"/>
      <c r="CY16" s="640">
        <v>6269844</v>
      </c>
      <c r="CZ16" s="632"/>
      <c r="DA16" s="632"/>
      <c r="DB16" s="632"/>
      <c r="DC16" s="632"/>
      <c r="DD16" s="632"/>
      <c r="DE16" s="632"/>
      <c r="DF16" s="632"/>
      <c r="DG16" s="632"/>
      <c r="DH16" s="632"/>
      <c r="DI16" s="632"/>
      <c r="DJ16" s="632"/>
      <c r="DK16" s="633"/>
      <c r="DL16" s="640">
        <v>134032534</v>
      </c>
      <c r="DM16" s="632"/>
      <c r="DN16" s="632"/>
      <c r="DO16" s="632"/>
      <c r="DP16" s="632"/>
      <c r="DQ16" s="632"/>
      <c r="DR16" s="632"/>
      <c r="DS16" s="632"/>
      <c r="DT16" s="632"/>
      <c r="DU16" s="632"/>
      <c r="DV16" s="632"/>
      <c r="DW16" s="632"/>
      <c r="DX16" s="641"/>
    </row>
    <row r="17" spans="2:128" ht="11.25" customHeight="1">
      <c r="B17" s="628" t="s">
        <v>228</v>
      </c>
      <c r="C17" s="629"/>
      <c r="D17" s="629"/>
      <c r="E17" s="629"/>
      <c r="F17" s="629"/>
      <c r="G17" s="629"/>
      <c r="H17" s="629"/>
      <c r="I17" s="629"/>
      <c r="J17" s="629"/>
      <c r="K17" s="629"/>
      <c r="L17" s="629"/>
      <c r="M17" s="629"/>
      <c r="N17" s="629"/>
      <c r="O17" s="629"/>
      <c r="P17" s="629"/>
      <c r="Q17" s="630"/>
      <c r="R17" s="631">
        <v>5921497</v>
      </c>
      <c r="S17" s="632"/>
      <c r="T17" s="632"/>
      <c r="U17" s="632"/>
      <c r="V17" s="632"/>
      <c r="W17" s="632"/>
      <c r="X17" s="632"/>
      <c r="Y17" s="633"/>
      <c r="Z17" s="636">
        <v>0.7</v>
      </c>
      <c r="AA17" s="637"/>
      <c r="AB17" s="637"/>
      <c r="AC17" s="642"/>
      <c r="AD17" s="640" t="s">
        <v>113</v>
      </c>
      <c r="AE17" s="632"/>
      <c r="AF17" s="632"/>
      <c r="AG17" s="632"/>
      <c r="AH17" s="632"/>
      <c r="AI17" s="632"/>
      <c r="AJ17" s="632"/>
      <c r="AK17" s="633"/>
      <c r="AL17" s="636" t="s">
        <v>197</v>
      </c>
      <c r="AM17" s="637"/>
      <c r="AN17" s="637"/>
      <c r="AO17" s="638"/>
      <c r="AP17" s="628" t="s">
        <v>229</v>
      </c>
      <c r="AQ17" s="629"/>
      <c r="AR17" s="629"/>
      <c r="AS17" s="629"/>
      <c r="AT17" s="629"/>
      <c r="AU17" s="629"/>
      <c r="AV17" s="629"/>
      <c r="AW17" s="629"/>
      <c r="AX17" s="629"/>
      <c r="AY17" s="629"/>
      <c r="AZ17" s="629"/>
      <c r="BA17" s="629"/>
      <c r="BB17" s="629"/>
      <c r="BC17" s="630"/>
      <c r="BD17" s="631">
        <v>28172684</v>
      </c>
      <c r="BE17" s="632"/>
      <c r="BF17" s="632"/>
      <c r="BG17" s="632"/>
      <c r="BH17" s="632"/>
      <c r="BI17" s="632"/>
      <c r="BJ17" s="632"/>
      <c r="BK17" s="633"/>
      <c r="BL17" s="634">
        <v>15.6</v>
      </c>
      <c r="BM17" s="634"/>
      <c r="BN17" s="634"/>
      <c r="BO17" s="634"/>
      <c r="BP17" s="635" t="s">
        <v>113</v>
      </c>
      <c r="BQ17" s="635"/>
      <c r="BR17" s="635"/>
      <c r="BS17" s="635"/>
      <c r="BT17" s="635"/>
      <c r="BU17" s="635"/>
      <c r="BV17" s="635"/>
      <c r="BW17" s="639"/>
      <c r="BY17" s="628" t="s">
        <v>230</v>
      </c>
      <c r="BZ17" s="629"/>
      <c r="CA17" s="629"/>
      <c r="CB17" s="629"/>
      <c r="CC17" s="629"/>
      <c r="CD17" s="629"/>
      <c r="CE17" s="629"/>
      <c r="CF17" s="629"/>
      <c r="CG17" s="629"/>
      <c r="CH17" s="629"/>
      <c r="CI17" s="629"/>
      <c r="CJ17" s="629"/>
      <c r="CK17" s="629"/>
      <c r="CL17" s="630"/>
      <c r="CM17" s="631">
        <v>10242504</v>
      </c>
      <c r="CN17" s="632"/>
      <c r="CO17" s="632"/>
      <c r="CP17" s="632"/>
      <c r="CQ17" s="632"/>
      <c r="CR17" s="632"/>
      <c r="CS17" s="632"/>
      <c r="CT17" s="633"/>
      <c r="CU17" s="634">
        <v>1.3</v>
      </c>
      <c r="CV17" s="634"/>
      <c r="CW17" s="634"/>
      <c r="CX17" s="634"/>
      <c r="CY17" s="640" t="s">
        <v>145</v>
      </c>
      <c r="CZ17" s="632"/>
      <c r="DA17" s="632"/>
      <c r="DB17" s="632"/>
      <c r="DC17" s="632"/>
      <c r="DD17" s="632"/>
      <c r="DE17" s="632"/>
      <c r="DF17" s="632"/>
      <c r="DG17" s="632"/>
      <c r="DH17" s="632"/>
      <c r="DI17" s="632"/>
      <c r="DJ17" s="632"/>
      <c r="DK17" s="633"/>
      <c r="DL17" s="640">
        <v>260756</v>
      </c>
      <c r="DM17" s="632"/>
      <c r="DN17" s="632"/>
      <c r="DO17" s="632"/>
      <c r="DP17" s="632"/>
      <c r="DQ17" s="632"/>
      <c r="DR17" s="632"/>
      <c r="DS17" s="632"/>
      <c r="DT17" s="632"/>
      <c r="DU17" s="632"/>
      <c r="DV17" s="632"/>
      <c r="DW17" s="632"/>
      <c r="DX17" s="641"/>
    </row>
    <row r="18" spans="2:128" ht="11.25" customHeight="1">
      <c r="B18" s="628" t="s">
        <v>231</v>
      </c>
      <c r="C18" s="629"/>
      <c r="D18" s="629"/>
      <c r="E18" s="629"/>
      <c r="F18" s="629"/>
      <c r="G18" s="629"/>
      <c r="H18" s="629"/>
      <c r="I18" s="629"/>
      <c r="J18" s="629"/>
      <c r="K18" s="629"/>
      <c r="L18" s="629"/>
      <c r="M18" s="629"/>
      <c r="N18" s="629"/>
      <c r="O18" s="629"/>
      <c r="P18" s="629"/>
      <c r="Q18" s="630"/>
      <c r="R18" s="631">
        <v>20114</v>
      </c>
      <c r="S18" s="632"/>
      <c r="T18" s="632"/>
      <c r="U18" s="632"/>
      <c r="V18" s="632"/>
      <c r="W18" s="632"/>
      <c r="X18" s="632"/>
      <c r="Y18" s="633"/>
      <c r="Z18" s="636">
        <v>0</v>
      </c>
      <c r="AA18" s="637"/>
      <c r="AB18" s="637"/>
      <c r="AC18" s="642"/>
      <c r="AD18" s="640" t="s">
        <v>113</v>
      </c>
      <c r="AE18" s="632"/>
      <c r="AF18" s="632"/>
      <c r="AG18" s="632"/>
      <c r="AH18" s="632"/>
      <c r="AI18" s="632"/>
      <c r="AJ18" s="632"/>
      <c r="AK18" s="633"/>
      <c r="AL18" s="636" t="s">
        <v>113</v>
      </c>
      <c r="AM18" s="637"/>
      <c r="AN18" s="637"/>
      <c r="AO18" s="638"/>
      <c r="AP18" s="628" t="s">
        <v>232</v>
      </c>
      <c r="AQ18" s="629"/>
      <c r="AR18" s="629"/>
      <c r="AS18" s="629"/>
      <c r="AT18" s="629"/>
      <c r="AU18" s="629"/>
      <c r="AV18" s="629"/>
      <c r="AW18" s="629"/>
      <c r="AX18" s="629"/>
      <c r="AY18" s="629"/>
      <c r="AZ18" s="629"/>
      <c r="BA18" s="629"/>
      <c r="BB18" s="629"/>
      <c r="BC18" s="630"/>
      <c r="BD18" s="631">
        <v>60734403</v>
      </c>
      <c r="BE18" s="632"/>
      <c r="BF18" s="632"/>
      <c r="BG18" s="632"/>
      <c r="BH18" s="632"/>
      <c r="BI18" s="632"/>
      <c r="BJ18" s="632"/>
      <c r="BK18" s="633"/>
      <c r="BL18" s="634">
        <v>33.700000000000003</v>
      </c>
      <c r="BM18" s="634"/>
      <c r="BN18" s="634"/>
      <c r="BO18" s="634"/>
      <c r="BP18" s="635" t="s">
        <v>145</v>
      </c>
      <c r="BQ18" s="635"/>
      <c r="BR18" s="635"/>
      <c r="BS18" s="635"/>
      <c r="BT18" s="635"/>
      <c r="BU18" s="635"/>
      <c r="BV18" s="635"/>
      <c r="BW18" s="639"/>
      <c r="BY18" s="628" t="s">
        <v>233</v>
      </c>
      <c r="BZ18" s="629"/>
      <c r="CA18" s="629"/>
      <c r="CB18" s="629"/>
      <c r="CC18" s="629"/>
      <c r="CD18" s="629"/>
      <c r="CE18" s="629"/>
      <c r="CF18" s="629"/>
      <c r="CG18" s="629"/>
      <c r="CH18" s="629"/>
      <c r="CI18" s="629"/>
      <c r="CJ18" s="629"/>
      <c r="CK18" s="629"/>
      <c r="CL18" s="630"/>
      <c r="CM18" s="631">
        <v>127778649</v>
      </c>
      <c r="CN18" s="632"/>
      <c r="CO18" s="632"/>
      <c r="CP18" s="632"/>
      <c r="CQ18" s="632"/>
      <c r="CR18" s="632"/>
      <c r="CS18" s="632"/>
      <c r="CT18" s="633"/>
      <c r="CU18" s="634">
        <v>16.3</v>
      </c>
      <c r="CV18" s="634"/>
      <c r="CW18" s="634"/>
      <c r="CX18" s="634"/>
      <c r="CY18" s="640" t="s">
        <v>197</v>
      </c>
      <c r="CZ18" s="632"/>
      <c r="DA18" s="632"/>
      <c r="DB18" s="632"/>
      <c r="DC18" s="632"/>
      <c r="DD18" s="632"/>
      <c r="DE18" s="632"/>
      <c r="DF18" s="632"/>
      <c r="DG18" s="632"/>
      <c r="DH18" s="632"/>
      <c r="DI18" s="632"/>
      <c r="DJ18" s="632"/>
      <c r="DK18" s="633"/>
      <c r="DL18" s="640">
        <v>125216408</v>
      </c>
      <c r="DM18" s="632"/>
      <c r="DN18" s="632"/>
      <c r="DO18" s="632"/>
      <c r="DP18" s="632"/>
      <c r="DQ18" s="632"/>
      <c r="DR18" s="632"/>
      <c r="DS18" s="632"/>
      <c r="DT18" s="632"/>
      <c r="DU18" s="632"/>
      <c r="DV18" s="632"/>
      <c r="DW18" s="632"/>
      <c r="DX18" s="641"/>
    </row>
    <row r="19" spans="2:128" ht="11.25" customHeight="1">
      <c r="B19" s="628" t="s">
        <v>234</v>
      </c>
      <c r="C19" s="629"/>
      <c r="D19" s="629"/>
      <c r="E19" s="629"/>
      <c r="F19" s="629"/>
      <c r="G19" s="629"/>
      <c r="H19" s="629"/>
      <c r="I19" s="629"/>
      <c r="J19" s="629"/>
      <c r="K19" s="629"/>
      <c r="L19" s="629"/>
      <c r="M19" s="629"/>
      <c r="N19" s="629"/>
      <c r="O19" s="629"/>
      <c r="P19" s="629"/>
      <c r="Q19" s="630"/>
      <c r="R19" s="631">
        <v>478049419</v>
      </c>
      <c r="S19" s="632"/>
      <c r="T19" s="632"/>
      <c r="U19" s="632"/>
      <c r="V19" s="632"/>
      <c r="W19" s="632"/>
      <c r="X19" s="632"/>
      <c r="Y19" s="633"/>
      <c r="Z19" s="636">
        <v>59.4</v>
      </c>
      <c r="AA19" s="637"/>
      <c r="AB19" s="637"/>
      <c r="AC19" s="642"/>
      <c r="AD19" s="640">
        <v>437003899</v>
      </c>
      <c r="AE19" s="632"/>
      <c r="AF19" s="632"/>
      <c r="AG19" s="632"/>
      <c r="AH19" s="632"/>
      <c r="AI19" s="632"/>
      <c r="AJ19" s="632"/>
      <c r="AK19" s="633"/>
      <c r="AL19" s="636">
        <v>99.6</v>
      </c>
      <c r="AM19" s="637"/>
      <c r="AN19" s="637"/>
      <c r="AO19" s="638"/>
      <c r="AP19" s="628" t="s">
        <v>235</v>
      </c>
      <c r="AQ19" s="629"/>
      <c r="AR19" s="629"/>
      <c r="AS19" s="629"/>
      <c r="AT19" s="629"/>
      <c r="AU19" s="629"/>
      <c r="AV19" s="629"/>
      <c r="AW19" s="629"/>
      <c r="AX19" s="629"/>
      <c r="AY19" s="629"/>
      <c r="AZ19" s="629"/>
      <c r="BA19" s="629"/>
      <c r="BB19" s="629"/>
      <c r="BC19" s="630"/>
      <c r="BD19" s="631">
        <v>4014836</v>
      </c>
      <c r="BE19" s="632"/>
      <c r="BF19" s="632"/>
      <c r="BG19" s="632"/>
      <c r="BH19" s="632"/>
      <c r="BI19" s="632"/>
      <c r="BJ19" s="632"/>
      <c r="BK19" s="633"/>
      <c r="BL19" s="634">
        <v>2.2000000000000002</v>
      </c>
      <c r="BM19" s="634"/>
      <c r="BN19" s="634"/>
      <c r="BO19" s="634"/>
      <c r="BP19" s="635" t="s">
        <v>145</v>
      </c>
      <c r="BQ19" s="635"/>
      <c r="BR19" s="635"/>
      <c r="BS19" s="635"/>
      <c r="BT19" s="635"/>
      <c r="BU19" s="635"/>
      <c r="BV19" s="635"/>
      <c r="BW19" s="639"/>
      <c r="BY19" s="628" t="s">
        <v>236</v>
      </c>
      <c r="BZ19" s="629"/>
      <c r="CA19" s="629"/>
      <c r="CB19" s="629"/>
      <c r="CC19" s="629"/>
      <c r="CD19" s="629"/>
      <c r="CE19" s="629"/>
      <c r="CF19" s="629"/>
      <c r="CG19" s="629"/>
      <c r="CH19" s="629"/>
      <c r="CI19" s="629"/>
      <c r="CJ19" s="629"/>
      <c r="CK19" s="629"/>
      <c r="CL19" s="630"/>
      <c r="CM19" s="631" t="s">
        <v>113</v>
      </c>
      <c r="CN19" s="632"/>
      <c r="CO19" s="632"/>
      <c r="CP19" s="632"/>
      <c r="CQ19" s="632"/>
      <c r="CR19" s="632"/>
      <c r="CS19" s="632"/>
      <c r="CT19" s="633"/>
      <c r="CU19" s="634" t="s">
        <v>113</v>
      </c>
      <c r="CV19" s="634"/>
      <c r="CW19" s="634"/>
      <c r="CX19" s="634"/>
      <c r="CY19" s="640" t="s">
        <v>197</v>
      </c>
      <c r="CZ19" s="632"/>
      <c r="DA19" s="632"/>
      <c r="DB19" s="632"/>
      <c r="DC19" s="632"/>
      <c r="DD19" s="632"/>
      <c r="DE19" s="632"/>
      <c r="DF19" s="632"/>
      <c r="DG19" s="632"/>
      <c r="DH19" s="632"/>
      <c r="DI19" s="632"/>
      <c r="DJ19" s="632"/>
      <c r="DK19" s="633"/>
      <c r="DL19" s="640" t="s">
        <v>113</v>
      </c>
      <c r="DM19" s="632"/>
      <c r="DN19" s="632"/>
      <c r="DO19" s="632"/>
      <c r="DP19" s="632"/>
      <c r="DQ19" s="632"/>
      <c r="DR19" s="632"/>
      <c r="DS19" s="632"/>
      <c r="DT19" s="632"/>
      <c r="DU19" s="632"/>
      <c r="DV19" s="632"/>
      <c r="DW19" s="632"/>
      <c r="DX19" s="641"/>
    </row>
    <row r="20" spans="2:128" ht="11.25" customHeight="1">
      <c r="B20" s="628" t="s">
        <v>237</v>
      </c>
      <c r="C20" s="629"/>
      <c r="D20" s="629"/>
      <c r="E20" s="629"/>
      <c r="F20" s="629"/>
      <c r="G20" s="629"/>
      <c r="H20" s="629"/>
      <c r="I20" s="629"/>
      <c r="J20" s="629"/>
      <c r="K20" s="629"/>
      <c r="L20" s="629"/>
      <c r="M20" s="629"/>
      <c r="N20" s="629"/>
      <c r="O20" s="629"/>
      <c r="P20" s="629"/>
      <c r="Q20" s="630"/>
      <c r="R20" s="631">
        <v>581822</v>
      </c>
      <c r="S20" s="632"/>
      <c r="T20" s="632"/>
      <c r="U20" s="632"/>
      <c r="V20" s="632"/>
      <c r="W20" s="632"/>
      <c r="X20" s="632"/>
      <c r="Y20" s="633"/>
      <c r="Z20" s="636">
        <v>0.1</v>
      </c>
      <c r="AA20" s="637"/>
      <c r="AB20" s="637"/>
      <c r="AC20" s="642"/>
      <c r="AD20" s="640">
        <v>581822</v>
      </c>
      <c r="AE20" s="632"/>
      <c r="AF20" s="632"/>
      <c r="AG20" s="632"/>
      <c r="AH20" s="632"/>
      <c r="AI20" s="632"/>
      <c r="AJ20" s="632"/>
      <c r="AK20" s="633"/>
      <c r="AL20" s="636">
        <v>0.1</v>
      </c>
      <c r="AM20" s="637"/>
      <c r="AN20" s="637"/>
      <c r="AO20" s="638"/>
      <c r="AP20" s="643" t="s">
        <v>238</v>
      </c>
      <c r="AQ20" s="644"/>
      <c r="AR20" s="644"/>
      <c r="AS20" s="644"/>
      <c r="AT20" s="644"/>
      <c r="AU20" s="644"/>
      <c r="AV20" s="644"/>
      <c r="AW20" s="644"/>
      <c r="AX20" s="644"/>
      <c r="AY20" s="644"/>
      <c r="AZ20" s="644"/>
      <c r="BA20" s="644"/>
      <c r="BB20" s="644"/>
      <c r="BC20" s="645"/>
      <c r="BD20" s="631">
        <v>1778584</v>
      </c>
      <c r="BE20" s="632"/>
      <c r="BF20" s="632"/>
      <c r="BG20" s="632"/>
      <c r="BH20" s="632"/>
      <c r="BI20" s="632"/>
      <c r="BJ20" s="632"/>
      <c r="BK20" s="633"/>
      <c r="BL20" s="634">
        <v>1</v>
      </c>
      <c r="BM20" s="634"/>
      <c r="BN20" s="634"/>
      <c r="BO20" s="634"/>
      <c r="BP20" s="635" t="s">
        <v>145</v>
      </c>
      <c r="BQ20" s="635"/>
      <c r="BR20" s="635"/>
      <c r="BS20" s="635"/>
      <c r="BT20" s="635"/>
      <c r="BU20" s="635"/>
      <c r="BV20" s="635"/>
      <c r="BW20" s="639"/>
      <c r="BY20" s="643" t="s">
        <v>239</v>
      </c>
      <c r="BZ20" s="644"/>
      <c r="CA20" s="644"/>
      <c r="CB20" s="644"/>
      <c r="CC20" s="644"/>
      <c r="CD20" s="644"/>
      <c r="CE20" s="644"/>
      <c r="CF20" s="644"/>
      <c r="CG20" s="644"/>
      <c r="CH20" s="644"/>
      <c r="CI20" s="644"/>
      <c r="CJ20" s="644"/>
      <c r="CK20" s="644"/>
      <c r="CL20" s="645"/>
      <c r="CM20" s="631" t="s">
        <v>145</v>
      </c>
      <c r="CN20" s="632"/>
      <c r="CO20" s="632"/>
      <c r="CP20" s="632"/>
      <c r="CQ20" s="632"/>
      <c r="CR20" s="632"/>
      <c r="CS20" s="632"/>
      <c r="CT20" s="633"/>
      <c r="CU20" s="634" t="s">
        <v>113</v>
      </c>
      <c r="CV20" s="634"/>
      <c r="CW20" s="634"/>
      <c r="CX20" s="634"/>
      <c r="CY20" s="640" t="s">
        <v>197</v>
      </c>
      <c r="CZ20" s="632"/>
      <c r="DA20" s="632"/>
      <c r="DB20" s="632"/>
      <c r="DC20" s="632"/>
      <c r="DD20" s="632"/>
      <c r="DE20" s="632"/>
      <c r="DF20" s="632"/>
      <c r="DG20" s="632"/>
      <c r="DH20" s="632"/>
      <c r="DI20" s="632"/>
      <c r="DJ20" s="632"/>
      <c r="DK20" s="633"/>
      <c r="DL20" s="640" t="s">
        <v>145</v>
      </c>
      <c r="DM20" s="632"/>
      <c r="DN20" s="632"/>
      <c r="DO20" s="632"/>
      <c r="DP20" s="632"/>
      <c r="DQ20" s="632"/>
      <c r="DR20" s="632"/>
      <c r="DS20" s="632"/>
      <c r="DT20" s="632"/>
      <c r="DU20" s="632"/>
      <c r="DV20" s="632"/>
      <c r="DW20" s="632"/>
      <c r="DX20" s="641"/>
    </row>
    <row r="21" spans="2:128" ht="11.25" customHeight="1">
      <c r="B21" s="628" t="s">
        <v>240</v>
      </c>
      <c r="C21" s="629"/>
      <c r="D21" s="629"/>
      <c r="E21" s="629"/>
      <c r="F21" s="629"/>
      <c r="G21" s="629"/>
      <c r="H21" s="629"/>
      <c r="I21" s="629"/>
      <c r="J21" s="629"/>
      <c r="K21" s="629"/>
      <c r="L21" s="629"/>
      <c r="M21" s="629"/>
      <c r="N21" s="629"/>
      <c r="O21" s="629"/>
      <c r="P21" s="629"/>
      <c r="Q21" s="630"/>
      <c r="R21" s="631">
        <v>4666081</v>
      </c>
      <c r="S21" s="632"/>
      <c r="T21" s="632"/>
      <c r="U21" s="632"/>
      <c r="V21" s="632"/>
      <c r="W21" s="632"/>
      <c r="X21" s="632"/>
      <c r="Y21" s="633"/>
      <c r="Z21" s="636">
        <v>0.6</v>
      </c>
      <c r="AA21" s="637"/>
      <c r="AB21" s="637"/>
      <c r="AC21" s="642"/>
      <c r="AD21" s="640" t="s">
        <v>145</v>
      </c>
      <c r="AE21" s="632"/>
      <c r="AF21" s="632"/>
      <c r="AG21" s="632"/>
      <c r="AH21" s="632"/>
      <c r="AI21" s="632"/>
      <c r="AJ21" s="632"/>
      <c r="AK21" s="633"/>
      <c r="AL21" s="636" t="s">
        <v>113</v>
      </c>
      <c r="AM21" s="637"/>
      <c r="AN21" s="637"/>
      <c r="AO21" s="638"/>
      <c r="AP21" s="643" t="s">
        <v>241</v>
      </c>
      <c r="AQ21" s="644"/>
      <c r="AR21" s="644"/>
      <c r="AS21" s="644"/>
      <c r="AT21" s="644"/>
      <c r="AU21" s="644"/>
      <c r="AV21" s="644"/>
      <c r="AW21" s="644"/>
      <c r="AX21" s="644"/>
      <c r="AY21" s="644"/>
      <c r="AZ21" s="644"/>
      <c r="BA21" s="644"/>
      <c r="BB21" s="644"/>
      <c r="BC21" s="645"/>
      <c r="BD21" s="631">
        <v>397802</v>
      </c>
      <c r="BE21" s="632"/>
      <c r="BF21" s="632"/>
      <c r="BG21" s="632"/>
      <c r="BH21" s="632"/>
      <c r="BI21" s="632"/>
      <c r="BJ21" s="632"/>
      <c r="BK21" s="633"/>
      <c r="BL21" s="634">
        <v>0.2</v>
      </c>
      <c r="BM21" s="634"/>
      <c r="BN21" s="634"/>
      <c r="BO21" s="634"/>
      <c r="BP21" s="635" t="s">
        <v>113</v>
      </c>
      <c r="BQ21" s="635"/>
      <c r="BR21" s="635"/>
      <c r="BS21" s="635"/>
      <c r="BT21" s="635"/>
      <c r="BU21" s="635"/>
      <c r="BV21" s="635"/>
      <c r="BW21" s="639"/>
      <c r="BY21" s="643" t="s">
        <v>242</v>
      </c>
      <c r="BZ21" s="644"/>
      <c r="CA21" s="644"/>
      <c r="CB21" s="644"/>
      <c r="CC21" s="644"/>
      <c r="CD21" s="644"/>
      <c r="CE21" s="644"/>
      <c r="CF21" s="644"/>
      <c r="CG21" s="644"/>
      <c r="CH21" s="644"/>
      <c r="CI21" s="644"/>
      <c r="CJ21" s="644"/>
      <c r="CK21" s="644"/>
      <c r="CL21" s="645"/>
      <c r="CM21" s="631">
        <v>310149</v>
      </c>
      <c r="CN21" s="632"/>
      <c r="CO21" s="632"/>
      <c r="CP21" s="632"/>
      <c r="CQ21" s="632"/>
      <c r="CR21" s="632"/>
      <c r="CS21" s="632"/>
      <c r="CT21" s="633"/>
      <c r="CU21" s="634">
        <v>0</v>
      </c>
      <c r="CV21" s="634"/>
      <c r="CW21" s="634"/>
      <c r="CX21" s="634"/>
      <c r="CY21" s="640" t="s">
        <v>145</v>
      </c>
      <c r="CZ21" s="632"/>
      <c r="DA21" s="632"/>
      <c r="DB21" s="632"/>
      <c r="DC21" s="632"/>
      <c r="DD21" s="632"/>
      <c r="DE21" s="632"/>
      <c r="DF21" s="632"/>
      <c r="DG21" s="632"/>
      <c r="DH21" s="632"/>
      <c r="DI21" s="632"/>
      <c r="DJ21" s="632"/>
      <c r="DK21" s="633"/>
      <c r="DL21" s="640">
        <v>310149</v>
      </c>
      <c r="DM21" s="632"/>
      <c r="DN21" s="632"/>
      <c r="DO21" s="632"/>
      <c r="DP21" s="632"/>
      <c r="DQ21" s="632"/>
      <c r="DR21" s="632"/>
      <c r="DS21" s="632"/>
      <c r="DT21" s="632"/>
      <c r="DU21" s="632"/>
      <c r="DV21" s="632"/>
      <c r="DW21" s="632"/>
      <c r="DX21" s="641"/>
    </row>
    <row r="22" spans="2:128" ht="11.25" customHeight="1">
      <c r="B22" s="628" t="s">
        <v>243</v>
      </c>
      <c r="C22" s="629"/>
      <c r="D22" s="629"/>
      <c r="E22" s="629"/>
      <c r="F22" s="629"/>
      <c r="G22" s="629"/>
      <c r="H22" s="629"/>
      <c r="I22" s="629"/>
      <c r="J22" s="629"/>
      <c r="K22" s="629"/>
      <c r="L22" s="629"/>
      <c r="M22" s="629"/>
      <c r="N22" s="629"/>
      <c r="O22" s="629"/>
      <c r="P22" s="629"/>
      <c r="Q22" s="630"/>
      <c r="R22" s="631">
        <v>8018607</v>
      </c>
      <c r="S22" s="632"/>
      <c r="T22" s="632"/>
      <c r="U22" s="632"/>
      <c r="V22" s="632"/>
      <c r="W22" s="632"/>
      <c r="X22" s="632"/>
      <c r="Y22" s="633"/>
      <c r="Z22" s="636">
        <v>1</v>
      </c>
      <c r="AA22" s="637"/>
      <c r="AB22" s="637"/>
      <c r="AC22" s="642"/>
      <c r="AD22" s="640">
        <v>785612</v>
      </c>
      <c r="AE22" s="632"/>
      <c r="AF22" s="632"/>
      <c r="AG22" s="632"/>
      <c r="AH22" s="632"/>
      <c r="AI22" s="632"/>
      <c r="AJ22" s="632"/>
      <c r="AK22" s="633"/>
      <c r="AL22" s="636">
        <v>0.2</v>
      </c>
      <c r="AM22" s="637"/>
      <c r="AN22" s="637"/>
      <c r="AO22" s="638"/>
      <c r="AP22" s="643" t="s">
        <v>244</v>
      </c>
      <c r="AQ22" s="644"/>
      <c r="AR22" s="644"/>
      <c r="AS22" s="644"/>
      <c r="AT22" s="644"/>
      <c r="AU22" s="644"/>
      <c r="AV22" s="644"/>
      <c r="AW22" s="644"/>
      <c r="AX22" s="644"/>
      <c r="AY22" s="644"/>
      <c r="AZ22" s="644"/>
      <c r="BA22" s="644"/>
      <c r="BB22" s="644"/>
      <c r="BC22" s="645"/>
      <c r="BD22" s="631">
        <v>1828184</v>
      </c>
      <c r="BE22" s="632"/>
      <c r="BF22" s="632"/>
      <c r="BG22" s="632"/>
      <c r="BH22" s="632"/>
      <c r="BI22" s="632"/>
      <c r="BJ22" s="632"/>
      <c r="BK22" s="633"/>
      <c r="BL22" s="634">
        <v>1</v>
      </c>
      <c r="BM22" s="634"/>
      <c r="BN22" s="634"/>
      <c r="BO22" s="634"/>
      <c r="BP22" s="635" t="s">
        <v>145</v>
      </c>
      <c r="BQ22" s="635"/>
      <c r="BR22" s="635"/>
      <c r="BS22" s="635"/>
      <c r="BT22" s="635"/>
      <c r="BU22" s="635"/>
      <c r="BV22" s="635"/>
      <c r="BW22" s="639"/>
      <c r="BY22" s="643" t="s">
        <v>245</v>
      </c>
      <c r="BZ22" s="644"/>
      <c r="CA22" s="644"/>
      <c r="CB22" s="644"/>
      <c r="CC22" s="644"/>
      <c r="CD22" s="644"/>
      <c r="CE22" s="644"/>
      <c r="CF22" s="644"/>
      <c r="CG22" s="644"/>
      <c r="CH22" s="644"/>
      <c r="CI22" s="644"/>
      <c r="CJ22" s="644"/>
      <c r="CK22" s="644"/>
      <c r="CL22" s="645"/>
      <c r="CM22" s="631">
        <v>376784</v>
      </c>
      <c r="CN22" s="632"/>
      <c r="CO22" s="632"/>
      <c r="CP22" s="632"/>
      <c r="CQ22" s="632"/>
      <c r="CR22" s="632"/>
      <c r="CS22" s="632"/>
      <c r="CT22" s="633"/>
      <c r="CU22" s="634">
        <v>0</v>
      </c>
      <c r="CV22" s="634"/>
      <c r="CW22" s="634"/>
      <c r="CX22" s="634"/>
      <c r="CY22" s="640" t="s">
        <v>145</v>
      </c>
      <c r="CZ22" s="632"/>
      <c r="DA22" s="632"/>
      <c r="DB22" s="632"/>
      <c r="DC22" s="632"/>
      <c r="DD22" s="632"/>
      <c r="DE22" s="632"/>
      <c r="DF22" s="632"/>
      <c r="DG22" s="632"/>
      <c r="DH22" s="632"/>
      <c r="DI22" s="632"/>
      <c r="DJ22" s="632"/>
      <c r="DK22" s="633"/>
      <c r="DL22" s="640">
        <v>376784</v>
      </c>
      <c r="DM22" s="632"/>
      <c r="DN22" s="632"/>
      <c r="DO22" s="632"/>
      <c r="DP22" s="632"/>
      <c r="DQ22" s="632"/>
      <c r="DR22" s="632"/>
      <c r="DS22" s="632"/>
      <c r="DT22" s="632"/>
      <c r="DU22" s="632"/>
      <c r="DV22" s="632"/>
      <c r="DW22" s="632"/>
      <c r="DX22" s="641"/>
    </row>
    <row r="23" spans="2:128" ht="11.25" customHeight="1">
      <c r="B23" s="628" t="s">
        <v>246</v>
      </c>
      <c r="C23" s="629"/>
      <c r="D23" s="629"/>
      <c r="E23" s="629"/>
      <c r="F23" s="629"/>
      <c r="G23" s="629"/>
      <c r="H23" s="629"/>
      <c r="I23" s="629"/>
      <c r="J23" s="629"/>
      <c r="K23" s="629"/>
      <c r="L23" s="629"/>
      <c r="M23" s="629"/>
      <c r="N23" s="629"/>
      <c r="O23" s="629"/>
      <c r="P23" s="629"/>
      <c r="Q23" s="630"/>
      <c r="R23" s="631">
        <v>4108417</v>
      </c>
      <c r="S23" s="632"/>
      <c r="T23" s="632"/>
      <c r="U23" s="632"/>
      <c r="V23" s="632"/>
      <c r="W23" s="632"/>
      <c r="X23" s="632"/>
      <c r="Y23" s="633"/>
      <c r="Z23" s="636">
        <v>0.5</v>
      </c>
      <c r="AA23" s="637"/>
      <c r="AB23" s="637"/>
      <c r="AC23" s="642"/>
      <c r="AD23" s="640" t="s">
        <v>145</v>
      </c>
      <c r="AE23" s="632"/>
      <c r="AF23" s="632"/>
      <c r="AG23" s="632"/>
      <c r="AH23" s="632"/>
      <c r="AI23" s="632"/>
      <c r="AJ23" s="632"/>
      <c r="AK23" s="633"/>
      <c r="AL23" s="636" t="s">
        <v>113</v>
      </c>
      <c r="AM23" s="637"/>
      <c r="AN23" s="637"/>
      <c r="AO23" s="638"/>
      <c r="AP23" s="643" t="s">
        <v>247</v>
      </c>
      <c r="AQ23" s="644"/>
      <c r="AR23" s="644"/>
      <c r="AS23" s="644"/>
      <c r="AT23" s="644"/>
      <c r="AU23" s="644"/>
      <c r="AV23" s="644"/>
      <c r="AW23" s="644"/>
      <c r="AX23" s="644"/>
      <c r="AY23" s="644"/>
      <c r="AZ23" s="644"/>
      <c r="BA23" s="644"/>
      <c r="BB23" s="644"/>
      <c r="BC23" s="645"/>
      <c r="BD23" s="631">
        <v>12759654</v>
      </c>
      <c r="BE23" s="632"/>
      <c r="BF23" s="632"/>
      <c r="BG23" s="632"/>
      <c r="BH23" s="632"/>
      <c r="BI23" s="632"/>
      <c r="BJ23" s="632"/>
      <c r="BK23" s="633"/>
      <c r="BL23" s="634">
        <v>7.1</v>
      </c>
      <c r="BM23" s="634"/>
      <c r="BN23" s="634"/>
      <c r="BO23" s="634"/>
      <c r="BP23" s="635" t="s">
        <v>113</v>
      </c>
      <c r="BQ23" s="635"/>
      <c r="BR23" s="635"/>
      <c r="BS23" s="635"/>
      <c r="BT23" s="635"/>
      <c r="BU23" s="635"/>
      <c r="BV23" s="635"/>
      <c r="BW23" s="639"/>
      <c r="BY23" s="643" t="s">
        <v>248</v>
      </c>
      <c r="BZ23" s="644"/>
      <c r="CA23" s="644"/>
      <c r="CB23" s="644"/>
      <c r="CC23" s="644"/>
      <c r="CD23" s="644"/>
      <c r="CE23" s="644"/>
      <c r="CF23" s="644"/>
      <c r="CG23" s="644"/>
      <c r="CH23" s="644"/>
      <c r="CI23" s="644"/>
      <c r="CJ23" s="644"/>
      <c r="CK23" s="644"/>
      <c r="CL23" s="645"/>
      <c r="CM23" s="631">
        <v>373255</v>
      </c>
      <c r="CN23" s="632"/>
      <c r="CO23" s="632"/>
      <c r="CP23" s="632"/>
      <c r="CQ23" s="632"/>
      <c r="CR23" s="632"/>
      <c r="CS23" s="632"/>
      <c r="CT23" s="633"/>
      <c r="CU23" s="634">
        <v>0</v>
      </c>
      <c r="CV23" s="634"/>
      <c r="CW23" s="634"/>
      <c r="CX23" s="634"/>
      <c r="CY23" s="640" t="s">
        <v>145</v>
      </c>
      <c r="CZ23" s="632"/>
      <c r="DA23" s="632"/>
      <c r="DB23" s="632"/>
      <c r="DC23" s="632"/>
      <c r="DD23" s="632"/>
      <c r="DE23" s="632"/>
      <c r="DF23" s="632"/>
      <c r="DG23" s="632"/>
      <c r="DH23" s="632"/>
      <c r="DI23" s="632"/>
      <c r="DJ23" s="632"/>
      <c r="DK23" s="633"/>
      <c r="DL23" s="640">
        <v>373255</v>
      </c>
      <c r="DM23" s="632"/>
      <c r="DN23" s="632"/>
      <c r="DO23" s="632"/>
      <c r="DP23" s="632"/>
      <c r="DQ23" s="632"/>
      <c r="DR23" s="632"/>
      <c r="DS23" s="632"/>
      <c r="DT23" s="632"/>
      <c r="DU23" s="632"/>
      <c r="DV23" s="632"/>
      <c r="DW23" s="632"/>
      <c r="DX23" s="641"/>
    </row>
    <row r="24" spans="2:128" ht="11.25" customHeight="1">
      <c r="B24" s="628" t="s">
        <v>249</v>
      </c>
      <c r="C24" s="629"/>
      <c r="D24" s="629"/>
      <c r="E24" s="629"/>
      <c r="F24" s="629"/>
      <c r="G24" s="629"/>
      <c r="H24" s="629"/>
      <c r="I24" s="629"/>
      <c r="J24" s="629"/>
      <c r="K24" s="629"/>
      <c r="L24" s="629"/>
      <c r="M24" s="629"/>
      <c r="N24" s="629"/>
      <c r="O24" s="629"/>
      <c r="P24" s="629"/>
      <c r="Q24" s="630"/>
      <c r="R24" s="631">
        <v>154125353</v>
      </c>
      <c r="S24" s="632"/>
      <c r="T24" s="632"/>
      <c r="U24" s="632"/>
      <c r="V24" s="632"/>
      <c r="W24" s="632"/>
      <c r="X24" s="632"/>
      <c r="Y24" s="633"/>
      <c r="Z24" s="636">
        <v>19.100000000000001</v>
      </c>
      <c r="AA24" s="637"/>
      <c r="AB24" s="637"/>
      <c r="AC24" s="642"/>
      <c r="AD24" s="640" t="s">
        <v>145</v>
      </c>
      <c r="AE24" s="632"/>
      <c r="AF24" s="632"/>
      <c r="AG24" s="632"/>
      <c r="AH24" s="632"/>
      <c r="AI24" s="632"/>
      <c r="AJ24" s="632"/>
      <c r="AK24" s="633"/>
      <c r="AL24" s="636" t="s">
        <v>113</v>
      </c>
      <c r="AM24" s="637"/>
      <c r="AN24" s="637"/>
      <c r="AO24" s="638"/>
      <c r="AP24" s="643" t="s">
        <v>250</v>
      </c>
      <c r="AQ24" s="644"/>
      <c r="AR24" s="644"/>
      <c r="AS24" s="644"/>
      <c r="AT24" s="644"/>
      <c r="AU24" s="644"/>
      <c r="AV24" s="644"/>
      <c r="AW24" s="644"/>
      <c r="AX24" s="644"/>
      <c r="AY24" s="644"/>
      <c r="AZ24" s="644"/>
      <c r="BA24" s="644"/>
      <c r="BB24" s="644"/>
      <c r="BC24" s="645"/>
      <c r="BD24" s="631">
        <v>17770783</v>
      </c>
      <c r="BE24" s="632"/>
      <c r="BF24" s="632"/>
      <c r="BG24" s="632"/>
      <c r="BH24" s="632"/>
      <c r="BI24" s="632"/>
      <c r="BJ24" s="632"/>
      <c r="BK24" s="633"/>
      <c r="BL24" s="634">
        <v>9.9</v>
      </c>
      <c r="BM24" s="634"/>
      <c r="BN24" s="634"/>
      <c r="BO24" s="634"/>
      <c r="BP24" s="635" t="s">
        <v>145</v>
      </c>
      <c r="BQ24" s="635"/>
      <c r="BR24" s="635"/>
      <c r="BS24" s="635"/>
      <c r="BT24" s="635"/>
      <c r="BU24" s="635"/>
      <c r="BV24" s="635"/>
      <c r="BW24" s="639"/>
      <c r="BY24" s="643" t="s">
        <v>251</v>
      </c>
      <c r="BZ24" s="644"/>
      <c r="CA24" s="644"/>
      <c r="CB24" s="644"/>
      <c r="CC24" s="644"/>
      <c r="CD24" s="644"/>
      <c r="CE24" s="644"/>
      <c r="CF24" s="644"/>
      <c r="CG24" s="644"/>
      <c r="CH24" s="644"/>
      <c r="CI24" s="644"/>
      <c r="CJ24" s="644"/>
      <c r="CK24" s="644"/>
      <c r="CL24" s="645"/>
      <c r="CM24" s="631" t="s">
        <v>113</v>
      </c>
      <c r="CN24" s="632"/>
      <c r="CO24" s="632"/>
      <c r="CP24" s="632"/>
      <c r="CQ24" s="632"/>
      <c r="CR24" s="632"/>
      <c r="CS24" s="632"/>
      <c r="CT24" s="633"/>
      <c r="CU24" s="634" t="s">
        <v>145</v>
      </c>
      <c r="CV24" s="634"/>
      <c r="CW24" s="634"/>
      <c r="CX24" s="634"/>
      <c r="CY24" s="640" t="s">
        <v>145</v>
      </c>
      <c r="CZ24" s="632"/>
      <c r="DA24" s="632"/>
      <c r="DB24" s="632"/>
      <c r="DC24" s="632"/>
      <c r="DD24" s="632"/>
      <c r="DE24" s="632"/>
      <c r="DF24" s="632"/>
      <c r="DG24" s="632"/>
      <c r="DH24" s="632"/>
      <c r="DI24" s="632"/>
      <c r="DJ24" s="632"/>
      <c r="DK24" s="633"/>
      <c r="DL24" s="640" t="s">
        <v>145</v>
      </c>
      <c r="DM24" s="632"/>
      <c r="DN24" s="632"/>
      <c r="DO24" s="632"/>
      <c r="DP24" s="632"/>
      <c r="DQ24" s="632"/>
      <c r="DR24" s="632"/>
      <c r="DS24" s="632"/>
      <c r="DT24" s="632"/>
      <c r="DU24" s="632"/>
      <c r="DV24" s="632"/>
      <c r="DW24" s="632"/>
      <c r="DX24" s="641"/>
    </row>
    <row r="25" spans="2:128" ht="11.25" customHeight="1">
      <c r="B25" s="628" t="s">
        <v>252</v>
      </c>
      <c r="C25" s="629"/>
      <c r="D25" s="629"/>
      <c r="E25" s="629"/>
      <c r="F25" s="629"/>
      <c r="G25" s="629"/>
      <c r="H25" s="629"/>
      <c r="I25" s="629"/>
      <c r="J25" s="629"/>
      <c r="K25" s="629"/>
      <c r="L25" s="629"/>
      <c r="M25" s="629"/>
      <c r="N25" s="629"/>
      <c r="O25" s="629"/>
      <c r="P25" s="629"/>
      <c r="Q25" s="630"/>
      <c r="R25" s="631" t="s">
        <v>145</v>
      </c>
      <c r="S25" s="632"/>
      <c r="T25" s="632"/>
      <c r="U25" s="632"/>
      <c r="V25" s="632"/>
      <c r="W25" s="632"/>
      <c r="X25" s="632"/>
      <c r="Y25" s="633"/>
      <c r="Z25" s="636" t="s">
        <v>145</v>
      </c>
      <c r="AA25" s="637"/>
      <c r="AB25" s="637"/>
      <c r="AC25" s="642"/>
      <c r="AD25" s="640" t="s">
        <v>145</v>
      </c>
      <c r="AE25" s="632"/>
      <c r="AF25" s="632"/>
      <c r="AG25" s="632"/>
      <c r="AH25" s="632"/>
      <c r="AI25" s="632"/>
      <c r="AJ25" s="632"/>
      <c r="AK25" s="633"/>
      <c r="AL25" s="636" t="s">
        <v>113</v>
      </c>
      <c r="AM25" s="637"/>
      <c r="AN25" s="637"/>
      <c r="AO25" s="638"/>
      <c r="AP25" s="643" t="s">
        <v>253</v>
      </c>
      <c r="AQ25" s="644"/>
      <c r="AR25" s="644"/>
      <c r="AS25" s="644"/>
      <c r="AT25" s="644"/>
      <c r="AU25" s="644"/>
      <c r="AV25" s="644"/>
      <c r="AW25" s="644"/>
      <c r="AX25" s="644"/>
      <c r="AY25" s="644"/>
      <c r="AZ25" s="644"/>
      <c r="BA25" s="644"/>
      <c r="BB25" s="644"/>
      <c r="BC25" s="645"/>
      <c r="BD25" s="631">
        <v>8292</v>
      </c>
      <c r="BE25" s="632"/>
      <c r="BF25" s="632"/>
      <c r="BG25" s="632"/>
      <c r="BH25" s="632"/>
      <c r="BI25" s="632"/>
      <c r="BJ25" s="632"/>
      <c r="BK25" s="633"/>
      <c r="BL25" s="634">
        <v>0</v>
      </c>
      <c r="BM25" s="634"/>
      <c r="BN25" s="634"/>
      <c r="BO25" s="634"/>
      <c r="BP25" s="635" t="s">
        <v>113</v>
      </c>
      <c r="BQ25" s="635"/>
      <c r="BR25" s="635"/>
      <c r="BS25" s="635"/>
      <c r="BT25" s="635"/>
      <c r="BU25" s="635"/>
      <c r="BV25" s="635"/>
      <c r="BW25" s="639"/>
      <c r="BY25" s="643" t="s">
        <v>254</v>
      </c>
      <c r="BZ25" s="644"/>
      <c r="CA25" s="644"/>
      <c r="CB25" s="644"/>
      <c r="CC25" s="644"/>
      <c r="CD25" s="644"/>
      <c r="CE25" s="644"/>
      <c r="CF25" s="644"/>
      <c r="CG25" s="644"/>
      <c r="CH25" s="644"/>
      <c r="CI25" s="644"/>
      <c r="CJ25" s="644"/>
      <c r="CK25" s="644"/>
      <c r="CL25" s="645"/>
      <c r="CM25" s="631" t="s">
        <v>145</v>
      </c>
      <c r="CN25" s="632"/>
      <c r="CO25" s="632"/>
      <c r="CP25" s="632"/>
      <c r="CQ25" s="632"/>
      <c r="CR25" s="632"/>
      <c r="CS25" s="632"/>
      <c r="CT25" s="633"/>
      <c r="CU25" s="634" t="s">
        <v>145</v>
      </c>
      <c r="CV25" s="634"/>
      <c r="CW25" s="634"/>
      <c r="CX25" s="634"/>
      <c r="CY25" s="640" t="s">
        <v>145</v>
      </c>
      <c r="CZ25" s="632"/>
      <c r="DA25" s="632"/>
      <c r="DB25" s="632"/>
      <c r="DC25" s="632"/>
      <c r="DD25" s="632"/>
      <c r="DE25" s="632"/>
      <c r="DF25" s="632"/>
      <c r="DG25" s="632"/>
      <c r="DH25" s="632"/>
      <c r="DI25" s="632"/>
      <c r="DJ25" s="632"/>
      <c r="DK25" s="633"/>
      <c r="DL25" s="640" t="s">
        <v>113</v>
      </c>
      <c r="DM25" s="632"/>
      <c r="DN25" s="632"/>
      <c r="DO25" s="632"/>
      <c r="DP25" s="632"/>
      <c r="DQ25" s="632"/>
      <c r="DR25" s="632"/>
      <c r="DS25" s="632"/>
      <c r="DT25" s="632"/>
      <c r="DU25" s="632"/>
      <c r="DV25" s="632"/>
      <c r="DW25" s="632"/>
      <c r="DX25" s="641"/>
    </row>
    <row r="26" spans="2:128" ht="11.25" customHeight="1">
      <c r="B26" s="628" t="s">
        <v>255</v>
      </c>
      <c r="C26" s="629"/>
      <c r="D26" s="629"/>
      <c r="E26" s="629"/>
      <c r="F26" s="629"/>
      <c r="G26" s="629"/>
      <c r="H26" s="629"/>
      <c r="I26" s="629"/>
      <c r="J26" s="629"/>
      <c r="K26" s="629"/>
      <c r="L26" s="629"/>
      <c r="M26" s="629"/>
      <c r="N26" s="629"/>
      <c r="O26" s="629"/>
      <c r="P26" s="629"/>
      <c r="Q26" s="630"/>
      <c r="R26" s="631">
        <v>4991942</v>
      </c>
      <c r="S26" s="632"/>
      <c r="T26" s="632"/>
      <c r="U26" s="632"/>
      <c r="V26" s="632"/>
      <c r="W26" s="632"/>
      <c r="X26" s="632"/>
      <c r="Y26" s="633"/>
      <c r="Z26" s="636">
        <v>0.6</v>
      </c>
      <c r="AA26" s="637"/>
      <c r="AB26" s="637"/>
      <c r="AC26" s="642"/>
      <c r="AD26" s="640">
        <v>28407</v>
      </c>
      <c r="AE26" s="632"/>
      <c r="AF26" s="632"/>
      <c r="AG26" s="632"/>
      <c r="AH26" s="632"/>
      <c r="AI26" s="632"/>
      <c r="AJ26" s="632"/>
      <c r="AK26" s="633"/>
      <c r="AL26" s="636">
        <v>0</v>
      </c>
      <c r="AM26" s="637"/>
      <c r="AN26" s="637"/>
      <c r="AO26" s="638"/>
      <c r="AP26" s="643" t="s">
        <v>256</v>
      </c>
      <c r="AQ26" s="644"/>
      <c r="AR26" s="644"/>
      <c r="AS26" s="644"/>
      <c r="AT26" s="644"/>
      <c r="AU26" s="644"/>
      <c r="AV26" s="644"/>
      <c r="AW26" s="644"/>
      <c r="AX26" s="644"/>
      <c r="AY26" s="644"/>
      <c r="AZ26" s="644"/>
      <c r="BA26" s="644"/>
      <c r="BB26" s="644"/>
      <c r="BC26" s="645"/>
      <c r="BD26" s="631" t="s">
        <v>145</v>
      </c>
      <c r="BE26" s="632"/>
      <c r="BF26" s="632"/>
      <c r="BG26" s="632"/>
      <c r="BH26" s="632"/>
      <c r="BI26" s="632"/>
      <c r="BJ26" s="632"/>
      <c r="BK26" s="633"/>
      <c r="BL26" s="634" t="s">
        <v>145</v>
      </c>
      <c r="BM26" s="634"/>
      <c r="BN26" s="634"/>
      <c r="BO26" s="634"/>
      <c r="BP26" s="635" t="s">
        <v>145</v>
      </c>
      <c r="BQ26" s="635"/>
      <c r="BR26" s="635"/>
      <c r="BS26" s="635"/>
      <c r="BT26" s="635"/>
      <c r="BU26" s="635"/>
      <c r="BV26" s="635"/>
      <c r="BW26" s="639"/>
      <c r="BY26" s="643" t="s">
        <v>257</v>
      </c>
      <c r="BZ26" s="644"/>
      <c r="CA26" s="644"/>
      <c r="CB26" s="644"/>
      <c r="CC26" s="644"/>
      <c r="CD26" s="644"/>
      <c r="CE26" s="644"/>
      <c r="CF26" s="644"/>
      <c r="CG26" s="644"/>
      <c r="CH26" s="644"/>
      <c r="CI26" s="644"/>
      <c r="CJ26" s="644"/>
      <c r="CK26" s="644"/>
      <c r="CL26" s="645"/>
      <c r="CM26" s="631">
        <v>30013199</v>
      </c>
      <c r="CN26" s="632"/>
      <c r="CO26" s="632"/>
      <c r="CP26" s="632"/>
      <c r="CQ26" s="632"/>
      <c r="CR26" s="632"/>
      <c r="CS26" s="632"/>
      <c r="CT26" s="633"/>
      <c r="CU26" s="634">
        <v>3.8</v>
      </c>
      <c r="CV26" s="634"/>
      <c r="CW26" s="634"/>
      <c r="CX26" s="634"/>
      <c r="CY26" s="640" t="s">
        <v>145</v>
      </c>
      <c r="CZ26" s="632"/>
      <c r="DA26" s="632"/>
      <c r="DB26" s="632"/>
      <c r="DC26" s="632"/>
      <c r="DD26" s="632"/>
      <c r="DE26" s="632"/>
      <c r="DF26" s="632"/>
      <c r="DG26" s="632"/>
      <c r="DH26" s="632"/>
      <c r="DI26" s="632"/>
      <c r="DJ26" s="632"/>
      <c r="DK26" s="633"/>
      <c r="DL26" s="640">
        <v>30013199</v>
      </c>
      <c r="DM26" s="632"/>
      <c r="DN26" s="632"/>
      <c r="DO26" s="632"/>
      <c r="DP26" s="632"/>
      <c r="DQ26" s="632"/>
      <c r="DR26" s="632"/>
      <c r="DS26" s="632"/>
      <c r="DT26" s="632"/>
      <c r="DU26" s="632"/>
      <c r="DV26" s="632"/>
      <c r="DW26" s="632"/>
      <c r="DX26" s="641"/>
    </row>
    <row r="27" spans="2:128" ht="11.25" customHeight="1">
      <c r="B27" s="628" t="s">
        <v>258</v>
      </c>
      <c r="C27" s="629"/>
      <c r="D27" s="629"/>
      <c r="E27" s="629"/>
      <c r="F27" s="629"/>
      <c r="G27" s="629"/>
      <c r="H27" s="629"/>
      <c r="I27" s="629"/>
      <c r="J27" s="629"/>
      <c r="K27" s="629"/>
      <c r="L27" s="629"/>
      <c r="M27" s="629"/>
      <c r="N27" s="629"/>
      <c r="O27" s="629"/>
      <c r="P27" s="629"/>
      <c r="Q27" s="630"/>
      <c r="R27" s="631">
        <v>67603</v>
      </c>
      <c r="S27" s="632"/>
      <c r="T27" s="632"/>
      <c r="U27" s="632"/>
      <c r="V27" s="632"/>
      <c r="W27" s="632"/>
      <c r="X27" s="632"/>
      <c r="Y27" s="633"/>
      <c r="Z27" s="636">
        <v>0</v>
      </c>
      <c r="AA27" s="637"/>
      <c r="AB27" s="637"/>
      <c r="AC27" s="642"/>
      <c r="AD27" s="640" t="s">
        <v>145</v>
      </c>
      <c r="AE27" s="632"/>
      <c r="AF27" s="632"/>
      <c r="AG27" s="632"/>
      <c r="AH27" s="632"/>
      <c r="AI27" s="632"/>
      <c r="AJ27" s="632"/>
      <c r="AK27" s="633"/>
      <c r="AL27" s="636" t="s">
        <v>145</v>
      </c>
      <c r="AM27" s="637"/>
      <c r="AN27" s="637"/>
      <c r="AO27" s="638"/>
      <c r="AP27" s="643" t="s">
        <v>259</v>
      </c>
      <c r="AQ27" s="644"/>
      <c r="AR27" s="644"/>
      <c r="AS27" s="644"/>
      <c r="AT27" s="644"/>
      <c r="AU27" s="644"/>
      <c r="AV27" s="644"/>
      <c r="AW27" s="644"/>
      <c r="AX27" s="644"/>
      <c r="AY27" s="644"/>
      <c r="AZ27" s="644"/>
      <c r="BA27" s="644"/>
      <c r="BB27" s="644"/>
      <c r="BC27" s="645"/>
      <c r="BD27" s="631">
        <v>1219020</v>
      </c>
      <c r="BE27" s="632"/>
      <c r="BF27" s="632"/>
      <c r="BG27" s="632"/>
      <c r="BH27" s="632"/>
      <c r="BI27" s="632"/>
      <c r="BJ27" s="632"/>
      <c r="BK27" s="633"/>
      <c r="BL27" s="634">
        <v>0.7</v>
      </c>
      <c r="BM27" s="634"/>
      <c r="BN27" s="634"/>
      <c r="BO27" s="634"/>
      <c r="BP27" s="635" t="s">
        <v>113</v>
      </c>
      <c r="BQ27" s="635"/>
      <c r="BR27" s="635"/>
      <c r="BS27" s="635"/>
      <c r="BT27" s="635"/>
      <c r="BU27" s="635"/>
      <c r="BV27" s="635"/>
      <c r="BW27" s="639"/>
      <c r="BY27" s="643" t="s">
        <v>260</v>
      </c>
      <c r="BZ27" s="644"/>
      <c r="CA27" s="644"/>
      <c r="CB27" s="644"/>
      <c r="CC27" s="644"/>
      <c r="CD27" s="644"/>
      <c r="CE27" s="644"/>
      <c r="CF27" s="644"/>
      <c r="CG27" s="644"/>
      <c r="CH27" s="644"/>
      <c r="CI27" s="644"/>
      <c r="CJ27" s="644"/>
      <c r="CK27" s="644"/>
      <c r="CL27" s="645"/>
      <c r="CM27" s="631">
        <v>287322</v>
      </c>
      <c r="CN27" s="632"/>
      <c r="CO27" s="632"/>
      <c r="CP27" s="632"/>
      <c r="CQ27" s="632"/>
      <c r="CR27" s="632"/>
      <c r="CS27" s="632"/>
      <c r="CT27" s="633"/>
      <c r="CU27" s="634">
        <v>0</v>
      </c>
      <c r="CV27" s="634"/>
      <c r="CW27" s="634"/>
      <c r="CX27" s="634"/>
      <c r="CY27" s="640" t="s">
        <v>145</v>
      </c>
      <c r="CZ27" s="632"/>
      <c r="DA27" s="632"/>
      <c r="DB27" s="632"/>
      <c r="DC27" s="632"/>
      <c r="DD27" s="632"/>
      <c r="DE27" s="632"/>
      <c r="DF27" s="632"/>
      <c r="DG27" s="632"/>
      <c r="DH27" s="632"/>
      <c r="DI27" s="632"/>
      <c r="DJ27" s="632"/>
      <c r="DK27" s="633"/>
      <c r="DL27" s="640">
        <v>287322</v>
      </c>
      <c r="DM27" s="632"/>
      <c r="DN27" s="632"/>
      <c r="DO27" s="632"/>
      <c r="DP27" s="632"/>
      <c r="DQ27" s="632"/>
      <c r="DR27" s="632"/>
      <c r="DS27" s="632"/>
      <c r="DT27" s="632"/>
      <c r="DU27" s="632"/>
      <c r="DV27" s="632"/>
      <c r="DW27" s="632"/>
      <c r="DX27" s="641"/>
    </row>
    <row r="28" spans="2:128" ht="11.25" customHeight="1">
      <c r="B28" s="628" t="s">
        <v>261</v>
      </c>
      <c r="C28" s="629"/>
      <c r="D28" s="629"/>
      <c r="E28" s="629"/>
      <c r="F28" s="629"/>
      <c r="G28" s="629"/>
      <c r="H28" s="629"/>
      <c r="I28" s="629"/>
      <c r="J28" s="629"/>
      <c r="K28" s="629"/>
      <c r="L28" s="629"/>
      <c r="M28" s="629"/>
      <c r="N28" s="629"/>
      <c r="O28" s="629"/>
      <c r="P28" s="629"/>
      <c r="Q28" s="630"/>
      <c r="R28" s="631">
        <v>12857867</v>
      </c>
      <c r="S28" s="632"/>
      <c r="T28" s="632"/>
      <c r="U28" s="632"/>
      <c r="V28" s="632"/>
      <c r="W28" s="632"/>
      <c r="X28" s="632"/>
      <c r="Y28" s="633"/>
      <c r="Z28" s="636">
        <v>1.6</v>
      </c>
      <c r="AA28" s="637"/>
      <c r="AB28" s="637"/>
      <c r="AC28" s="642"/>
      <c r="AD28" s="640" t="s">
        <v>145</v>
      </c>
      <c r="AE28" s="632"/>
      <c r="AF28" s="632"/>
      <c r="AG28" s="632"/>
      <c r="AH28" s="632"/>
      <c r="AI28" s="632"/>
      <c r="AJ28" s="632"/>
      <c r="AK28" s="633"/>
      <c r="AL28" s="636" t="s">
        <v>113</v>
      </c>
      <c r="AM28" s="637"/>
      <c r="AN28" s="637"/>
      <c r="AO28" s="638"/>
      <c r="AP28" s="643" t="s">
        <v>262</v>
      </c>
      <c r="AQ28" s="644"/>
      <c r="AR28" s="644"/>
      <c r="AS28" s="644"/>
      <c r="AT28" s="644"/>
      <c r="AU28" s="644"/>
      <c r="AV28" s="644"/>
      <c r="AW28" s="644"/>
      <c r="AX28" s="644"/>
      <c r="AY28" s="644"/>
      <c r="AZ28" s="644"/>
      <c r="BA28" s="644"/>
      <c r="BB28" s="644"/>
      <c r="BC28" s="645"/>
      <c r="BD28" s="631">
        <v>182018</v>
      </c>
      <c r="BE28" s="632"/>
      <c r="BF28" s="632"/>
      <c r="BG28" s="632"/>
      <c r="BH28" s="632"/>
      <c r="BI28" s="632"/>
      <c r="BJ28" s="632"/>
      <c r="BK28" s="633"/>
      <c r="BL28" s="634">
        <v>0.1</v>
      </c>
      <c r="BM28" s="634"/>
      <c r="BN28" s="634"/>
      <c r="BO28" s="634"/>
      <c r="BP28" s="635" t="s">
        <v>113</v>
      </c>
      <c r="BQ28" s="635"/>
      <c r="BR28" s="635"/>
      <c r="BS28" s="635"/>
      <c r="BT28" s="635"/>
      <c r="BU28" s="635"/>
      <c r="BV28" s="635"/>
      <c r="BW28" s="639"/>
      <c r="BY28" s="643" t="s">
        <v>263</v>
      </c>
      <c r="BZ28" s="644"/>
      <c r="CA28" s="644"/>
      <c r="CB28" s="644"/>
      <c r="CC28" s="644"/>
      <c r="CD28" s="644"/>
      <c r="CE28" s="644"/>
      <c r="CF28" s="644"/>
      <c r="CG28" s="644"/>
      <c r="CH28" s="644"/>
      <c r="CI28" s="644"/>
      <c r="CJ28" s="644"/>
      <c r="CK28" s="644"/>
      <c r="CL28" s="645"/>
      <c r="CM28" s="631" t="s">
        <v>145</v>
      </c>
      <c r="CN28" s="632"/>
      <c r="CO28" s="632"/>
      <c r="CP28" s="632"/>
      <c r="CQ28" s="632"/>
      <c r="CR28" s="632"/>
      <c r="CS28" s="632"/>
      <c r="CT28" s="633"/>
      <c r="CU28" s="634" t="s">
        <v>113</v>
      </c>
      <c r="CV28" s="634"/>
      <c r="CW28" s="634"/>
      <c r="CX28" s="634"/>
      <c r="CY28" s="640" t="s">
        <v>145</v>
      </c>
      <c r="CZ28" s="632"/>
      <c r="DA28" s="632"/>
      <c r="DB28" s="632"/>
      <c r="DC28" s="632"/>
      <c r="DD28" s="632"/>
      <c r="DE28" s="632"/>
      <c r="DF28" s="632"/>
      <c r="DG28" s="632"/>
      <c r="DH28" s="632"/>
      <c r="DI28" s="632"/>
      <c r="DJ28" s="632"/>
      <c r="DK28" s="633"/>
      <c r="DL28" s="640" t="s">
        <v>145</v>
      </c>
      <c r="DM28" s="632"/>
      <c r="DN28" s="632"/>
      <c r="DO28" s="632"/>
      <c r="DP28" s="632"/>
      <c r="DQ28" s="632"/>
      <c r="DR28" s="632"/>
      <c r="DS28" s="632"/>
      <c r="DT28" s="632"/>
      <c r="DU28" s="632"/>
      <c r="DV28" s="632"/>
      <c r="DW28" s="632"/>
      <c r="DX28" s="641"/>
    </row>
    <row r="29" spans="2:128" ht="11.25" customHeight="1">
      <c r="B29" s="628" t="s">
        <v>264</v>
      </c>
      <c r="C29" s="629"/>
      <c r="D29" s="629"/>
      <c r="E29" s="629"/>
      <c r="F29" s="629"/>
      <c r="G29" s="629"/>
      <c r="H29" s="629"/>
      <c r="I29" s="629"/>
      <c r="J29" s="629"/>
      <c r="K29" s="629"/>
      <c r="L29" s="629"/>
      <c r="M29" s="629"/>
      <c r="N29" s="629"/>
      <c r="O29" s="629"/>
      <c r="P29" s="629"/>
      <c r="Q29" s="630"/>
      <c r="R29" s="631">
        <v>26694426</v>
      </c>
      <c r="S29" s="632"/>
      <c r="T29" s="632"/>
      <c r="U29" s="632"/>
      <c r="V29" s="632"/>
      <c r="W29" s="632"/>
      <c r="X29" s="632"/>
      <c r="Y29" s="633"/>
      <c r="Z29" s="636">
        <v>3.3</v>
      </c>
      <c r="AA29" s="637"/>
      <c r="AB29" s="637"/>
      <c r="AC29" s="642"/>
      <c r="AD29" s="640" t="s">
        <v>145</v>
      </c>
      <c r="AE29" s="632"/>
      <c r="AF29" s="632"/>
      <c r="AG29" s="632"/>
      <c r="AH29" s="632"/>
      <c r="AI29" s="632"/>
      <c r="AJ29" s="632"/>
      <c r="AK29" s="633"/>
      <c r="AL29" s="636" t="s">
        <v>145</v>
      </c>
      <c r="AM29" s="637"/>
      <c r="AN29" s="637"/>
      <c r="AO29" s="638"/>
      <c r="AP29" s="643" t="s">
        <v>265</v>
      </c>
      <c r="AQ29" s="644"/>
      <c r="AR29" s="644"/>
      <c r="AS29" s="644"/>
      <c r="AT29" s="644"/>
      <c r="AU29" s="644"/>
      <c r="AV29" s="644"/>
      <c r="AW29" s="644"/>
      <c r="AX29" s="644"/>
      <c r="AY29" s="644"/>
      <c r="AZ29" s="644"/>
      <c r="BA29" s="644"/>
      <c r="BB29" s="644"/>
      <c r="BC29" s="645"/>
      <c r="BD29" s="631">
        <v>26607</v>
      </c>
      <c r="BE29" s="632"/>
      <c r="BF29" s="632"/>
      <c r="BG29" s="632"/>
      <c r="BH29" s="632"/>
      <c r="BI29" s="632"/>
      <c r="BJ29" s="632"/>
      <c r="BK29" s="633"/>
      <c r="BL29" s="634">
        <v>0</v>
      </c>
      <c r="BM29" s="634"/>
      <c r="BN29" s="634"/>
      <c r="BO29" s="634"/>
      <c r="BP29" s="635" t="s">
        <v>197</v>
      </c>
      <c r="BQ29" s="635"/>
      <c r="BR29" s="635"/>
      <c r="BS29" s="635"/>
      <c r="BT29" s="635"/>
      <c r="BU29" s="635"/>
      <c r="BV29" s="635"/>
      <c r="BW29" s="639"/>
      <c r="BY29" s="643" t="s">
        <v>266</v>
      </c>
      <c r="BZ29" s="644"/>
      <c r="CA29" s="644"/>
      <c r="CB29" s="644"/>
      <c r="CC29" s="644"/>
      <c r="CD29" s="644"/>
      <c r="CE29" s="644"/>
      <c r="CF29" s="644"/>
      <c r="CG29" s="644"/>
      <c r="CH29" s="644"/>
      <c r="CI29" s="644"/>
      <c r="CJ29" s="644"/>
      <c r="CK29" s="644"/>
      <c r="CL29" s="645"/>
      <c r="CM29" s="631">
        <v>1261276</v>
      </c>
      <c r="CN29" s="632"/>
      <c r="CO29" s="632"/>
      <c r="CP29" s="632"/>
      <c r="CQ29" s="632"/>
      <c r="CR29" s="632"/>
      <c r="CS29" s="632"/>
      <c r="CT29" s="633"/>
      <c r="CU29" s="634">
        <v>0.2</v>
      </c>
      <c r="CV29" s="634"/>
      <c r="CW29" s="634"/>
      <c r="CX29" s="634"/>
      <c r="CY29" s="640" t="s">
        <v>145</v>
      </c>
      <c r="CZ29" s="632"/>
      <c r="DA29" s="632"/>
      <c r="DB29" s="632"/>
      <c r="DC29" s="632"/>
      <c r="DD29" s="632"/>
      <c r="DE29" s="632"/>
      <c r="DF29" s="632"/>
      <c r="DG29" s="632"/>
      <c r="DH29" s="632"/>
      <c r="DI29" s="632"/>
      <c r="DJ29" s="632"/>
      <c r="DK29" s="633"/>
      <c r="DL29" s="640">
        <v>1261276</v>
      </c>
      <c r="DM29" s="632"/>
      <c r="DN29" s="632"/>
      <c r="DO29" s="632"/>
      <c r="DP29" s="632"/>
      <c r="DQ29" s="632"/>
      <c r="DR29" s="632"/>
      <c r="DS29" s="632"/>
      <c r="DT29" s="632"/>
      <c r="DU29" s="632"/>
      <c r="DV29" s="632"/>
      <c r="DW29" s="632"/>
      <c r="DX29" s="641"/>
    </row>
    <row r="30" spans="2:128" ht="11.25" customHeight="1">
      <c r="B30" s="628" t="s">
        <v>267</v>
      </c>
      <c r="C30" s="629"/>
      <c r="D30" s="629"/>
      <c r="E30" s="629"/>
      <c r="F30" s="629"/>
      <c r="G30" s="629"/>
      <c r="H30" s="629"/>
      <c r="I30" s="629"/>
      <c r="J30" s="629"/>
      <c r="K30" s="629"/>
      <c r="L30" s="629"/>
      <c r="M30" s="629"/>
      <c r="N30" s="629"/>
      <c r="O30" s="629"/>
      <c r="P30" s="629"/>
      <c r="Q30" s="630"/>
      <c r="R30" s="631">
        <v>12145219</v>
      </c>
      <c r="S30" s="632"/>
      <c r="T30" s="632"/>
      <c r="U30" s="632"/>
      <c r="V30" s="632"/>
      <c r="W30" s="632"/>
      <c r="X30" s="632"/>
      <c r="Y30" s="633"/>
      <c r="Z30" s="636">
        <v>1.5</v>
      </c>
      <c r="AA30" s="637"/>
      <c r="AB30" s="637"/>
      <c r="AC30" s="642"/>
      <c r="AD30" s="640">
        <v>357505</v>
      </c>
      <c r="AE30" s="632"/>
      <c r="AF30" s="632"/>
      <c r="AG30" s="632"/>
      <c r="AH30" s="632"/>
      <c r="AI30" s="632"/>
      <c r="AJ30" s="632"/>
      <c r="AK30" s="633"/>
      <c r="AL30" s="636">
        <v>0.1</v>
      </c>
      <c r="AM30" s="637"/>
      <c r="AN30" s="637"/>
      <c r="AO30" s="638"/>
      <c r="AP30" s="643" t="s">
        <v>268</v>
      </c>
      <c r="AQ30" s="644"/>
      <c r="AR30" s="644"/>
      <c r="AS30" s="644"/>
      <c r="AT30" s="644"/>
      <c r="AU30" s="644"/>
      <c r="AV30" s="644"/>
      <c r="AW30" s="644"/>
      <c r="AX30" s="644"/>
      <c r="AY30" s="644"/>
      <c r="AZ30" s="644"/>
      <c r="BA30" s="644"/>
      <c r="BB30" s="644"/>
      <c r="BC30" s="645"/>
      <c r="BD30" s="631">
        <v>26607</v>
      </c>
      <c r="BE30" s="632"/>
      <c r="BF30" s="632"/>
      <c r="BG30" s="632"/>
      <c r="BH30" s="632"/>
      <c r="BI30" s="632"/>
      <c r="BJ30" s="632"/>
      <c r="BK30" s="633"/>
      <c r="BL30" s="634">
        <v>0</v>
      </c>
      <c r="BM30" s="634"/>
      <c r="BN30" s="634"/>
      <c r="BO30" s="634"/>
      <c r="BP30" s="635" t="s">
        <v>145</v>
      </c>
      <c r="BQ30" s="635"/>
      <c r="BR30" s="635"/>
      <c r="BS30" s="635"/>
      <c r="BT30" s="635"/>
      <c r="BU30" s="635"/>
      <c r="BV30" s="635"/>
      <c r="BW30" s="639"/>
      <c r="BY30" s="643" t="s">
        <v>269</v>
      </c>
      <c r="BZ30" s="649"/>
      <c r="CA30" s="649"/>
      <c r="CB30" s="649"/>
      <c r="CC30" s="649"/>
      <c r="CD30" s="649"/>
      <c r="CE30" s="649"/>
      <c r="CF30" s="649"/>
      <c r="CG30" s="649"/>
      <c r="CH30" s="649"/>
      <c r="CI30" s="649"/>
      <c r="CJ30" s="649"/>
      <c r="CK30" s="649"/>
      <c r="CL30" s="645"/>
      <c r="CM30" s="631" t="s">
        <v>145</v>
      </c>
      <c r="CN30" s="632"/>
      <c r="CO30" s="632"/>
      <c r="CP30" s="632"/>
      <c r="CQ30" s="632"/>
      <c r="CR30" s="632"/>
      <c r="CS30" s="632"/>
      <c r="CT30" s="633"/>
      <c r="CU30" s="634" t="s">
        <v>113</v>
      </c>
      <c r="CV30" s="634"/>
      <c r="CW30" s="634"/>
      <c r="CX30" s="634"/>
      <c r="CY30" s="640" t="s">
        <v>145</v>
      </c>
      <c r="CZ30" s="632"/>
      <c r="DA30" s="632"/>
      <c r="DB30" s="632"/>
      <c r="DC30" s="632"/>
      <c r="DD30" s="632"/>
      <c r="DE30" s="632"/>
      <c r="DF30" s="632"/>
      <c r="DG30" s="632"/>
      <c r="DH30" s="632"/>
      <c r="DI30" s="632"/>
      <c r="DJ30" s="632"/>
      <c r="DK30" s="633"/>
      <c r="DL30" s="640" t="s">
        <v>145</v>
      </c>
      <c r="DM30" s="632"/>
      <c r="DN30" s="632"/>
      <c r="DO30" s="632"/>
      <c r="DP30" s="632"/>
      <c r="DQ30" s="632"/>
      <c r="DR30" s="632"/>
      <c r="DS30" s="632"/>
      <c r="DT30" s="632"/>
      <c r="DU30" s="632"/>
      <c r="DV30" s="632"/>
      <c r="DW30" s="632"/>
      <c r="DX30" s="641"/>
    </row>
    <row r="31" spans="2:128" ht="11.25" customHeight="1">
      <c r="B31" s="628" t="s">
        <v>270</v>
      </c>
      <c r="C31" s="629"/>
      <c r="D31" s="629"/>
      <c r="E31" s="629"/>
      <c r="F31" s="629"/>
      <c r="G31" s="629"/>
      <c r="H31" s="629"/>
      <c r="I31" s="629"/>
      <c r="J31" s="629"/>
      <c r="K31" s="629"/>
      <c r="L31" s="629"/>
      <c r="M31" s="629"/>
      <c r="N31" s="629"/>
      <c r="O31" s="629"/>
      <c r="P31" s="629"/>
      <c r="Q31" s="630"/>
      <c r="R31" s="631">
        <v>98703297</v>
      </c>
      <c r="S31" s="632"/>
      <c r="T31" s="632"/>
      <c r="U31" s="632"/>
      <c r="V31" s="632"/>
      <c r="W31" s="632"/>
      <c r="X31" s="632"/>
      <c r="Y31" s="633"/>
      <c r="Z31" s="636">
        <v>12.3</v>
      </c>
      <c r="AA31" s="637"/>
      <c r="AB31" s="637"/>
      <c r="AC31" s="642"/>
      <c r="AD31" s="640" t="s">
        <v>113</v>
      </c>
      <c r="AE31" s="632"/>
      <c r="AF31" s="632"/>
      <c r="AG31" s="632"/>
      <c r="AH31" s="632"/>
      <c r="AI31" s="632"/>
      <c r="AJ31" s="632"/>
      <c r="AK31" s="633"/>
      <c r="AL31" s="636" t="s">
        <v>113</v>
      </c>
      <c r="AM31" s="637"/>
      <c r="AN31" s="637"/>
      <c r="AO31" s="638"/>
      <c r="AP31" s="643" t="s">
        <v>271</v>
      </c>
      <c r="AQ31" s="644"/>
      <c r="AR31" s="644"/>
      <c r="AS31" s="644"/>
      <c r="AT31" s="644"/>
      <c r="AU31" s="644"/>
      <c r="AV31" s="644"/>
      <c r="AW31" s="644"/>
      <c r="AX31" s="644"/>
      <c r="AY31" s="644"/>
      <c r="AZ31" s="644"/>
      <c r="BA31" s="644"/>
      <c r="BB31" s="644"/>
      <c r="BC31" s="645"/>
      <c r="BD31" s="631">
        <v>155411</v>
      </c>
      <c r="BE31" s="632"/>
      <c r="BF31" s="632"/>
      <c r="BG31" s="632"/>
      <c r="BH31" s="632"/>
      <c r="BI31" s="632"/>
      <c r="BJ31" s="632"/>
      <c r="BK31" s="633"/>
      <c r="BL31" s="634">
        <v>0.1</v>
      </c>
      <c r="BM31" s="634"/>
      <c r="BN31" s="634"/>
      <c r="BO31" s="634"/>
      <c r="BP31" s="635" t="s">
        <v>145</v>
      </c>
      <c r="BQ31" s="635"/>
      <c r="BR31" s="635"/>
      <c r="BS31" s="635"/>
      <c r="BT31" s="635"/>
      <c r="BU31" s="635"/>
      <c r="BV31" s="635"/>
      <c r="BW31" s="639"/>
      <c r="BY31" s="628" t="s">
        <v>272</v>
      </c>
      <c r="BZ31" s="629"/>
      <c r="CA31" s="629"/>
      <c r="CB31" s="629"/>
      <c r="CC31" s="629"/>
      <c r="CD31" s="629"/>
      <c r="CE31" s="629"/>
      <c r="CF31" s="629"/>
      <c r="CG31" s="629"/>
      <c r="CH31" s="629"/>
      <c r="CI31" s="629"/>
      <c r="CJ31" s="629"/>
      <c r="CK31" s="629"/>
      <c r="CL31" s="630"/>
      <c r="CM31" s="631" t="s">
        <v>113</v>
      </c>
      <c r="CN31" s="632"/>
      <c r="CO31" s="632"/>
      <c r="CP31" s="632"/>
      <c r="CQ31" s="632"/>
      <c r="CR31" s="632"/>
      <c r="CS31" s="632"/>
      <c r="CT31" s="633"/>
      <c r="CU31" s="634" t="s">
        <v>197</v>
      </c>
      <c r="CV31" s="634"/>
      <c r="CW31" s="634"/>
      <c r="CX31" s="634"/>
      <c r="CY31" s="640" t="s">
        <v>145</v>
      </c>
      <c r="CZ31" s="632"/>
      <c r="DA31" s="632"/>
      <c r="DB31" s="632"/>
      <c r="DC31" s="632"/>
      <c r="DD31" s="632"/>
      <c r="DE31" s="632"/>
      <c r="DF31" s="632"/>
      <c r="DG31" s="632"/>
      <c r="DH31" s="632"/>
      <c r="DI31" s="632"/>
      <c r="DJ31" s="632"/>
      <c r="DK31" s="633"/>
      <c r="DL31" s="640" t="s">
        <v>145</v>
      </c>
      <c r="DM31" s="632"/>
      <c r="DN31" s="632"/>
      <c r="DO31" s="632"/>
      <c r="DP31" s="632"/>
      <c r="DQ31" s="632"/>
      <c r="DR31" s="632"/>
      <c r="DS31" s="632"/>
      <c r="DT31" s="632"/>
      <c r="DU31" s="632"/>
      <c r="DV31" s="632"/>
      <c r="DW31" s="632"/>
      <c r="DX31" s="641"/>
    </row>
    <row r="32" spans="2:128" ht="11.25" customHeight="1">
      <c r="B32" s="628" t="s">
        <v>273</v>
      </c>
      <c r="C32" s="629"/>
      <c r="D32" s="629"/>
      <c r="E32" s="629"/>
      <c r="F32" s="629"/>
      <c r="G32" s="629"/>
      <c r="H32" s="629"/>
      <c r="I32" s="629"/>
      <c r="J32" s="629"/>
      <c r="K32" s="629"/>
      <c r="L32" s="629"/>
      <c r="M32" s="629"/>
      <c r="N32" s="629"/>
      <c r="O32" s="629"/>
      <c r="P32" s="629"/>
      <c r="Q32" s="630"/>
      <c r="R32" s="631" t="s">
        <v>113</v>
      </c>
      <c r="S32" s="632"/>
      <c r="T32" s="632"/>
      <c r="U32" s="632"/>
      <c r="V32" s="632"/>
      <c r="W32" s="632"/>
      <c r="X32" s="632"/>
      <c r="Y32" s="633"/>
      <c r="Z32" s="636" t="s">
        <v>113</v>
      </c>
      <c r="AA32" s="637"/>
      <c r="AB32" s="637"/>
      <c r="AC32" s="642"/>
      <c r="AD32" s="640" t="s">
        <v>113</v>
      </c>
      <c r="AE32" s="632"/>
      <c r="AF32" s="632"/>
      <c r="AG32" s="632"/>
      <c r="AH32" s="632"/>
      <c r="AI32" s="632"/>
      <c r="AJ32" s="632"/>
      <c r="AK32" s="633"/>
      <c r="AL32" s="636" t="s">
        <v>197</v>
      </c>
      <c r="AM32" s="637"/>
      <c r="AN32" s="637"/>
      <c r="AO32" s="638"/>
      <c r="AP32" s="643" t="s">
        <v>274</v>
      </c>
      <c r="AQ32" s="644"/>
      <c r="AR32" s="644"/>
      <c r="AS32" s="644"/>
      <c r="AT32" s="644"/>
      <c r="AU32" s="644"/>
      <c r="AV32" s="644"/>
      <c r="AW32" s="644"/>
      <c r="AX32" s="644"/>
      <c r="AY32" s="644"/>
      <c r="AZ32" s="644"/>
      <c r="BA32" s="644"/>
      <c r="BB32" s="644"/>
      <c r="BC32" s="645"/>
      <c r="BD32" s="631">
        <v>7</v>
      </c>
      <c r="BE32" s="632"/>
      <c r="BF32" s="632"/>
      <c r="BG32" s="632"/>
      <c r="BH32" s="632"/>
      <c r="BI32" s="632"/>
      <c r="BJ32" s="632"/>
      <c r="BK32" s="633"/>
      <c r="BL32" s="634">
        <v>0</v>
      </c>
      <c r="BM32" s="634"/>
      <c r="BN32" s="634"/>
      <c r="BO32" s="634"/>
      <c r="BP32" s="635" t="s">
        <v>145</v>
      </c>
      <c r="BQ32" s="635"/>
      <c r="BR32" s="635"/>
      <c r="BS32" s="635"/>
      <c r="BT32" s="635"/>
      <c r="BU32" s="635"/>
      <c r="BV32" s="635"/>
      <c r="BW32" s="639"/>
      <c r="BY32" s="646" t="s">
        <v>275</v>
      </c>
      <c r="BZ32" s="647"/>
      <c r="CA32" s="647"/>
      <c r="CB32" s="647"/>
      <c r="CC32" s="647"/>
      <c r="CD32" s="647"/>
      <c r="CE32" s="647"/>
      <c r="CF32" s="647"/>
      <c r="CG32" s="647"/>
      <c r="CH32" s="647"/>
      <c r="CI32" s="647"/>
      <c r="CJ32" s="647"/>
      <c r="CK32" s="647"/>
      <c r="CL32" s="648"/>
      <c r="CM32" s="631">
        <v>786055448</v>
      </c>
      <c r="CN32" s="632"/>
      <c r="CO32" s="632"/>
      <c r="CP32" s="632"/>
      <c r="CQ32" s="632"/>
      <c r="CR32" s="632"/>
      <c r="CS32" s="632"/>
      <c r="CT32" s="633"/>
      <c r="CU32" s="634">
        <v>100</v>
      </c>
      <c r="CV32" s="634"/>
      <c r="CW32" s="634"/>
      <c r="CX32" s="634"/>
      <c r="CY32" s="640">
        <v>156672429</v>
      </c>
      <c r="CZ32" s="632"/>
      <c r="DA32" s="632"/>
      <c r="DB32" s="632"/>
      <c r="DC32" s="632"/>
      <c r="DD32" s="632"/>
      <c r="DE32" s="632"/>
      <c r="DF32" s="632"/>
      <c r="DG32" s="632"/>
      <c r="DH32" s="632"/>
      <c r="DI32" s="632"/>
      <c r="DJ32" s="632"/>
      <c r="DK32" s="633"/>
      <c r="DL32" s="640">
        <v>538672061</v>
      </c>
      <c r="DM32" s="632"/>
      <c r="DN32" s="632"/>
      <c r="DO32" s="632"/>
      <c r="DP32" s="632"/>
      <c r="DQ32" s="632"/>
      <c r="DR32" s="632"/>
      <c r="DS32" s="632"/>
      <c r="DT32" s="632"/>
      <c r="DU32" s="632"/>
      <c r="DV32" s="632"/>
      <c r="DW32" s="632"/>
      <c r="DX32" s="641"/>
    </row>
    <row r="33" spans="2:128" ht="11.25" customHeight="1">
      <c r="B33" s="628" t="s">
        <v>276</v>
      </c>
      <c r="C33" s="629"/>
      <c r="D33" s="629"/>
      <c r="E33" s="629"/>
      <c r="F33" s="629"/>
      <c r="G33" s="629"/>
      <c r="H33" s="629"/>
      <c r="I33" s="629"/>
      <c r="J33" s="629"/>
      <c r="K33" s="629"/>
      <c r="L33" s="629"/>
      <c r="M33" s="629"/>
      <c r="N33" s="629"/>
      <c r="O33" s="629"/>
      <c r="P33" s="629"/>
      <c r="Q33" s="630"/>
      <c r="R33" s="631">
        <v>36030997</v>
      </c>
      <c r="S33" s="632"/>
      <c r="T33" s="632"/>
      <c r="U33" s="632"/>
      <c r="V33" s="632"/>
      <c r="W33" s="632"/>
      <c r="X33" s="632"/>
      <c r="Y33" s="633"/>
      <c r="Z33" s="636">
        <v>4.5</v>
      </c>
      <c r="AA33" s="637"/>
      <c r="AB33" s="637"/>
      <c r="AC33" s="642"/>
      <c r="AD33" s="640" t="s">
        <v>197</v>
      </c>
      <c r="AE33" s="632"/>
      <c r="AF33" s="632"/>
      <c r="AG33" s="632"/>
      <c r="AH33" s="632"/>
      <c r="AI33" s="632"/>
      <c r="AJ33" s="632"/>
      <c r="AK33" s="633"/>
      <c r="AL33" s="636" t="s">
        <v>145</v>
      </c>
      <c r="AM33" s="637"/>
      <c r="AN33" s="637"/>
      <c r="AO33" s="638"/>
      <c r="AP33" s="628" t="s">
        <v>148</v>
      </c>
      <c r="AQ33" s="629"/>
      <c r="AR33" s="629"/>
      <c r="AS33" s="629"/>
      <c r="AT33" s="629"/>
      <c r="AU33" s="629"/>
      <c r="AV33" s="629"/>
      <c r="AW33" s="629"/>
      <c r="AX33" s="629"/>
      <c r="AY33" s="629"/>
      <c r="AZ33" s="629"/>
      <c r="BA33" s="629"/>
      <c r="BB33" s="629"/>
      <c r="BC33" s="630"/>
      <c r="BD33" s="631">
        <v>180084010</v>
      </c>
      <c r="BE33" s="632"/>
      <c r="BF33" s="632"/>
      <c r="BG33" s="632"/>
      <c r="BH33" s="632"/>
      <c r="BI33" s="632"/>
      <c r="BJ33" s="632"/>
      <c r="BK33" s="633"/>
      <c r="BL33" s="634">
        <v>100</v>
      </c>
      <c r="BM33" s="634"/>
      <c r="BN33" s="634"/>
      <c r="BO33" s="634"/>
      <c r="BP33" s="635">
        <v>1113097</v>
      </c>
      <c r="BQ33" s="635"/>
      <c r="BR33" s="635"/>
      <c r="BS33" s="635"/>
      <c r="BT33" s="635"/>
      <c r="BU33" s="635"/>
      <c r="BV33" s="635"/>
      <c r="BW33" s="639"/>
      <c r="BY33" s="613" t="s">
        <v>277</v>
      </c>
      <c r="BZ33" s="614"/>
      <c r="CA33" s="614"/>
      <c r="CB33" s="614"/>
      <c r="CC33" s="614"/>
      <c r="CD33" s="614"/>
      <c r="CE33" s="614"/>
      <c r="CF33" s="614"/>
      <c r="CG33" s="614"/>
      <c r="CH33" s="614"/>
      <c r="CI33" s="614"/>
      <c r="CJ33" s="614"/>
      <c r="CK33" s="614"/>
      <c r="CL33" s="614"/>
      <c r="CM33" s="614"/>
      <c r="CN33" s="614"/>
      <c r="CO33" s="614"/>
      <c r="CP33" s="614"/>
      <c r="CQ33" s="614"/>
      <c r="CR33" s="614"/>
      <c r="CS33" s="614"/>
      <c r="CT33" s="614"/>
      <c r="CU33" s="614"/>
      <c r="CV33" s="614"/>
      <c r="CW33" s="614"/>
      <c r="CX33" s="614"/>
      <c r="CY33" s="614"/>
      <c r="CZ33" s="614"/>
      <c r="DA33" s="614"/>
      <c r="DB33" s="614"/>
      <c r="DC33" s="614"/>
      <c r="DD33" s="614"/>
      <c r="DE33" s="614"/>
      <c r="DF33" s="614"/>
      <c r="DG33" s="614"/>
      <c r="DH33" s="614"/>
      <c r="DI33" s="614"/>
      <c r="DJ33" s="614"/>
      <c r="DK33" s="614"/>
      <c r="DL33" s="614"/>
      <c r="DM33" s="614"/>
      <c r="DN33" s="614"/>
      <c r="DO33" s="614"/>
      <c r="DP33" s="614"/>
      <c r="DQ33" s="614"/>
      <c r="DR33" s="614"/>
      <c r="DS33" s="614"/>
      <c r="DT33" s="614"/>
      <c r="DU33" s="614"/>
      <c r="DV33" s="614"/>
      <c r="DW33" s="614"/>
      <c r="DX33" s="615"/>
    </row>
    <row r="34" spans="2:128" ht="11.25" customHeight="1">
      <c r="B34" s="646" t="s">
        <v>278</v>
      </c>
      <c r="C34" s="647"/>
      <c r="D34" s="647"/>
      <c r="E34" s="647"/>
      <c r="F34" s="647"/>
      <c r="G34" s="647"/>
      <c r="H34" s="647"/>
      <c r="I34" s="647"/>
      <c r="J34" s="647"/>
      <c r="K34" s="647"/>
      <c r="L34" s="647"/>
      <c r="M34" s="647"/>
      <c r="N34" s="647"/>
      <c r="O34" s="647"/>
      <c r="P34" s="647"/>
      <c r="Q34" s="648"/>
      <c r="R34" s="631">
        <v>805010053</v>
      </c>
      <c r="S34" s="632"/>
      <c r="T34" s="632"/>
      <c r="U34" s="632"/>
      <c r="V34" s="632"/>
      <c r="W34" s="632"/>
      <c r="X34" s="632"/>
      <c r="Y34" s="633"/>
      <c r="Z34" s="634">
        <v>100</v>
      </c>
      <c r="AA34" s="634"/>
      <c r="AB34" s="634"/>
      <c r="AC34" s="634"/>
      <c r="AD34" s="635">
        <v>438757245</v>
      </c>
      <c r="AE34" s="635"/>
      <c r="AF34" s="635"/>
      <c r="AG34" s="635"/>
      <c r="AH34" s="635"/>
      <c r="AI34" s="635"/>
      <c r="AJ34" s="635"/>
      <c r="AK34" s="635"/>
      <c r="AL34" s="636">
        <v>100</v>
      </c>
      <c r="AM34" s="637"/>
      <c r="AN34" s="637"/>
      <c r="AO34" s="638"/>
      <c r="AP34" s="646"/>
      <c r="AQ34" s="647"/>
      <c r="AR34" s="647"/>
      <c r="AS34" s="647"/>
      <c r="AT34" s="647"/>
      <c r="AU34" s="647"/>
      <c r="AV34" s="647"/>
      <c r="AW34" s="647"/>
      <c r="AX34" s="647"/>
      <c r="AY34" s="647"/>
      <c r="AZ34" s="647"/>
      <c r="BA34" s="647"/>
      <c r="BB34" s="647"/>
      <c r="BC34" s="648"/>
      <c r="BD34" s="631"/>
      <c r="BE34" s="632"/>
      <c r="BF34" s="632"/>
      <c r="BG34" s="632"/>
      <c r="BH34" s="632"/>
      <c r="BI34" s="632"/>
      <c r="BJ34" s="632"/>
      <c r="BK34" s="633"/>
      <c r="BL34" s="634"/>
      <c r="BM34" s="634"/>
      <c r="BN34" s="634"/>
      <c r="BO34" s="634"/>
      <c r="BP34" s="635"/>
      <c r="BQ34" s="635"/>
      <c r="BR34" s="635"/>
      <c r="BS34" s="635"/>
      <c r="BT34" s="635"/>
      <c r="BU34" s="635"/>
      <c r="BV34" s="635"/>
      <c r="BW34" s="639"/>
      <c r="BY34" s="613" t="s">
        <v>185</v>
      </c>
      <c r="BZ34" s="614"/>
      <c r="CA34" s="614"/>
      <c r="CB34" s="614"/>
      <c r="CC34" s="614"/>
      <c r="CD34" s="614"/>
      <c r="CE34" s="614"/>
      <c r="CF34" s="614"/>
      <c r="CG34" s="614"/>
      <c r="CH34" s="614"/>
      <c r="CI34" s="614"/>
      <c r="CJ34" s="614"/>
      <c r="CK34" s="614"/>
      <c r="CL34" s="615"/>
      <c r="CM34" s="613" t="s">
        <v>279</v>
      </c>
      <c r="CN34" s="614"/>
      <c r="CO34" s="614"/>
      <c r="CP34" s="614"/>
      <c r="CQ34" s="614"/>
      <c r="CR34" s="614"/>
      <c r="CS34" s="614"/>
      <c r="CT34" s="615"/>
      <c r="CU34" s="613" t="s">
        <v>280</v>
      </c>
      <c r="CV34" s="614"/>
      <c r="CW34" s="614"/>
      <c r="CX34" s="615"/>
      <c r="CY34" s="613" t="s">
        <v>281</v>
      </c>
      <c r="CZ34" s="614"/>
      <c r="DA34" s="614"/>
      <c r="DB34" s="614"/>
      <c r="DC34" s="614"/>
      <c r="DD34" s="614"/>
      <c r="DE34" s="614"/>
      <c r="DF34" s="615"/>
      <c r="DG34" s="655" t="s">
        <v>282</v>
      </c>
      <c r="DH34" s="656"/>
      <c r="DI34" s="656"/>
      <c r="DJ34" s="656"/>
      <c r="DK34" s="656"/>
      <c r="DL34" s="656"/>
      <c r="DM34" s="656"/>
      <c r="DN34" s="656"/>
      <c r="DO34" s="656"/>
      <c r="DP34" s="656"/>
      <c r="DQ34" s="657"/>
      <c r="DR34" s="613" t="s">
        <v>283</v>
      </c>
      <c r="DS34" s="614"/>
      <c r="DT34" s="614"/>
      <c r="DU34" s="614"/>
      <c r="DV34" s="614"/>
      <c r="DW34" s="614"/>
      <c r="DX34" s="615"/>
    </row>
    <row r="35" spans="2:128" ht="11.25" customHeight="1">
      <c r="B35" s="196"/>
      <c r="C35" s="196"/>
      <c r="D35" s="196"/>
      <c r="E35" s="196"/>
      <c r="F35" s="196"/>
      <c r="G35" s="196"/>
      <c r="H35" s="196"/>
      <c r="I35" s="196"/>
      <c r="J35" s="196"/>
      <c r="K35" s="196"/>
      <c r="L35" s="196"/>
      <c r="M35" s="196"/>
      <c r="N35" s="196"/>
      <c r="O35" s="196"/>
      <c r="P35" s="196"/>
      <c r="Q35" s="196"/>
      <c r="R35" s="197"/>
      <c r="S35" s="197"/>
      <c r="T35" s="197"/>
      <c r="U35" s="197"/>
      <c r="V35" s="197"/>
      <c r="W35" s="197"/>
      <c r="X35" s="197"/>
      <c r="Y35" s="197"/>
      <c r="Z35" s="198"/>
      <c r="AA35" s="198"/>
      <c r="AB35" s="198"/>
      <c r="AC35" s="198"/>
      <c r="AD35" s="197"/>
      <c r="AE35" s="197"/>
      <c r="AF35" s="197"/>
      <c r="AG35" s="197"/>
      <c r="AH35" s="197"/>
      <c r="AI35" s="197"/>
      <c r="AJ35" s="197"/>
      <c r="AK35" s="197"/>
      <c r="AL35" s="198"/>
      <c r="AM35" s="198"/>
      <c r="AN35" s="198"/>
      <c r="AO35" s="198"/>
      <c r="AP35" s="199"/>
      <c r="AQ35" s="200"/>
      <c r="AR35" s="200"/>
      <c r="AS35" s="200"/>
      <c r="AT35" s="200"/>
      <c r="AU35" s="200"/>
      <c r="AV35" s="200"/>
      <c r="AW35" s="200"/>
      <c r="AX35" s="200"/>
      <c r="AY35" s="199"/>
      <c r="AZ35" s="197"/>
      <c r="BA35" s="197"/>
      <c r="BB35" s="197"/>
      <c r="BC35" s="197"/>
      <c r="BD35" s="199"/>
      <c r="BE35" s="199"/>
      <c r="BF35" s="199"/>
      <c r="BG35" s="199"/>
      <c r="BH35" s="199"/>
      <c r="BI35" s="199"/>
      <c r="BJ35" s="199"/>
      <c r="BK35" s="199"/>
      <c r="BL35" s="199"/>
      <c r="BM35" s="199"/>
      <c r="BN35" s="199"/>
      <c r="BO35" s="199"/>
      <c r="BP35" s="199"/>
      <c r="BQ35" s="199"/>
      <c r="BR35" s="199"/>
      <c r="BS35" s="197"/>
      <c r="BT35" s="197"/>
      <c r="BU35" s="197"/>
      <c r="BV35" s="197"/>
      <c r="BW35" s="197"/>
      <c r="BY35" s="617" t="s">
        <v>284</v>
      </c>
      <c r="BZ35" s="618"/>
      <c r="CA35" s="618"/>
      <c r="CB35" s="618"/>
      <c r="CC35" s="618"/>
      <c r="CD35" s="618"/>
      <c r="CE35" s="618"/>
      <c r="CF35" s="618"/>
      <c r="CG35" s="618"/>
      <c r="CH35" s="618"/>
      <c r="CI35" s="618"/>
      <c r="CJ35" s="618"/>
      <c r="CK35" s="618"/>
      <c r="CL35" s="619"/>
      <c r="CM35" s="620">
        <v>379527625</v>
      </c>
      <c r="CN35" s="621"/>
      <c r="CO35" s="621"/>
      <c r="CP35" s="621"/>
      <c r="CQ35" s="621"/>
      <c r="CR35" s="621"/>
      <c r="CS35" s="621"/>
      <c r="CT35" s="622"/>
      <c r="CU35" s="625">
        <v>48.3</v>
      </c>
      <c r="CV35" s="626"/>
      <c r="CW35" s="626"/>
      <c r="CX35" s="658"/>
      <c r="CY35" s="659">
        <v>325455886</v>
      </c>
      <c r="CZ35" s="621"/>
      <c r="DA35" s="621"/>
      <c r="DB35" s="621"/>
      <c r="DC35" s="621"/>
      <c r="DD35" s="621"/>
      <c r="DE35" s="621"/>
      <c r="DF35" s="622"/>
      <c r="DG35" s="659">
        <v>324587543</v>
      </c>
      <c r="DH35" s="621"/>
      <c r="DI35" s="621"/>
      <c r="DJ35" s="621"/>
      <c r="DK35" s="621"/>
      <c r="DL35" s="621"/>
      <c r="DM35" s="621"/>
      <c r="DN35" s="621"/>
      <c r="DO35" s="621"/>
      <c r="DP35" s="621"/>
      <c r="DQ35" s="622"/>
      <c r="DR35" s="625">
        <v>68.400000000000006</v>
      </c>
      <c r="DS35" s="626"/>
      <c r="DT35" s="626"/>
      <c r="DU35" s="626"/>
      <c r="DV35" s="626"/>
      <c r="DW35" s="626"/>
      <c r="DX35" s="627"/>
    </row>
    <row r="36" spans="2:128" ht="11.25" customHeight="1">
      <c r="B36" s="201"/>
      <c r="C36" s="201"/>
      <c r="D36" s="201"/>
      <c r="E36" s="201"/>
      <c r="F36" s="201"/>
      <c r="G36" s="201"/>
      <c r="H36" s="201"/>
      <c r="I36" s="201"/>
      <c r="J36" s="201"/>
      <c r="K36" s="201"/>
      <c r="L36" s="201"/>
      <c r="M36" s="201"/>
      <c r="N36" s="201"/>
      <c r="O36" s="201"/>
      <c r="P36" s="201"/>
      <c r="Q36" s="201"/>
      <c r="R36" s="202"/>
      <c r="S36" s="202"/>
      <c r="T36" s="202"/>
      <c r="U36" s="202"/>
      <c r="V36" s="202"/>
      <c r="W36" s="202"/>
      <c r="X36" s="202"/>
      <c r="Y36" s="202"/>
      <c r="Z36" s="203"/>
      <c r="AA36" s="203"/>
      <c r="AB36" s="203"/>
      <c r="AC36" s="203"/>
      <c r="AD36" s="202"/>
      <c r="AE36" s="202"/>
      <c r="AF36" s="202"/>
      <c r="AG36" s="202"/>
      <c r="AH36" s="202"/>
      <c r="AI36" s="202"/>
      <c r="AJ36" s="202"/>
      <c r="AK36" s="202"/>
      <c r="AL36" s="203"/>
      <c r="AM36" s="203"/>
      <c r="AN36" s="203"/>
      <c r="AO36" s="203"/>
      <c r="AP36" s="204"/>
      <c r="AQ36" s="205"/>
      <c r="AR36" s="205"/>
      <c r="AS36" s="205"/>
      <c r="AT36" s="205"/>
      <c r="AU36" s="205"/>
      <c r="AV36" s="205"/>
      <c r="AW36" s="205"/>
      <c r="AX36" s="205"/>
      <c r="AY36" s="204"/>
      <c r="AZ36" s="202"/>
      <c r="BA36" s="202"/>
      <c r="BB36" s="202"/>
      <c r="BC36" s="202"/>
      <c r="BD36" s="204"/>
      <c r="BE36" s="204"/>
      <c r="BF36" s="204"/>
      <c r="BG36" s="204"/>
      <c r="BH36" s="204"/>
      <c r="BI36" s="204"/>
      <c r="BJ36" s="204"/>
      <c r="BK36" s="204"/>
      <c r="BL36" s="204"/>
      <c r="BM36" s="204"/>
      <c r="BN36" s="204"/>
      <c r="BO36" s="204"/>
      <c r="BP36" s="204"/>
      <c r="BQ36" s="204"/>
      <c r="BR36" s="204"/>
      <c r="BS36" s="202"/>
      <c r="BT36" s="202"/>
      <c r="BU36" s="202"/>
      <c r="BV36" s="202"/>
      <c r="BW36" s="202"/>
      <c r="BY36" s="628" t="s">
        <v>285</v>
      </c>
      <c r="BZ36" s="629"/>
      <c r="CA36" s="629"/>
      <c r="CB36" s="629"/>
      <c r="CC36" s="629"/>
      <c r="CD36" s="629"/>
      <c r="CE36" s="629"/>
      <c r="CF36" s="629"/>
      <c r="CG36" s="629"/>
      <c r="CH36" s="629"/>
      <c r="CI36" s="629"/>
      <c r="CJ36" s="629"/>
      <c r="CK36" s="629"/>
      <c r="CL36" s="630"/>
      <c r="CM36" s="631">
        <v>225044944</v>
      </c>
      <c r="CN36" s="650"/>
      <c r="CO36" s="650"/>
      <c r="CP36" s="650"/>
      <c r="CQ36" s="650"/>
      <c r="CR36" s="650"/>
      <c r="CS36" s="650"/>
      <c r="CT36" s="651"/>
      <c r="CU36" s="636">
        <v>28.6</v>
      </c>
      <c r="CV36" s="652"/>
      <c r="CW36" s="652"/>
      <c r="CX36" s="653"/>
      <c r="CY36" s="640">
        <v>188232028</v>
      </c>
      <c r="CZ36" s="650"/>
      <c r="DA36" s="650"/>
      <c r="DB36" s="650"/>
      <c r="DC36" s="650"/>
      <c r="DD36" s="650"/>
      <c r="DE36" s="650"/>
      <c r="DF36" s="651"/>
      <c r="DG36" s="640">
        <v>187573841</v>
      </c>
      <c r="DH36" s="650"/>
      <c r="DI36" s="650"/>
      <c r="DJ36" s="650"/>
      <c r="DK36" s="650"/>
      <c r="DL36" s="650"/>
      <c r="DM36" s="650"/>
      <c r="DN36" s="650"/>
      <c r="DO36" s="650"/>
      <c r="DP36" s="650"/>
      <c r="DQ36" s="651"/>
      <c r="DR36" s="636">
        <v>39.5</v>
      </c>
      <c r="DS36" s="652"/>
      <c r="DT36" s="652"/>
      <c r="DU36" s="652"/>
      <c r="DV36" s="652"/>
      <c r="DW36" s="652"/>
      <c r="DX36" s="654"/>
    </row>
    <row r="37" spans="2:128" ht="11.25" customHeight="1">
      <c r="B37" s="201"/>
      <c r="C37" s="201"/>
      <c r="D37" s="201"/>
      <c r="E37" s="201"/>
      <c r="F37" s="201"/>
      <c r="G37" s="201"/>
      <c r="H37" s="201"/>
      <c r="I37" s="201"/>
      <c r="J37" s="201"/>
      <c r="K37" s="201"/>
      <c r="L37" s="201"/>
      <c r="M37" s="201"/>
      <c r="N37" s="201"/>
      <c r="O37" s="201"/>
      <c r="P37" s="201"/>
      <c r="Q37" s="204"/>
      <c r="R37" s="202"/>
      <c r="S37" s="202"/>
      <c r="T37" s="202"/>
      <c r="U37" s="202"/>
      <c r="V37" s="202"/>
      <c r="W37" s="202"/>
      <c r="X37" s="202"/>
      <c r="Y37" s="202"/>
      <c r="Z37" s="203"/>
      <c r="AA37" s="203"/>
      <c r="AB37" s="203"/>
      <c r="AC37" s="203"/>
      <c r="AD37" s="202"/>
      <c r="AE37" s="202"/>
      <c r="AF37" s="202"/>
      <c r="AG37" s="202"/>
      <c r="AH37" s="202"/>
      <c r="AI37" s="202"/>
      <c r="AJ37" s="202"/>
      <c r="AK37" s="202"/>
      <c r="AL37" s="203"/>
      <c r="AM37" s="203"/>
      <c r="AN37" s="203"/>
      <c r="AO37" s="203"/>
      <c r="AP37" s="613" t="s">
        <v>286</v>
      </c>
      <c r="AQ37" s="614"/>
      <c r="AR37" s="614"/>
      <c r="AS37" s="614"/>
      <c r="AT37" s="614"/>
      <c r="AU37" s="614"/>
      <c r="AV37" s="614"/>
      <c r="AW37" s="614"/>
      <c r="AX37" s="614"/>
      <c r="AY37" s="614"/>
      <c r="AZ37" s="614"/>
      <c r="BA37" s="614"/>
      <c r="BB37" s="614"/>
      <c r="BC37" s="615"/>
      <c r="BD37" s="613" t="s">
        <v>287</v>
      </c>
      <c r="BE37" s="614"/>
      <c r="BF37" s="614"/>
      <c r="BG37" s="614"/>
      <c r="BH37" s="614"/>
      <c r="BI37" s="614"/>
      <c r="BJ37" s="614"/>
      <c r="BK37" s="614"/>
      <c r="BL37" s="614"/>
      <c r="BM37" s="615"/>
      <c r="BN37" s="613" t="s">
        <v>288</v>
      </c>
      <c r="BO37" s="614"/>
      <c r="BP37" s="614"/>
      <c r="BQ37" s="614"/>
      <c r="BR37" s="614"/>
      <c r="BS37" s="614"/>
      <c r="BT37" s="614"/>
      <c r="BU37" s="614"/>
      <c r="BV37" s="614"/>
      <c r="BW37" s="615"/>
      <c r="BY37" s="628" t="s">
        <v>289</v>
      </c>
      <c r="BZ37" s="629"/>
      <c r="CA37" s="629"/>
      <c r="CB37" s="629"/>
      <c r="CC37" s="629"/>
      <c r="CD37" s="629"/>
      <c r="CE37" s="629"/>
      <c r="CF37" s="629"/>
      <c r="CG37" s="629"/>
      <c r="CH37" s="629"/>
      <c r="CI37" s="629"/>
      <c r="CJ37" s="629"/>
      <c r="CK37" s="629"/>
      <c r="CL37" s="630"/>
      <c r="CM37" s="631">
        <v>167800625</v>
      </c>
      <c r="CN37" s="632"/>
      <c r="CO37" s="632"/>
      <c r="CP37" s="632"/>
      <c r="CQ37" s="632"/>
      <c r="CR37" s="632"/>
      <c r="CS37" s="632"/>
      <c r="CT37" s="633"/>
      <c r="CU37" s="636">
        <v>21.3</v>
      </c>
      <c r="CV37" s="652"/>
      <c r="CW37" s="652"/>
      <c r="CX37" s="653"/>
      <c r="CY37" s="640">
        <v>133631435</v>
      </c>
      <c r="CZ37" s="650"/>
      <c r="DA37" s="650"/>
      <c r="DB37" s="650"/>
      <c r="DC37" s="650"/>
      <c r="DD37" s="650"/>
      <c r="DE37" s="650"/>
      <c r="DF37" s="651"/>
      <c r="DG37" s="640">
        <v>133631435</v>
      </c>
      <c r="DH37" s="650"/>
      <c r="DI37" s="650"/>
      <c r="DJ37" s="650"/>
      <c r="DK37" s="650"/>
      <c r="DL37" s="650"/>
      <c r="DM37" s="650"/>
      <c r="DN37" s="650"/>
      <c r="DO37" s="650"/>
      <c r="DP37" s="650"/>
      <c r="DQ37" s="651"/>
      <c r="DR37" s="636">
        <v>28.1</v>
      </c>
      <c r="DS37" s="652"/>
      <c r="DT37" s="652"/>
      <c r="DU37" s="652"/>
      <c r="DV37" s="652"/>
      <c r="DW37" s="652"/>
      <c r="DX37" s="654"/>
    </row>
    <row r="38" spans="2:128" ht="11.25" customHeight="1">
      <c r="B38" s="201"/>
      <c r="C38" s="201"/>
      <c r="D38" s="201"/>
      <c r="E38" s="201"/>
      <c r="F38" s="201"/>
      <c r="G38" s="201"/>
      <c r="H38" s="201"/>
      <c r="I38" s="201"/>
      <c r="J38" s="201"/>
      <c r="K38" s="201"/>
      <c r="L38" s="201"/>
      <c r="M38" s="201"/>
      <c r="N38" s="201"/>
      <c r="O38" s="201"/>
      <c r="P38" s="201"/>
      <c r="Q38" s="204"/>
      <c r="R38" s="202"/>
      <c r="S38" s="202"/>
      <c r="T38" s="202"/>
      <c r="U38" s="202"/>
      <c r="V38" s="202"/>
      <c r="W38" s="202"/>
      <c r="X38" s="202"/>
      <c r="Y38" s="202"/>
      <c r="Z38" s="203"/>
      <c r="AA38" s="203"/>
      <c r="AB38" s="203"/>
      <c r="AC38" s="203"/>
      <c r="AD38" s="202"/>
      <c r="AE38" s="202"/>
      <c r="AF38" s="202"/>
      <c r="AG38" s="202"/>
      <c r="AH38" s="202"/>
      <c r="AI38" s="202"/>
      <c r="AJ38" s="202"/>
      <c r="AK38" s="202"/>
      <c r="AL38" s="203"/>
      <c r="AM38" s="203"/>
      <c r="AN38" s="203"/>
      <c r="AO38" s="203"/>
      <c r="AP38" s="660" t="s">
        <v>290</v>
      </c>
      <c r="AQ38" s="661"/>
      <c r="AR38" s="661"/>
      <c r="AS38" s="661"/>
      <c r="AT38" s="666" t="s">
        <v>291</v>
      </c>
      <c r="AU38" s="206"/>
      <c r="AV38" s="206"/>
      <c r="AW38" s="206"/>
      <c r="AX38" s="617" t="s">
        <v>148</v>
      </c>
      <c r="AY38" s="618"/>
      <c r="AZ38" s="618"/>
      <c r="BA38" s="618"/>
      <c r="BB38" s="618"/>
      <c r="BC38" s="619"/>
      <c r="BD38" s="669">
        <v>99.4</v>
      </c>
      <c r="BE38" s="670"/>
      <c r="BF38" s="670"/>
      <c r="BG38" s="670"/>
      <c r="BH38" s="670"/>
      <c r="BI38" s="670">
        <v>98.5</v>
      </c>
      <c r="BJ38" s="670"/>
      <c r="BK38" s="670"/>
      <c r="BL38" s="670"/>
      <c r="BM38" s="671"/>
      <c r="BN38" s="669">
        <v>99.6</v>
      </c>
      <c r="BO38" s="670"/>
      <c r="BP38" s="670"/>
      <c r="BQ38" s="670"/>
      <c r="BR38" s="670"/>
      <c r="BS38" s="670">
        <v>98.4</v>
      </c>
      <c r="BT38" s="670"/>
      <c r="BU38" s="670"/>
      <c r="BV38" s="670"/>
      <c r="BW38" s="671"/>
      <c r="BY38" s="628" t="s">
        <v>292</v>
      </c>
      <c r="BZ38" s="629"/>
      <c r="CA38" s="629"/>
      <c r="CB38" s="629"/>
      <c r="CC38" s="629"/>
      <c r="CD38" s="629"/>
      <c r="CE38" s="629"/>
      <c r="CF38" s="629"/>
      <c r="CG38" s="629"/>
      <c r="CH38" s="629"/>
      <c r="CI38" s="629"/>
      <c r="CJ38" s="629"/>
      <c r="CK38" s="629"/>
      <c r="CL38" s="630"/>
      <c r="CM38" s="631">
        <v>27011176</v>
      </c>
      <c r="CN38" s="650"/>
      <c r="CO38" s="650"/>
      <c r="CP38" s="650"/>
      <c r="CQ38" s="650"/>
      <c r="CR38" s="650"/>
      <c r="CS38" s="650"/>
      <c r="CT38" s="651"/>
      <c r="CU38" s="636">
        <v>3.4</v>
      </c>
      <c r="CV38" s="652"/>
      <c r="CW38" s="652"/>
      <c r="CX38" s="653"/>
      <c r="CY38" s="640">
        <v>12314594</v>
      </c>
      <c r="CZ38" s="650"/>
      <c r="DA38" s="650"/>
      <c r="DB38" s="650"/>
      <c r="DC38" s="650"/>
      <c r="DD38" s="650"/>
      <c r="DE38" s="650"/>
      <c r="DF38" s="651"/>
      <c r="DG38" s="640">
        <v>12312034</v>
      </c>
      <c r="DH38" s="650"/>
      <c r="DI38" s="650"/>
      <c r="DJ38" s="650"/>
      <c r="DK38" s="650"/>
      <c r="DL38" s="650"/>
      <c r="DM38" s="650"/>
      <c r="DN38" s="650"/>
      <c r="DO38" s="650"/>
      <c r="DP38" s="650"/>
      <c r="DQ38" s="651"/>
      <c r="DR38" s="636">
        <v>2.6</v>
      </c>
      <c r="DS38" s="652"/>
      <c r="DT38" s="652"/>
      <c r="DU38" s="652"/>
      <c r="DV38" s="652"/>
      <c r="DW38" s="652"/>
      <c r="DX38" s="654"/>
    </row>
    <row r="39" spans="2:128" ht="11.25" customHeight="1">
      <c r="AP39" s="662"/>
      <c r="AQ39" s="663"/>
      <c r="AR39" s="663"/>
      <c r="AS39" s="663"/>
      <c r="AT39" s="667"/>
      <c r="AU39" s="195" t="s">
        <v>293</v>
      </c>
      <c r="AV39" s="195"/>
      <c r="AW39" s="195"/>
      <c r="AX39" s="628" t="s">
        <v>294</v>
      </c>
      <c r="AY39" s="629"/>
      <c r="AZ39" s="629"/>
      <c r="BA39" s="629"/>
      <c r="BB39" s="629"/>
      <c r="BC39" s="630"/>
      <c r="BD39" s="675">
        <v>99</v>
      </c>
      <c r="BE39" s="676"/>
      <c r="BF39" s="676"/>
      <c r="BG39" s="676"/>
      <c r="BH39" s="676"/>
      <c r="BI39" s="676">
        <v>96.6</v>
      </c>
      <c r="BJ39" s="676"/>
      <c r="BK39" s="676"/>
      <c r="BL39" s="676"/>
      <c r="BM39" s="677"/>
      <c r="BN39" s="675">
        <v>99.2</v>
      </c>
      <c r="BO39" s="676"/>
      <c r="BP39" s="676"/>
      <c r="BQ39" s="676"/>
      <c r="BR39" s="676"/>
      <c r="BS39" s="676">
        <v>96.3</v>
      </c>
      <c r="BT39" s="676"/>
      <c r="BU39" s="676"/>
      <c r="BV39" s="676"/>
      <c r="BW39" s="677"/>
      <c r="BY39" s="628" t="s">
        <v>295</v>
      </c>
      <c r="BZ39" s="629"/>
      <c r="CA39" s="629"/>
      <c r="CB39" s="629"/>
      <c r="CC39" s="629"/>
      <c r="CD39" s="629"/>
      <c r="CE39" s="629"/>
      <c r="CF39" s="629"/>
      <c r="CG39" s="629"/>
      <c r="CH39" s="629"/>
      <c r="CI39" s="629"/>
      <c r="CJ39" s="629"/>
      <c r="CK39" s="629"/>
      <c r="CL39" s="630"/>
      <c r="CM39" s="631">
        <v>127471505</v>
      </c>
      <c r="CN39" s="632"/>
      <c r="CO39" s="632"/>
      <c r="CP39" s="632"/>
      <c r="CQ39" s="632"/>
      <c r="CR39" s="632"/>
      <c r="CS39" s="632"/>
      <c r="CT39" s="633"/>
      <c r="CU39" s="636">
        <v>16.2</v>
      </c>
      <c r="CV39" s="652"/>
      <c r="CW39" s="652"/>
      <c r="CX39" s="653"/>
      <c r="CY39" s="640">
        <v>124909264</v>
      </c>
      <c r="CZ39" s="650"/>
      <c r="DA39" s="650"/>
      <c r="DB39" s="650"/>
      <c r="DC39" s="650"/>
      <c r="DD39" s="650"/>
      <c r="DE39" s="650"/>
      <c r="DF39" s="651"/>
      <c r="DG39" s="640">
        <v>124701668</v>
      </c>
      <c r="DH39" s="650"/>
      <c r="DI39" s="650"/>
      <c r="DJ39" s="650"/>
      <c r="DK39" s="650"/>
      <c r="DL39" s="650"/>
      <c r="DM39" s="650"/>
      <c r="DN39" s="650"/>
      <c r="DO39" s="650"/>
      <c r="DP39" s="650"/>
      <c r="DQ39" s="651"/>
      <c r="DR39" s="636">
        <v>26.3</v>
      </c>
      <c r="DS39" s="652"/>
      <c r="DT39" s="652"/>
      <c r="DU39" s="652"/>
      <c r="DV39" s="652"/>
      <c r="DW39" s="652"/>
      <c r="DX39" s="654"/>
    </row>
    <row r="40" spans="2:128" ht="11.25" customHeight="1">
      <c r="B40" s="195"/>
      <c r="C40" s="195"/>
      <c r="D40" s="195"/>
      <c r="E40" s="195"/>
      <c r="F40" s="195"/>
      <c r="G40" s="195"/>
      <c r="H40" s="195"/>
      <c r="I40" s="195"/>
      <c r="J40" s="195"/>
      <c r="K40" s="195"/>
      <c r="L40" s="195"/>
      <c r="M40" s="195"/>
      <c r="N40" s="195"/>
      <c r="O40" s="195"/>
      <c r="P40" s="195"/>
      <c r="Q40" s="195"/>
      <c r="R40" s="207"/>
      <c r="S40" s="207"/>
      <c r="T40" s="207"/>
      <c r="U40" s="207"/>
      <c r="V40" s="207"/>
      <c r="W40" s="207"/>
      <c r="X40" s="207"/>
      <c r="Y40" s="207"/>
      <c r="Z40" s="207"/>
      <c r="AA40" s="207"/>
      <c r="AB40" s="207"/>
      <c r="AC40" s="207"/>
      <c r="AD40" s="207"/>
      <c r="AE40" s="207"/>
      <c r="AF40" s="207"/>
      <c r="AG40" s="207"/>
      <c r="AH40" s="207"/>
      <c r="AI40" s="207"/>
      <c r="AJ40" s="207"/>
      <c r="AK40" s="207"/>
      <c r="AL40" s="207"/>
      <c r="AM40" s="207"/>
      <c r="AN40" s="207"/>
      <c r="AO40" s="207"/>
      <c r="AP40" s="664"/>
      <c r="AQ40" s="665"/>
      <c r="AR40" s="665"/>
      <c r="AS40" s="665"/>
      <c r="AT40" s="668"/>
      <c r="AU40" s="208"/>
      <c r="AV40" s="208"/>
      <c r="AW40" s="208"/>
      <c r="AX40" s="646" t="s">
        <v>296</v>
      </c>
      <c r="AY40" s="647"/>
      <c r="AZ40" s="647"/>
      <c r="BA40" s="647"/>
      <c r="BB40" s="647"/>
      <c r="BC40" s="648"/>
      <c r="BD40" s="672">
        <v>99.9</v>
      </c>
      <c r="BE40" s="673"/>
      <c r="BF40" s="673"/>
      <c r="BG40" s="673"/>
      <c r="BH40" s="673"/>
      <c r="BI40" s="673">
        <v>99.7</v>
      </c>
      <c r="BJ40" s="673"/>
      <c r="BK40" s="673"/>
      <c r="BL40" s="673"/>
      <c r="BM40" s="674"/>
      <c r="BN40" s="672">
        <v>99.9</v>
      </c>
      <c r="BO40" s="673"/>
      <c r="BP40" s="673"/>
      <c r="BQ40" s="673"/>
      <c r="BR40" s="673"/>
      <c r="BS40" s="673">
        <v>99.7</v>
      </c>
      <c r="BT40" s="673"/>
      <c r="BU40" s="673"/>
      <c r="BV40" s="673"/>
      <c r="BW40" s="674"/>
      <c r="BY40" s="678" t="s">
        <v>297</v>
      </c>
      <c r="BZ40" s="679"/>
      <c r="CA40" s="628" t="s">
        <v>62</v>
      </c>
      <c r="CB40" s="629"/>
      <c r="CC40" s="629"/>
      <c r="CD40" s="629"/>
      <c r="CE40" s="629"/>
      <c r="CF40" s="629"/>
      <c r="CG40" s="629"/>
      <c r="CH40" s="629"/>
      <c r="CI40" s="629"/>
      <c r="CJ40" s="629"/>
      <c r="CK40" s="629"/>
      <c r="CL40" s="630"/>
      <c r="CM40" s="631">
        <v>127471505</v>
      </c>
      <c r="CN40" s="650"/>
      <c r="CO40" s="650"/>
      <c r="CP40" s="650"/>
      <c r="CQ40" s="650"/>
      <c r="CR40" s="650"/>
      <c r="CS40" s="650"/>
      <c r="CT40" s="651"/>
      <c r="CU40" s="636">
        <v>16.2</v>
      </c>
      <c r="CV40" s="652"/>
      <c r="CW40" s="652"/>
      <c r="CX40" s="653"/>
      <c r="CY40" s="640">
        <v>124909264</v>
      </c>
      <c r="CZ40" s="650"/>
      <c r="DA40" s="650"/>
      <c r="DB40" s="650"/>
      <c r="DC40" s="650"/>
      <c r="DD40" s="650"/>
      <c r="DE40" s="650"/>
      <c r="DF40" s="651"/>
      <c r="DG40" s="640">
        <v>124701668</v>
      </c>
      <c r="DH40" s="650"/>
      <c r="DI40" s="650"/>
      <c r="DJ40" s="650"/>
      <c r="DK40" s="650"/>
      <c r="DL40" s="650"/>
      <c r="DM40" s="650"/>
      <c r="DN40" s="650"/>
      <c r="DO40" s="650"/>
      <c r="DP40" s="650"/>
      <c r="DQ40" s="651"/>
      <c r="DR40" s="636">
        <v>26.3</v>
      </c>
      <c r="DS40" s="652"/>
      <c r="DT40" s="652"/>
      <c r="DU40" s="652"/>
      <c r="DV40" s="652"/>
      <c r="DW40" s="652"/>
      <c r="DX40" s="654"/>
    </row>
    <row r="41" spans="2:128" ht="11.25" customHeight="1">
      <c r="B41" s="195"/>
      <c r="C41" s="195"/>
      <c r="D41" s="195"/>
      <c r="E41" s="195"/>
      <c r="F41" s="195"/>
      <c r="G41" s="195"/>
      <c r="H41" s="195"/>
      <c r="I41" s="195"/>
      <c r="J41" s="195"/>
      <c r="K41" s="195"/>
      <c r="L41" s="195"/>
      <c r="M41" s="195"/>
      <c r="N41" s="195"/>
      <c r="O41" s="195"/>
      <c r="P41" s="195"/>
      <c r="Q41" s="195"/>
      <c r="R41" s="207"/>
      <c r="S41" s="207"/>
      <c r="T41" s="207"/>
      <c r="U41" s="207"/>
      <c r="V41" s="207"/>
      <c r="W41" s="207"/>
      <c r="X41" s="207"/>
      <c r="Y41" s="207"/>
      <c r="Z41" s="207"/>
      <c r="AA41" s="207"/>
      <c r="AB41" s="207"/>
      <c r="AC41" s="207"/>
      <c r="AD41" s="207"/>
      <c r="AE41" s="207"/>
      <c r="AF41" s="207"/>
      <c r="AG41" s="207"/>
      <c r="AH41" s="207"/>
      <c r="AI41" s="207"/>
      <c r="AJ41" s="207"/>
      <c r="AK41" s="207"/>
      <c r="AL41" s="207"/>
      <c r="AM41" s="207"/>
      <c r="AN41" s="207"/>
      <c r="AO41" s="207"/>
      <c r="AP41" s="207"/>
      <c r="AQ41" s="207"/>
      <c r="AR41" s="207"/>
      <c r="AS41" s="207"/>
      <c r="AT41" s="207"/>
      <c r="AU41" s="207"/>
      <c r="AV41" s="207"/>
      <c r="AW41" s="207"/>
      <c r="AX41" s="207"/>
      <c r="AY41" s="207"/>
      <c r="AZ41" s="207"/>
      <c r="BA41" s="207"/>
      <c r="BB41" s="207"/>
      <c r="BC41" s="207"/>
      <c r="BD41" s="207"/>
      <c r="BE41" s="207"/>
      <c r="BF41" s="207"/>
      <c r="BG41" s="207"/>
      <c r="BH41" s="207"/>
      <c r="BI41" s="207"/>
      <c r="BJ41" s="207"/>
      <c r="BK41" s="207"/>
      <c r="BL41" s="207"/>
      <c r="BM41" s="207"/>
      <c r="BN41" s="207"/>
      <c r="BO41" s="207"/>
      <c r="BP41" s="207"/>
      <c r="BQ41" s="207"/>
      <c r="BR41" s="207"/>
      <c r="BS41" s="207"/>
      <c r="BT41" s="207"/>
      <c r="BU41" s="207"/>
      <c r="BV41" s="207"/>
      <c r="BW41" s="207"/>
      <c r="BY41" s="680"/>
      <c r="BZ41" s="681"/>
      <c r="CA41" s="628" t="s">
        <v>298</v>
      </c>
      <c r="CB41" s="629"/>
      <c r="CC41" s="629"/>
      <c r="CD41" s="629"/>
      <c r="CE41" s="629"/>
      <c r="CF41" s="629"/>
      <c r="CG41" s="629"/>
      <c r="CH41" s="629"/>
      <c r="CI41" s="629"/>
      <c r="CJ41" s="629"/>
      <c r="CK41" s="629"/>
      <c r="CL41" s="630"/>
      <c r="CM41" s="631">
        <v>112952669</v>
      </c>
      <c r="CN41" s="632"/>
      <c r="CO41" s="632"/>
      <c r="CP41" s="632"/>
      <c r="CQ41" s="632"/>
      <c r="CR41" s="632"/>
      <c r="CS41" s="632"/>
      <c r="CT41" s="633"/>
      <c r="CU41" s="636">
        <v>14.4</v>
      </c>
      <c r="CV41" s="652"/>
      <c r="CW41" s="652"/>
      <c r="CX41" s="653"/>
      <c r="CY41" s="640">
        <v>110390428</v>
      </c>
      <c r="CZ41" s="650"/>
      <c r="DA41" s="650"/>
      <c r="DB41" s="650"/>
      <c r="DC41" s="650"/>
      <c r="DD41" s="650"/>
      <c r="DE41" s="650"/>
      <c r="DF41" s="651"/>
      <c r="DG41" s="640">
        <v>110234433</v>
      </c>
      <c r="DH41" s="650"/>
      <c r="DI41" s="650"/>
      <c r="DJ41" s="650"/>
      <c r="DK41" s="650"/>
      <c r="DL41" s="650"/>
      <c r="DM41" s="650"/>
      <c r="DN41" s="650"/>
      <c r="DO41" s="650"/>
      <c r="DP41" s="650"/>
      <c r="DQ41" s="651"/>
      <c r="DR41" s="636">
        <v>23.2</v>
      </c>
      <c r="DS41" s="652"/>
      <c r="DT41" s="652"/>
      <c r="DU41" s="652"/>
      <c r="DV41" s="652"/>
      <c r="DW41" s="652"/>
      <c r="DX41" s="654"/>
    </row>
    <row r="42" spans="2:128" ht="11.25" customHeight="1">
      <c r="B42" s="201"/>
      <c r="C42" s="201"/>
      <c r="D42" s="201"/>
      <c r="E42" s="201"/>
      <c r="F42" s="201"/>
      <c r="G42" s="201"/>
      <c r="H42" s="201"/>
      <c r="I42" s="201"/>
      <c r="J42" s="201"/>
      <c r="K42" s="201"/>
      <c r="L42" s="201"/>
      <c r="M42" s="201"/>
      <c r="N42" s="201"/>
      <c r="O42" s="201"/>
      <c r="P42" s="201"/>
      <c r="Q42" s="204"/>
      <c r="R42" s="202"/>
      <c r="S42" s="202"/>
      <c r="T42" s="202"/>
      <c r="U42" s="202"/>
      <c r="V42" s="202"/>
      <c r="W42" s="202"/>
      <c r="X42" s="202"/>
      <c r="Y42" s="202"/>
      <c r="Z42" s="203"/>
      <c r="AA42" s="203"/>
      <c r="AB42" s="203"/>
      <c r="AC42" s="203"/>
      <c r="AD42" s="202"/>
      <c r="AE42" s="202"/>
      <c r="AF42" s="202"/>
      <c r="AG42" s="202"/>
      <c r="AH42" s="202"/>
      <c r="AI42" s="202"/>
      <c r="AJ42" s="202"/>
      <c r="AK42" s="202"/>
      <c r="AL42" s="203"/>
      <c r="AM42" s="203"/>
      <c r="AN42" s="203"/>
      <c r="AO42" s="203"/>
      <c r="AP42" s="684"/>
      <c r="AQ42" s="684"/>
      <c r="AR42" s="684"/>
      <c r="AS42" s="684"/>
      <c r="AT42" s="684"/>
      <c r="AU42" s="684"/>
      <c r="AV42" s="684"/>
      <c r="AW42" s="684"/>
      <c r="AX42" s="684"/>
      <c r="AY42" s="684"/>
      <c r="AZ42" s="684"/>
      <c r="BA42" s="684"/>
      <c r="BB42" s="684"/>
      <c r="BC42" s="684"/>
      <c r="BD42" s="684"/>
      <c r="BE42" s="684"/>
      <c r="BF42" s="684"/>
      <c r="BG42" s="684"/>
      <c r="BH42" s="684"/>
      <c r="BI42" s="684"/>
      <c r="BJ42" s="684"/>
      <c r="BK42" s="684"/>
      <c r="BL42" s="684"/>
      <c r="BM42" s="684"/>
      <c r="BN42" s="684"/>
      <c r="BO42" s="684"/>
      <c r="BP42" s="684"/>
      <c r="BQ42" s="684"/>
      <c r="BR42" s="684"/>
      <c r="BS42" s="684"/>
      <c r="BT42" s="684"/>
      <c r="BU42" s="684"/>
      <c r="BV42" s="684"/>
      <c r="BW42" s="684"/>
      <c r="BY42" s="680"/>
      <c r="BZ42" s="681"/>
      <c r="CA42" s="628" t="s">
        <v>299</v>
      </c>
      <c r="CB42" s="629"/>
      <c r="CC42" s="629"/>
      <c r="CD42" s="629"/>
      <c r="CE42" s="629"/>
      <c r="CF42" s="629"/>
      <c r="CG42" s="629"/>
      <c r="CH42" s="629"/>
      <c r="CI42" s="629"/>
      <c r="CJ42" s="629"/>
      <c r="CK42" s="629"/>
      <c r="CL42" s="630"/>
      <c r="CM42" s="631">
        <v>14518836</v>
      </c>
      <c r="CN42" s="650"/>
      <c r="CO42" s="650"/>
      <c r="CP42" s="650"/>
      <c r="CQ42" s="650"/>
      <c r="CR42" s="650"/>
      <c r="CS42" s="650"/>
      <c r="CT42" s="651"/>
      <c r="CU42" s="636">
        <v>1.8</v>
      </c>
      <c r="CV42" s="652"/>
      <c r="CW42" s="652"/>
      <c r="CX42" s="653"/>
      <c r="CY42" s="640">
        <v>14518836</v>
      </c>
      <c r="CZ42" s="650"/>
      <c r="DA42" s="650"/>
      <c r="DB42" s="650"/>
      <c r="DC42" s="650"/>
      <c r="DD42" s="650"/>
      <c r="DE42" s="650"/>
      <c r="DF42" s="651"/>
      <c r="DG42" s="640">
        <v>14467235</v>
      </c>
      <c r="DH42" s="650"/>
      <c r="DI42" s="650"/>
      <c r="DJ42" s="650"/>
      <c r="DK42" s="650"/>
      <c r="DL42" s="650"/>
      <c r="DM42" s="650"/>
      <c r="DN42" s="650"/>
      <c r="DO42" s="650"/>
      <c r="DP42" s="650"/>
      <c r="DQ42" s="651"/>
      <c r="DR42" s="636">
        <v>3</v>
      </c>
      <c r="DS42" s="652"/>
      <c r="DT42" s="652"/>
      <c r="DU42" s="652"/>
      <c r="DV42" s="652"/>
      <c r="DW42" s="652"/>
      <c r="DX42" s="654"/>
    </row>
    <row r="43" spans="2:128" ht="11.25" customHeight="1">
      <c r="B43" s="195"/>
      <c r="C43" s="195"/>
      <c r="D43" s="195"/>
      <c r="E43" s="195"/>
      <c r="F43" s="195"/>
      <c r="G43" s="195"/>
      <c r="H43" s="195"/>
      <c r="I43" s="195"/>
      <c r="J43" s="195"/>
      <c r="K43" s="195"/>
      <c r="L43" s="195"/>
      <c r="M43" s="195"/>
      <c r="N43" s="195"/>
      <c r="O43" s="195"/>
      <c r="P43" s="195"/>
      <c r="Q43" s="195"/>
      <c r="R43" s="207"/>
      <c r="S43" s="207"/>
      <c r="T43" s="207"/>
      <c r="U43" s="207"/>
      <c r="V43" s="207"/>
      <c r="W43" s="207"/>
      <c r="X43" s="207"/>
      <c r="Y43" s="207"/>
      <c r="Z43" s="207"/>
      <c r="AA43" s="207"/>
      <c r="AB43" s="207"/>
      <c r="AC43" s="207"/>
      <c r="AD43" s="207"/>
      <c r="AE43" s="207"/>
      <c r="AF43" s="207"/>
      <c r="AG43" s="207"/>
      <c r="AH43" s="207"/>
      <c r="AI43" s="207"/>
      <c r="AJ43" s="207"/>
      <c r="AK43" s="207"/>
      <c r="AL43" s="207"/>
      <c r="AM43" s="207"/>
      <c r="AN43" s="207"/>
      <c r="AO43" s="207"/>
      <c r="AP43" s="685"/>
      <c r="AQ43" s="685"/>
      <c r="AR43" s="685"/>
      <c r="AS43" s="685"/>
      <c r="AT43" s="201"/>
      <c r="AU43" s="201"/>
      <c r="AV43" s="201"/>
      <c r="AW43" s="201"/>
      <c r="AX43" s="201"/>
      <c r="AY43" s="201"/>
      <c r="AZ43" s="201"/>
      <c r="BA43" s="201"/>
      <c r="BB43" s="201"/>
      <c r="BC43" s="201"/>
      <c r="BD43" s="676"/>
      <c r="BE43" s="676"/>
      <c r="BF43" s="676"/>
      <c r="BG43" s="676"/>
      <c r="BH43" s="676"/>
      <c r="BI43" s="676"/>
      <c r="BJ43" s="676"/>
      <c r="BK43" s="676"/>
      <c r="BL43" s="676"/>
      <c r="BM43" s="676"/>
      <c r="BN43" s="676"/>
      <c r="BO43" s="676"/>
      <c r="BP43" s="676"/>
      <c r="BQ43" s="676"/>
      <c r="BR43" s="676"/>
      <c r="BS43" s="676"/>
      <c r="BT43" s="676"/>
      <c r="BU43" s="676"/>
      <c r="BV43" s="676"/>
      <c r="BW43" s="676"/>
      <c r="BY43" s="682"/>
      <c r="BZ43" s="683"/>
      <c r="CA43" s="628" t="s">
        <v>300</v>
      </c>
      <c r="CB43" s="629"/>
      <c r="CC43" s="629"/>
      <c r="CD43" s="629"/>
      <c r="CE43" s="629"/>
      <c r="CF43" s="629"/>
      <c r="CG43" s="629"/>
      <c r="CH43" s="629"/>
      <c r="CI43" s="629"/>
      <c r="CJ43" s="629"/>
      <c r="CK43" s="629"/>
      <c r="CL43" s="630"/>
      <c r="CM43" s="631" t="s">
        <v>113</v>
      </c>
      <c r="CN43" s="632"/>
      <c r="CO43" s="632"/>
      <c r="CP43" s="632"/>
      <c r="CQ43" s="632"/>
      <c r="CR43" s="632"/>
      <c r="CS43" s="632"/>
      <c r="CT43" s="633"/>
      <c r="CU43" s="636" t="s">
        <v>113</v>
      </c>
      <c r="CV43" s="652"/>
      <c r="CW43" s="652"/>
      <c r="CX43" s="653"/>
      <c r="CY43" s="640" t="s">
        <v>145</v>
      </c>
      <c r="CZ43" s="650"/>
      <c r="DA43" s="650"/>
      <c r="DB43" s="650"/>
      <c r="DC43" s="650"/>
      <c r="DD43" s="650"/>
      <c r="DE43" s="650"/>
      <c r="DF43" s="651"/>
      <c r="DG43" s="640" t="s">
        <v>145</v>
      </c>
      <c r="DH43" s="650"/>
      <c r="DI43" s="650"/>
      <c r="DJ43" s="650"/>
      <c r="DK43" s="650"/>
      <c r="DL43" s="650"/>
      <c r="DM43" s="650"/>
      <c r="DN43" s="650"/>
      <c r="DO43" s="650"/>
      <c r="DP43" s="650"/>
      <c r="DQ43" s="651"/>
      <c r="DR43" s="636" t="s">
        <v>145</v>
      </c>
      <c r="DS43" s="652"/>
      <c r="DT43" s="652"/>
      <c r="DU43" s="652"/>
      <c r="DV43" s="652"/>
      <c r="DW43" s="652"/>
      <c r="DX43" s="654"/>
    </row>
    <row r="44" spans="2:128" ht="11.25" customHeight="1">
      <c r="B44" s="209"/>
      <c r="C44" s="195"/>
      <c r="D44" s="195"/>
      <c r="E44" s="195"/>
      <c r="F44" s="195"/>
      <c r="G44" s="195"/>
      <c r="H44" s="195"/>
      <c r="I44" s="195"/>
      <c r="J44" s="195"/>
      <c r="K44" s="195"/>
      <c r="L44" s="195"/>
      <c r="M44" s="195"/>
      <c r="N44" s="195"/>
      <c r="O44" s="195"/>
      <c r="P44" s="195"/>
      <c r="Q44" s="195"/>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685"/>
      <c r="AQ44" s="685"/>
      <c r="AR44" s="685"/>
      <c r="AS44" s="685"/>
      <c r="AT44" s="201"/>
      <c r="AU44" s="201"/>
      <c r="AV44" s="201"/>
      <c r="AW44" s="201"/>
      <c r="AX44" s="201"/>
      <c r="AY44" s="201"/>
      <c r="AZ44" s="201"/>
      <c r="BA44" s="201"/>
      <c r="BB44" s="201"/>
      <c r="BC44" s="201"/>
      <c r="BD44" s="676"/>
      <c r="BE44" s="676"/>
      <c r="BF44" s="676"/>
      <c r="BG44" s="676"/>
      <c r="BH44" s="676"/>
      <c r="BI44" s="676"/>
      <c r="BJ44" s="676"/>
      <c r="BK44" s="676"/>
      <c r="BL44" s="676"/>
      <c r="BM44" s="676"/>
      <c r="BN44" s="676"/>
      <c r="BO44" s="676"/>
      <c r="BP44" s="676"/>
      <c r="BQ44" s="676"/>
      <c r="BR44" s="676"/>
      <c r="BS44" s="676"/>
      <c r="BT44" s="676"/>
      <c r="BU44" s="676"/>
      <c r="BV44" s="676"/>
      <c r="BW44" s="676"/>
      <c r="BY44" s="628" t="s">
        <v>301</v>
      </c>
      <c r="BZ44" s="629"/>
      <c r="CA44" s="629"/>
      <c r="CB44" s="629"/>
      <c r="CC44" s="629"/>
      <c r="CD44" s="629"/>
      <c r="CE44" s="629"/>
      <c r="CF44" s="629"/>
      <c r="CG44" s="629"/>
      <c r="CH44" s="629"/>
      <c r="CI44" s="629"/>
      <c r="CJ44" s="629"/>
      <c r="CK44" s="629"/>
      <c r="CL44" s="630"/>
      <c r="CM44" s="631">
        <v>239612890</v>
      </c>
      <c r="CN44" s="650"/>
      <c r="CO44" s="650"/>
      <c r="CP44" s="650"/>
      <c r="CQ44" s="650"/>
      <c r="CR44" s="650"/>
      <c r="CS44" s="650"/>
      <c r="CT44" s="651"/>
      <c r="CU44" s="636">
        <v>30.5</v>
      </c>
      <c r="CV44" s="652"/>
      <c r="CW44" s="652"/>
      <c r="CX44" s="653"/>
      <c r="CY44" s="640">
        <v>194160797</v>
      </c>
      <c r="CZ44" s="650"/>
      <c r="DA44" s="650"/>
      <c r="DB44" s="650"/>
      <c r="DC44" s="650"/>
      <c r="DD44" s="650"/>
      <c r="DE44" s="650"/>
      <c r="DF44" s="651"/>
      <c r="DG44" s="640">
        <v>138648421</v>
      </c>
      <c r="DH44" s="650"/>
      <c r="DI44" s="650"/>
      <c r="DJ44" s="650"/>
      <c r="DK44" s="650"/>
      <c r="DL44" s="650"/>
      <c r="DM44" s="650"/>
      <c r="DN44" s="650"/>
      <c r="DO44" s="650"/>
      <c r="DP44" s="650"/>
      <c r="DQ44" s="651"/>
      <c r="DR44" s="636">
        <v>29.2</v>
      </c>
      <c r="DS44" s="652"/>
      <c r="DT44" s="652"/>
      <c r="DU44" s="652"/>
      <c r="DV44" s="652"/>
      <c r="DW44" s="652"/>
      <c r="DX44" s="654"/>
    </row>
    <row r="45" spans="2:128" ht="11.25" customHeight="1">
      <c r="B45" s="195" t="s">
        <v>302</v>
      </c>
      <c r="C45" s="195"/>
      <c r="F45" s="201"/>
      <c r="G45" s="201"/>
      <c r="H45" s="201"/>
      <c r="I45" s="201"/>
      <c r="J45" s="201"/>
      <c r="K45" s="201"/>
      <c r="L45" s="201"/>
      <c r="M45" s="201"/>
      <c r="N45" s="201"/>
      <c r="O45" s="201"/>
      <c r="P45" s="201"/>
      <c r="Q45" s="201"/>
      <c r="R45" s="202"/>
      <c r="S45" s="202"/>
      <c r="T45" s="202"/>
      <c r="U45" s="202"/>
      <c r="V45" s="202"/>
      <c r="W45" s="202"/>
      <c r="X45" s="202"/>
      <c r="Y45" s="202"/>
      <c r="Z45" s="203"/>
      <c r="AA45" s="203"/>
      <c r="AB45" s="203"/>
      <c r="AC45" s="203"/>
      <c r="AD45" s="202"/>
      <c r="AE45" s="202"/>
      <c r="AF45" s="202"/>
      <c r="AG45" s="202"/>
      <c r="AH45" s="202"/>
      <c r="AI45" s="202"/>
      <c r="AJ45" s="202"/>
      <c r="AK45" s="202"/>
      <c r="AL45" s="203"/>
      <c r="AM45" s="203"/>
      <c r="AN45" s="203"/>
      <c r="AO45" s="203"/>
      <c r="AP45" s="204"/>
      <c r="AQ45" s="205"/>
      <c r="AR45" s="205"/>
      <c r="AS45" s="205"/>
      <c r="AT45" s="205"/>
      <c r="AU45" s="205"/>
      <c r="AV45" s="205"/>
      <c r="AW45" s="205"/>
      <c r="AX45" s="205"/>
      <c r="AY45" s="204"/>
      <c r="AZ45" s="202"/>
      <c r="BA45" s="202"/>
      <c r="BB45" s="202"/>
      <c r="BC45" s="202"/>
      <c r="BD45" s="204"/>
      <c r="BE45" s="204"/>
      <c r="BF45" s="204"/>
      <c r="BG45" s="204"/>
      <c r="BH45" s="204"/>
      <c r="BI45" s="204"/>
      <c r="BJ45" s="204"/>
      <c r="BK45" s="204"/>
      <c r="BL45" s="204"/>
      <c r="BM45" s="204"/>
      <c r="BN45" s="204"/>
      <c r="BO45" s="204"/>
      <c r="BP45" s="204"/>
      <c r="BQ45" s="204"/>
      <c r="BR45" s="204"/>
      <c r="BS45" s="202"/>
      <c r="BT45" s="202"/>
      <c r="BU45" s="202"/>
      <c r="BV45" s="202"/>
      <c r="BW45" s="202"/>
      <c r="BY45" s="628" t="s">
        <v>303</v>
      </c>
      <c r="BZ45" s="629"/>
      <c r="CA45" s="629"/>
      <c r="CB45" s="629"/>
      <c r="CC45" s="629"/>
      <c r="CD45" s="629"/>
      <c r="CE45" s="629"/>
      <c r="CF45" s="629"/>
      <c r="CG45" s="629"/>
      <c r="CH45" s="629"/>
      <c r="CI45" s="629"/>
      <c r="CJ45" s="629"/>
      <c r="CK45" s="629"/>
      <c r="CL45" s="630"/>
      <c r="CM45" s="631">
        <v>25291162</v>
      </c>
      <c r="CN45" s="632"/>
      <c r="CO45" s="632"/>
      <c r="CP45" s="632"/>
      <c r="CQ45" s="632"/>
      <c r="CR45" s="632"/>
      <c r="CS45" s="632"/>
      <c r="CT45" s="633"/>
      <c r="CU45" s="636">
        <v>3.2</v>
      </c>
      <c r="CV45" s="652"/>
      <c r="CW45" s="652"/>
      <c r="CX45" s="653"/>
      <c r="CY45" s="640">
        <v>16564648</v>
      </c>
      <c r="CZ45" s="650"/>
      <c r="DA45" s="650"/>
      <c r="DB45" s="650"/>
      <c r="DC45" s="650"/>
      <c r="DD45" s="650"/>
      <c r="DE45" s="650"/>
      <c r="DF45" s="651"/>
      <c r="DG45" s="640">
        <v>15509780</v>
      </c>
      <c r="DH45" s="650"/>
      <c r="DI45" s="650"/>
      <c r="DJ45" s="650"/>
      <c r="DK45" s="650"/>
      <c r="DL45" s="650"/>
      <c r="DM45" s="650"/>
      <c r="DN45" s="650"/>
      <c r="DO45" s="650"/>
      <c r="DP45" s="650"/>
      <c r="DQ45" s="651"/>
      <c r="DR45" s="636">
        <v>3.3</v>
      </c>
      <c r="DS45" s="652"/>
      <c r="DT45" s="652"/>
      <c r="DU45" s="652"/>
      <c r="DV45" s="652"/>
      <c r="DW45" s="652"/>
      <c r="DX45" s="654"/>
    </row>
    <row r="46" spans="2:128" ht="11.25" customHeight="1">
      <c r="B46" s="209" t="s">
        <v>304</v>
      </c>
      <c r="C46" s="195"/>
      <c r="D46" s="201"/>
      <c r="E46" s="201"/>
      <c r="F46" s="201"/>
      <c r="G46" s="201"/>
      <c r="H46" s="201"/>
      <c r="I46" s="201"/>
      <c r="J46" s="201"/>
      <c r="K46" s="201"/>
      <c r="L46" s="201"/>
      <c r="M46" s="201"/>
      <c r="N46" s="201"/>
      <c r="O46" s="201"/>
      <c r="P46" s="201"/>
      <c r="Q46" s="201"/>
      <c r="R46" s="202"/>
      <c r="S46" s="202"/>
      <c r="T46" s="202"/>
      <c r="U46" s="202"/>
      <c r="V46" s="202"/>
      <c r="W46" s="202"/>
      <c r="X46" s="202"/>
      <c r="Y46" s="202"/>
      <c r="Z46" s="203"/>
      <c r="AA46" s="203"/>
      <c r="AB46" s="203"/>
      <c r="AC46" s="203"/>
      <c r="AD46" s="202"/>
      <c r="AE46" s="202"/>
      <c r="AF46" s="202"/>
      <c r="AG46" s="202"/>
      <c r="AH46" s="202"/>
      <c r="AI46" s="202"/>
      <c r="AJ46" s="202"/>
      <c r="AK46" s="202"/>
      <c r="AL46" s="203"/>
      <c r="AM46" s="203"/>
      <c r="AN46" s="203"/>
      <c r="AO46" s="203"/>
      <c r="AP46" s="204"/>
      <c r="AQ46" s="205"/>
      <c r="AR46" s="205"/>
      <c r="AS46" s="205"/>
      <c r="AT46" s="205"/>
      <c r="AU46" s="205"/>
      <c r="AV46" s="205"/>
      <c r="AW46" s="205"/>
      <c r="AX46" s="205"/>
      <c r="AY46" s="204"/>
      <c r="AZ46" s="202"/>
      <c r="BA46" s="202"/>
      <c r="BB46" s="202"/>
      <c r="BC46" s="202"/>
      <c r="BD46" s="204"/>
      <c r="BE46" s="204"/>
      <c r="BF46" s="204"/>
      <c r="BG46" s="204"/>
      <c r="BH46" s="204"/>
      <c r="BI46" s="204"/>
      <c r="BJ46" s="204"/>
      <c r="BK46" s="204"/>
      <c r="BL46" s="204"/>
      <c r="BM46" s="204"/>
      <c r="BN46" s="204"/>
      <c r="BO46" s="204"/>
      <c r="BP46" s="204"/>
      <c r="BQ46" s="204"/>
      <c r="BR46" s="204"/>
      <c r="BS46" s="202"/>
      <c r="BT46" s="202"/>
      <c r="BU46" s="202"/>
      <c r="BV46" s="202"/>
      <c r="BW46" s="202"/>
      <c r="BY46" s="628" t="s">
        <v>305</v>
      </c>
      <c r="BZ46" s="629"/>
      <c r="CA46" s="629"/>
      <c r="CB46" s="629"/>
      <c r="CC46" s="629"/>
      <c r="CD46" s="629"/>
      <c r="CE46" s="629"/>
      <c r="CF46" s="629"/>
      <c r="CG46" s="629"/>
      <c r="CH46" s="629"/>
      <c r="CI46" s="629"/>
      <c r="CJ46" s="629"/>
      <c r="CK46" s="629"/>
      <c r="CL46" s="630"/>
      <c r="CM46" s="631">
        <v>4452801</v>
      </c>
      <c r="CN46" s="650"/>
      <c r="CO46" s="650"/>
      <c r="CP46" s="650"/>
      <c r="CQ46" s="650"/>
      <c r="CR46" s="650"/>
      <c r="CS46" s="650"/>
      <c r="CT46" s="651"/>
      <c r="CU46" s="636">
        <v>0.6</v>
      </c>
      <c r="CV46" s="652"/>
      <c r="CW46" s="652"/>
      <c r="CX46" s="653"/>
      <c r="CY46" s="640">
        <v>3721638</v>
      </c>
      <c r="CZ46" s="650"/>
      <c r="DA46" s="650"/>
      <c r="DB46" s="650"/>
      <c r="DC46" s="650"/>
      <c r="DD46" s="650"/>
      <c r="DE46" s="650"/>
      <c r="DF46" s="651"/>
      <c r="DG46" s="640">
        <v>3721638</v>
      </c>
      <c r="DH46" s="650"/>
      <c r="DI46" s="650"/>
      <c r="DJ46" s="650"/>
      <c r="DK46" s="650"/>
      <c r="DL46" s="650"/>
      <c r="DM46" s="650"/>
      <c r="DN46" s="650"/>
      <c r="DO46" s="650"/>
      <c r="DP46" s="650"/>
      <c r="DQ46" s="651"/>
      <c r="DR46" s="636">
        <v>0.8</v>
      </c>
      <c r="DS46" s="652"/>
      <c r="DT46" s="652"/>
      <c r="DU46" s="652"/>
      <c r="DV46" s="652"/>
      <c r="DW46" s="652"/>
      <c r="DX46" s="654"/>
    </row>
    <row r="47" spans="2:128" ht="11.25" customHeight="1">
      <c r="B47" s="210" t="s">
        <v>306</v>
      </c>
      <c r="D47" s="201"/>
      <c r="E47" s="201"/>
      <c r="F47" s="201"/>
      <c r="G47" s="201"/>
      <c r="H47" s="201"/>
      <c r="I47" s="201"/>
      <c r="J47" s="201"/>
      <c r="K47" s="201"/>
      <c r="L47" s="201"/>
      <c r="M47" s="201"/>
      <c r="N47" s="201"/>
      <c r="O47" s="201"/>
      <c r="P47" s="201"/>
      <c r="Q47" s="201"/>
      <c r="R47" s="202"/>
      <c r="S47" s="202"/>
      <c r="T47" s="202"/>
      <c r="U47" s="202"/>
      <c r="V47" s="202"/>
      <c r="W47" s="202"/>
      <c r="X47" s="202"/>
      <c r="Y47" s="202"/>
      <c r="Z47" s="203"/>
      <c r="AA47" s="203"/>
      <c r="AB47" s="203"/>
      <c r="AC47" s="203"/>
      <c r="AD47" s="202"/>
      <c r="AE47" s="202"/>
      <c r="AF47" s="202"/>
      <c r="AG47" s="202"/>
      <c r="AH47" s="202"/>
      <c r="AI47" s="202"/>
      <c r="AJ47" s="202"/>
      <c r="AK47" s="202"/>
      <c r="AL47" s="203"/>
      <c r="AM47" s="203"/>
      <c r="AN47" s="203"/>
      <c r="AO47" s="203"/>
      <c r="AP47" s="204"/>
      <c r="AQ47" s="205"/>
      <c r="AR47" s="205"/>
      <c r="AS47" s="205"/>
      <c r="AT47" s="205"/>
      <c r="AU47" s="205"/>
      <c r="AV47" s="205"/>
      <c r="AW47" s="205"/>
      <c r="AX47" s="205"/>
      <c r="AY47" s="204"/>
      <c r="AZ47" s="202"/>
      <c r="BA47" s="202"/>
      <c r="BB47" s="202"/>
      <c r="BC47" s="202"/>
      <c r="BD47" s="204"/>
      <c r="BE47" s="204"/>
      <c r="BF47" s="204"/>
      <c r="BG47" s="204"/>
      <c r="BH47" s="204"/>
      <c r="BI47" s="204"/>
      <c r="BJ47" s="204"/>
      <c r="BK47" s="204"/>
      <c r="BL47" s="204"/>
      <c r="BM47" s="204"/>
      <c r="BN47" s="204"/>
      <c r="BO47" s="204"/>
      <c r="BP47" s="204"/>
      <c r="BQ47" s="204"/>
      <c r="BR47" s="204"/>
      <c r="BS47" s="202"/>
      <c r="BT47" s="202"/>
      <c r="BU47" s="202"/>
      <c r="BV47" s="202"/>
      <c r="BW47" s="202"/>
      <c r="BY47" s="628" t="s">
        <v>307</v>
      </c>
      <c r="BZ47" s="629"/>
      <c r="CA47" s="629"/>
      <c r="CB47" s="629"/>
      <c r="CC47" s="629"/>
      <c r="CD47" s="629"/>
      <c r="CE47" s="629"/>
      <c r="CF47" s="629"/>
      <c r="CG47" s="629"/>
      <c r="CH47" s="629"/>
      <c r="CI47" s="629"/>
      <c r="CJ47" s="629"/>
      <c r="CK47" s="629"/>
      <c r="CL47" s="630"/>
      <c r="CM47" s="631">
        <v>188664084</v>
      </c>
      <c r="CN47" s="632"/>
      <c r="CO47" s="632"/>
      <c r="CP47" s="632"/>
      <c r="CQ47" s="632"/>
      <c r="CR47" s="632"/>
      <c r="CS47" s="632"/>
      <c r="CT47" s="633"/>
      <c r="CU47" s="636">
        <v>24</v>
      </c>
      <c r="CV47" s="652"/>
      <c r="CW47" s="652"/>
      <c r="CX47" s="653"/>
      <c r="CY47" s="640">
        <v>159922164</v>
      </c>
      <c r="CZ47" s="650"/>
      <c r="DA47" s="650"/>
      <c r="DB47" s="650"/>
      <c r="DC47" s="650"/>
      <c r="DD47" s="650"/>
      <c r="DE47" s="650"/>
      <c r="DF47" s="651"/>
      <c r="DG47" s="640">
        <v>118683347</v>
      </c>
      <c r="DH47" s="650"/>
      <c r="DI47" s="650"/>
      <c r="DJ47" s="650"/>
      <c r="DK47" s="650"/>
      <c r="DL47" s="650"/>
      <c r="DM47" s="650"/>
      <c r="DN47" s="650"/>
      <c r="DO47" s="650"/>
      <c r="DP47" s="650"/>
      <c r="DQ47" s="651"/>
      <c r="DR47" s="636">
        <v>25</v>
      </c>
      <c r="DS47" s="652"/>
      <c r="DT47" s="652"/>
      <c r="DU47" s="652"/>
      <c r="DV47" s="652"/>
      <c r="DW47" s="652"/>
      <c r="DX47" s="654"/>
    </row>
    <row r="48" spans="2:128" ht="11.25" customHeight="1">
      <c r="AP48" s="685"/>
      <c r="AQ48" s="685"/>
      <c r="AR48" s="685"/>
      <c r="AS48" s="685"/>
      <c r="AT48" s="201"/>
      <c r="AU48" s="201"/>
      <c r="AV48" s="201"/>
      <c r="AW48" s="201"/>
      <c r="AX48" s="201"/>
      <c r="AY48" s="201"/>
      <c r="AZ48" s="201"/>
      <c r="BA48" s="201"/>
      <c r="BB48" s="201"/>
      <c r="BC48" s="201"/>
      <c r="BD48" s="676"/>
      <c r="BE48" s="676"/>
      <c r="BF48" s="676"/>
      <c r="BG48" s="676"/>
      <c r="BH48" s="676"/>
      <c r="BI48" s="676"/>
      <c r="BJ48" s="676"/>
      <c r="BK48" s="676"/>
      <c r="BL48" s="676"/>
      <c r="BM48" s="676"/>
      <c r="BN48" s="676"/>
      <c r="BO48" s="676"/>
      <c r="BP48" s="676"/>
      <c r="BQ48" s="676"/>
      <c r="BR48" s="676"/>
      <c r="BS48" s="676"/>
      <c r="BT48" s="676"/>
      <c r="BU48" s="676"/>
      <c r="BV48" s="676"/>
      <c r="BW48" s="676"/>
      <c r="BY48" s="628" t="s">
        <v>308</v>
      </c>
      <c r="BZ48" s="629"/>
      <c r="CA48" s="629"/>
      <c r="CB48" s="629"/>
      <c r="CC48" s="629"/>
      <c r="CD48" s="629"/>
      <c r="CE48" s="629"/>
      <c r="CF48" s="629"/>
      <c r="CG48" s="629"/>
      <c r="CH48" s="629"/>
      <c r="CI48" s="629"/>
      <c r="CJ48" s="629"/>
      <c r="CK48" s="629"/>
      <c r="CL48" s="630"/>
      <c r="CM48" s="631">
        <v>996757</v>
      </c>
      <c r="CN48" s="650"/>
      <c r="CO48" s="650"/>
      <c r="CP48" s="650"/>
      <c r="CQ48" s="650"/>
      <c r="CR48" s="650"/>
      <c r="CS48" s="650"/>
      <c r="CT48" s="651"/>
      <c r="CU48" s="636">
        <v>0.1</v>
      </c>
      <c r="CV48" s="652"/>
      <c r="CW48" s="652"/>
      <c r="CX48" s="653"/>
      <c r="CY48" s="640">
        <v>973209</v>
      </c>
      <c r="CZ48" s="650"/>
      <c r="DA48" s="650"/>
      <c r="DB48" s="650"/>
      <c r="DC48" s="650"/>
      <c r="DD48" s="650"/>
      <c r="DE48" s="650"/>
      <c r="DF48" s="651"/>
      <c r="DG48" s="640" t="s">
        <v>113</v>
      </c>
      <c r="DH48" s="650"/>
      <c r="DI48" s="650"/>
      <c r="DJ48" s="650"/>
      <c r="DK48" s="650"/>
      <c r="DL48" s="650"/>
      <c r="DM48" s="650"/>
      <c r="DN48" s="650"/>
      <c r="DO48" s="650"/>
      <c r="DP48" s="650"/>
      <c r="DQ48" s="651"/>
      <c r="DR48" s="636" t="s">
        <v>113</v>
      </c>
      <c r="DS48" s="652"/>
      <c r="DT48" s="652"/>
      <c r="DU48" s="652"/>
      <c r="DV48" s="652"/>
      <c r="DW48" s="652"/>
      <c r="DX48" s="654"/>
    </row>
    <row r="49" spans="2:128" ht="11.25" customHeight="1">
      <c r="B49" s="195"/>
      <c r="C49" s="195"/>
      <c r="D49" s="195"/>
      <c r="E49" s="195"/>
      <c r="F49" s="195"/>
      <c r="G49" s="195"/>
      <c r="H49" s="195"/>
      <c r="I49" s="195"/>
      <c r="J49" s="195"/>
      <c r="K49" s="195"/>
      <c r="L49" s="195"/>
      <c r="M49" s="195"/>
      <c r="N49" s="195"/>
      <c r="O49" s="195"/>
      <c r="P49" s="195"/>
      <c r="Q49" s="195"/>
      <c r="R49" s="207"/>
      <c r="S49" s="207"/>
      <c r="T49" s="207"/>
      <c r="U49" s="207"/>
      <c r="V49" s="207"/>
      <c r="W49" s="207"/>
      <c r="X49" s="207"/>
      <c r="Y49" s="207"/>
      <c r="Z49" s="207"/>
      <c r="AA49" s="207"/>
      <c r="AB49" s="207"/>
      <c r="AC49" s="207"/>
      <c r="AD49" s="207"/>
      <c r="AE49" s="207"/>
      <c r="AF49" s="207"/>
      <c r="AG49" s="207"/>
      <c r="AH49" s="207"/>
      <c r="AI49" s="207"/>
      <c r="AJ49" s="207"/>
      <c r="AK49" s="207"/>
      <c r="AL49" s="207"/>
      <c r="AM49" s="207"/>
      <c r="AN49" s="207"/>
      <c r="AO49" s="207"/>
      <c r="AP49" s="685"/>
      <c r="AQ49" s="685"/>
      <c r="AR49" s="685"/>
      <c r="AS49" s="685"/>
      <c r="AT49" s="201"/>
      <c r="AU49" s="201"/>
      <c r="AV49" s="201"/>
      <c r="AW49" s="201"/>
      <c r="AX49" s="201"/>
      <c r="AY49" s="201"/>
      <c r="AZ49" s="201"/>
      <c r="BA49" s="201"/>
      <c r="BB49" s="201"/>
      <c r="BC49" s="201"/>
      <c r="BD49" s="676"/>
      <c r="BE49" s="676"/>
      <c r="BF49" s="676"/>
      <c r="BG49" s="676"/>
      <c r="BH49" s="676"/>
      <c r="BI49" s="676"/>
      <c r="BJ49" s="676"/>
      <c r="BK49" s="676"/>
      <c r="BL49" s="676"/>
      <c r="BM49" s="676"/>
      <c r="BN49" s="676"/>
      <c r="BO49" s="676"/>
      <c r="BP49" s="676"/>
      <c r="BQ49" s="676"/>
      <c r="BR49" s="676"/>
      <c r="BS49" s="676"/>
      <c r="BT49" s="676"/>
      <c r="BU49" s="676"/>
      <c r="BV49" s="676"/>
      <c r="BW49" s="676"/>
      <c r="BY49" s="628" t="s">
        <v>309</v>
      </c>
      <c r="BZ49" s="629"/>
      <c r="CA49" s="629"/>
      <c r="CB49" s="629"/>
      <c r="CC49" s="629"/>
      <c r="CD49" s="629"/>
      <c r="CE49" s="629"/>
      <c r="CF49" s="629"/>
      <c r="CG49" s="629"/>
      <c r="CH49" s="629"/>
      <c r="CI49" s="629"/>
      <c r="CJ49" s="629"/>
      <c r="CK49" s="629"/>
      <c r="CL49" s="630"/>
      <c r="CM49" s="631">
        <v>16947489</v>
      </c>
      <c r="CN49" s="632"/>
      <c r="CO49" s="632"/>
      <c r="CP49" s="632"/>
      <c r="CQ49" s="632"/>
      <c r="CR49" s="632"/>
      <c r="CS49" s="632"/>
      <c r="CT49" s="633"/>
      <c r="CU49" s="636">
        <v>2.2000000000000002</v>
      </c>
      <c r="CV49" s="652"/>
      <c r="CW49" s="652"/>
      <c r="CX49" s="653"/>
      <c r="CY49" s="640">
        <v>12130562</v>
      </c>
      <c r="CZ49" s="650"/>
      <c r="DA49" s="650"/>
      <c r="DB49" s="650"/>
      <c r="DC49" s="650"/>
      <c r="DD49" s="650"/>
      <c r="DE49" s="650"/>
      <c r="DF49" s="651"/>
      <c r="DG49" s="640" t="s">
        <v>113</v>
      </c>
      <c r="DH49" s="650"/>
      <c r="DI49" s="650"/>
      <c r="DJ49" s="650"/>
      <c r="DK49" s="650"/>
      <c r="DL49" s="650"/>
      <c r="DM49" s="650"/>
      <c r="DN49" s="650"/>
      <c r="DO49" s="650"/>
      <c r="DP49" s="650"/>
      <c r="DQ49" s="651"/>
      <c r="DR49" s="636" t="s">
        <v>113</v>
      </c>
      <c r="DS49" s="652"/>
      <c r="DT49" s="652"/>
      <c r="DU49" s="652"/>
      <c r="DV49" s="652"/>
      <c r="DW49" s="652"/>
      <c r="DX49" s="654"/>
    </row>
    <row r="50" spans="2:128" ht="11.25" customHeight="1">
      <c r="B50" s="195"/>
      <c r="C50" s="195"/>
      <c r="D50" s="195"/>
      <c r="E50" s="195"/>
      <c r="F50" s="195"/>
      <c r="G50" s="195"/>
      <c r="H50" s="195"/>
      <c r="I50" s="195"/>
      <c r="J50" s="195"/>
      <c r="K50" s="195"/>
      <c r="L50" s="195"/>
      <c r="M50" s="195"/>
      <c r="N50" s="195"/>
      <c r="O50" s="195"/>
      <c r="P50" s="195"/>
      <c r="Q50" s="195"/>
      <c r="R50" s="207"/>
      <c r="S50" s="207"/>
      <c r="T50" s="207"/>
      <c r="U50" s="207"/>
      <c r="V50" s="207"/>
      <c r="W50" s="207"/>
      <c r="X50" s="207"/>
      <c r="Y50" s="207"/>
      <c r="Z50" s="207"/>
      <c r="AA50" s="207"/>
      <c r="AB50" s="207"/>
      <c r="AC50" s="207"/>
      <c r="AD50" s="207"/>
      <c r="AE50" s="207"/>
      <c r="AF50" s="207"/>
      <c r="AG50" s="207"/>
      <c r="AH50" s="207"/>
      <c r="AI50" s="207"/>
      <c r="AJ50" s="207"/>
      <c r="AK50" s="207"/>
      <c r="AL50" s="207"/>
      <c r="AM50" s="207"/>
      <c r="AN50" s="207"/>
      <c r="AO50" s="207"/>
      <c r="AP50" s="685"/>
      <c r="AQ50" s="685"/>
      <c r="AR50" s="685"/>
      <c r="AS50" s="685"/>
      <c r="AT50" s="201"/>
      <c r="AU50" s="201"/>
      <c r="AV50" s="201"/>
      <c r="AW50" s="201"/>
      <c r="AX50" s="201"/>
      <c r="AY50" s="201"/>
      <c r="AZ50" s="201"/>
      <c r="BA50" s="201"/>
      <c r="BB50" s="201"/>
      <c r="BC50" s="201"/>
      <c r="BD50" s="676"/>
      <c r="BE50" s="676"/>
      <c r="BF50" s="676"/>
      <c r="BG50" s="676"/>
      <c r="BH50" s="676"/>
      <c r="BI50" s="676"/>
      <c r="BJ50" s="676"/>
      <c r="BK50" s="676"/>
      <c r="BL50" s="676"/>
      <c r="BM50" s="676"/>
      <c r="BN50" s="676"/>
      <c r="BO50" s="676"/>
      <c r="BP50" s="676"/>
      <c r="BQ50" s="676"/>
      <c r="BR50" s="676"/>
      <c r="BS50" s="676"/>
      <c r="BT50" s="676"/>
      <c r="BU50" s="676"/>
      <c r="BV50" s="676"/>
      <c r="BW50" s="676"/>
      <c r="BY50" s="628" t="s">
        <v>310</v>
      </c>
      <c r="BZ50" s="629"/>
      <c r="CA50" s="629"/>
      <c r="CB50" s="629"/>
      <c r="CC50" s="629"/>
      <c r="CD50" s="629"/>
      <c r="CE50" s="629"/>
      <c r="CF50" s="629"/>
      <c r="CG50" s="629"/>
      <c r="CH50" s="629"/>
      <c r="CI50" s="629"/>
      <c r="CJ50" s="629"/>
      <c r="CK50" s="629"/>
      <c r="CL50" s="630"/>
      <c r="CM50" s="631">
        <v>11334</v>
      </c>
      <c r="CN50" s="650"/>
      <c r="CO50" s="650"/>
      <c r="CP50" s="650"/>
      <c r="CQ50" s="650"/>
      <c r="CR50" s="650"/>
      <c r="CS50" s="650"/>
      <c r="CT50" s="651"/>
      <c r="CU50" s="636">
        <v>0</v>
      </c>
      <c r="CV50" s="652"/>
      <c r="CW50" s="652"/>
      <c r="CX50" s="653"/>
      <c r="CY50" s="640">
        <v>11334</v>
      </c>
      <c r="CZ50" s="650"/>
      <c r="DA50" s="650"/>
      <c r="DB50" s="650"/>
      <c r="DC50" s="650"/>
      <c r="DD50" s="650"/>
      <c r="DE50" s="650"/>
      <c r="DF50" s="651"/>
      <c r="DG50" s="640" t="s">
        <v>145</v>
      </c>
      <c r="DH50" s="650"/>
      <c r="DI50" s="650"/>
      <c r="DJ50" s="650"/>
      <c r="DK50" s="650"/>
      <c r="DL50" s="650"/>
      <c r="DM50" s="650"/>
      <c r="DN50" s="650"/>
      <c r="DO50" s="650"/>
      <c r="DP50" s="650"/>
      <c r="DQ50" s="651"/>
      <c r="DR50" s="636" t="s">
        <v>145</v>
      </c>
      <c r="DS50" s="652"/>
      <c r="DT50" s="652"/>
      <c r="DU50" s="652"/>
      <c r="DV50" s="652"/>
      <c r="DW50" s="652"/>
      <c r="DX50" s="654"/>
    </row>
    <row r="51" spans="2:128" ht="11.25" customHeight="1">
      <c r="B51" s="195"/>
      <c r="C51" s="195"/>
      <c r="D51" s="195"/>
      <c r="E51" s="195"/>
      <c r="F51" s="195"/>
      <c r="G51" s="195"/>
      <c r="H51" s="195"/>
      <c r="I51" s="195"/>
      <c r="J51" s="195"/>
      <c r="K51" s="195"/>
      <c r="L51" s="195"/>
      <c r="M51" s="195"/>
      <c r="N51" s="195"/>
      <c r="O51" s="195"/>
      <c r="P51" s="195"/>
      <c r="Q51" s="195"/>
      <c r="R51" s="207"/>
      <c r="S51" s="207"/>
      <c r="T51" s="207"/>
      <c r="U51" s="207"/>
      <c r="V51" s="207"/>
      <c r="W51" s="207"/>
      <c r="X51" s="207"/>
      <c r="Y51" s="207"/>
      <c r="Z51" s="207"/>
      <c r="AA51" s="207"/>
      <c r="AB51" s="207"/>
      <c r="AC51" s="207"/>
      <c r="AD51" s="207"/>
      <c r="AE51" s="207"/>
      <c r="AF51" s="207"/>
      <c r="AG51" s="207"/>
      <c r="AH51" s="207"/>
      <c r="AI51" s="207"/>
      <c r="AJ51" s="207"/>
      <c r="AK51" s="207"/>
      <c r="AL51" s="207"/>
      <c r="AM51" s="207"/>
      <c r="AN51" s="207"/>
      <c r="AO51" s="207"/>
      <c r="AP51" s="205"/>
      <c r="AQ51" s="205"/>
      <c r="AR51" s="201"/>
      <c r="AS51" s="201"/>
      <c r="AT51" s="201"/>
      <c r="AU51" s="201"/>
      <c r="AV51" s="201"/>
      <c r="AW51" s="201"/>
      <c r="AX51" s="201"/>
      <c r="AY51" s="201"/>
      <c r="AZ51" s="201"/>
      <c r="BA51" s="201"/>
      <c r="BB51" s="201"/>
      <c r="BC51" s="201"/>
      <c r="BD51" s="205"/>
      <c r="BE51" s="205"/>
      <c r="BF51" s="205"/>
      <c r="BG51" s="205"/>
      <c r="BH51" s="205"/>
      <c r="BI51" s="205"/>
      <c r="BJ51" s="205"/>
      <c r="BK51" s="205"/>
      <c r="BL51" s="205"/>
      <c r="BM51" s="205"/>
      <c r="BN51" s="205"/>
      <c r="BO51" s="205"/>
      <c r="BP51" s="205"/>
      <c r="BQ51" s="205"/>
      <c r="BR51" s="205"/>
      <c r="BS51" s="205"/>
      <c r="BT51" s="205"/>
      <c r="BU51" s="205"/>
      <c r="BV51" s="205"/>
      <c r="BW51" s="205"/>
      <c r="BY51" s="628" t="s">
        <v>311</v>
      </c>
      <c r="BZ51" s="629"/>
      <c r="CA51" s="629"/>
      <c r="CB51" s="629"/>
      <c r="CC51" s="629"/>
      <c r="CD51" s="629"/>
      <c r="CE51" s="629"/>
      <c r="CF51" s="629"/>
      <c r="CG51" s="629"/>
      <c r="CH51" s="629"/>
      <c r="CI51" s="629"/>
      <c r="CJ51" s="629"/>
      <c r="CK51" s="629"/>
      <c r="CL51" s="630"/>
      <c r="CM51" s="631">
        <v>3249263</v>
      </c>
      <c r="CN51" s="632"/>
      <c r="CO51" s="632"/>
      <c r="CP51" s="632"/>
      <c r="CQ51" s="632"/>
      <c r="CR51" s="632"/>
      <c r="CS51" s="632"/>
      <c r="CT51" s="633"/>
      <c r="CU51" s="636">
        <v>0.4</v>
      </c>
      <c r="CV51" s="652"/>
      <c r="CW51" s="652"/>
      <c r="CX51" s="653"/>
      <c r="CY51" s="640">
        <v>837242</v>
      </c>
      <c r="CZ51" s="650"/>
      <c r="DA51" s="650"/>
      <c r="DB51" s="650"/>
      <c r="DC51" s="650"/>
      <c r="DD51" s="650"/>
      <c r="DE51" s="650"/>
      <c r="DF51" s="651"/>
      <c r="DG51" s="640">
        <v>733656</v>
      </c>
      <c r="DH51" s="650"/>
      <c r="DI51" s="650"/>
      <c r="DJ51" s="650"/>
      <c r="DK51" s="650"/>
      <c r="DL51" s="650"/>
      <c r="DM51" s="650"/>
      <c r="DN51" s="650"/>
      <c r="DO51" s="650"/>
      <c r="DP51" s="650"/>
      <c r="DQ51" s="651"/>
      <c r="DR51" s="636">
        <v>0.2</v>
      </c>
      <c r="DS51" s="652"/>
      <c r="DT51" s="652"/>
      <c r="DU51" s="652"/>
      <c r="DV51" s="652"/>
      <c r="DW51" s="652"/>
      <c r="DX51" s="654"/>
    </row>
    <row r="52" spans="2:128" ht="11.25" customHeight="1">
      <c r="B52" s="209"/>
      <c r="C52" s="195"/>
      <c r="D52" s="195"/>
      <c r="E52" s="195"/>
      <c r="F52" s="195"/>
      <c r="G52" s="195"/>
      <c r="H52" s="195"/>
      <c r="I52" s="195"/>
      <c r="J52" s="195"/>
      <c r="K52" s="195"/>
      <c r="L52" s="195"/>
      <c r="M52" s="195"/>
      <c r="N52" s="195"/>
      <c r="O52" s="195"/>
      <c r="P52" s="195"/>
      <c r="Q52" s="195"/>
      <c r="R52" s="207"/>
      <c r="S52" s="207"/>
      <c r="T52" s="207"/>
      <c r="U52" s="207"/>
      <c r="V52" s="207"/>
      <c r="W52" s="207"/>
      <c r="X52" s="207"/>
      <c r="Y52" s="207"/>
      <c r="Z52" s="207"/>
      <c r="AA52" s="207"/>
      <c r="AB52" s="207"/>
      <c r="AC52" s="207"/>
      <c r="AD52" s="207"/>
      <c r="AE52" s="207"/>
      <c r="AF52" s="207"/>
      <c r="AG52" s="207"/>
      <c r="AH52" s="207"/>
      <c r="AI52" s="207"/>
      <c r="AJ52" s="207"/>
      <c r="AK52" s="207"/>
      <c r="AL52" s="207"/>
      <c r="AM52" s="207"/>
      <c r="AN52" s="207"/>
      <c r="AO52" s="207"/>
      <c r="AP52" s="205"/>
      <c r="AQ52" s="684"/>
      <c r="AR52" s="684"/>
      <c r="AS52" s="684"/>
      <c r="AT52" s="684"/>
      <c r="AU52" s="684"/>
      <c r="AV52" s="684"/>
      <c r="AW52" s="684"/>
      <c r="AX52" s="684"/>
      <c r="AY52" s="684"/>
      <c r="AZ52" s="684"/>
      <c r="BA52" s="684"/>
      <c r="BB52" s="684"/>
      <c r="BC52" s="684"/>
      <c r="BD52" s="684"/>
      <c r="BE52" s="684"/>
      <c r="BF52" s="684"/>
      <c r="BG52" s="684"/>
      <c r="BH52" s="684"/>
      <c r="BI52" s="684"/>
      <c r="BJ52" s="684"/>
      <c r="BK52" s="684"/>
      <c r="BL52" s="684"/>
      <c r="BM52" s="684"/>
      <c r="BN52" s="684"/>
      <c r="BO52" s="684"/>
      <c r="BP52" s="684"/>
      <c r="BQ52" s="684"/>
      <c r="BR52" s="684"/>
      <c r="BS52" s="684"/>
      <c r="BT52" s="684"/>
      <c r="BU52" s="684"/>
      <c r="BV52" s="684"/>
      <c r="BW52" s="684"/>
      <c r="BY52" s="628" t="s">
        <v>312</v>
      </c>
      <c r="BZ52" s="629"/>
      <c r="CA52" s="629"/>
      <c r="CB52" s="629"/>
      <c r="CC52" s="629"/>
      <c r="CD52" s="629"/>
      <c r="CE52" s="629"/>
      <c r="CF52" s="629"/>
      <c r="CG52" s="629"/>
      <c r="CH52" s="629"/>
      <c r="CI52" s="629"/>
      <c r="CJ52" s="629"/>
      <c r="CK52" s="629"/>
      <c r="CL52" s="630"/>
      <c r="CM52" s="631" t="s">
        <v>145</v>
      </c>
      <c r="CN52" s="650"/>
      <c r="CO52" s="650"/>
      <c r="CP52" s="650"/>
      <c r="CQ52" s="650"/>
      <c r="CR52" s="650"/>
      <c r="CS52" s="650"/>
      <c r="CT52" s="651"/>
      <c r="CU52" s="636" t="s">
        <v>145</v>
      </c>
      <c r="CV52" s="652"/>
      <c r="CW52" s="652"/>
      <c r="CX52" s="653"/>
      <c r="CY52" s="640" t="s">
        <v>113</v>
      </c>
      <c r="CZ52" s="650"/>
      <c r="DA52" s="650"/>
      <c r="DB52" s="650"/>
      <c r="DC52" s="650"/>
      <c r="DD52" s="650"/>
      <c r="DE52" s="650"/>
      <c r="DF52" s="651"/>
      <c r="DG52" s="640" t="s">
        <v>145</v>
      </c>
      <c r="DH52" s="650"/>
      <c r="DI52" s="650"/>
      <c r="DJ52" s="650"/>
      <c r="DK52" s="650"/>
      <c r="DL52" s="650"/>
      <c r="DM52" s="650"/>
      <c r="DN52" s="650"/>
      <c r="DO52" s="650"/>
      <c r="DP52" s="650"/>
      <c r="DQ52" s="651"/>
      <c r="DR52" s="636" t="s">
        <v>145</v>
      </c>
      <c r="DS52" s="652"/>
      <c r="DT52" s="652"/>
      <c r="DU52" s="652"/>
      <c r="DV52" s="652"/>
      <c r="DW52" s="652"/>
      <c r="DX52" s="654"/>
    </row>
    <row r="53" spans="2:128" ht="11.25" customHeight="1">
      <c r="B53" s="210"/>
      <c r="AP53" s="205"/>
      <c r="AQ53" s="201"/>
      <c r="AR53" s="201"/>
      <c r="AS53" s="201"/>
      <c r="AT53" s="201"/>
      <c r="AU53" s="201"/>
      <c r="AV53" s="201"/>
      <c r="AW53" s="201"/>
      <c r="AX53" s="201"/>
      <c r="AY53" s="201"/>
      <c r="AZ53" s="686"/>
      <c r="BA53" s="686"/>
      <c r="BB53" s="686"/>
      <c r="BC53" s="686"/>
      <c r="BD53" s="201"/>
      <c r="BE53" s="201"/>
      <c r="BF53" s="201"/>
      <c r="BG53" s="201"/>
      <c r="BH53" s="201"/>
      <c r="BI53" s="201"/>
      <c r="BJ53" s="201"/>
      <c r="BK53" s="201"/>
      <c r="BL53" s="201"/>
      <c r="BM53" s="201"/>
      <c r="BN53" s="201"/>
      <c r="BO53" s="201"/>
      <c r="BP53" s="201"/>
      <c r="BQ53" s="201"/>
      <c r="BR53" s="201"/>
      <c r="BS53" s="686"/>
      <c r="BT53" s="686"/>
      <c r="BU53" s="686"/>
      <c r="BV53" s="686"/>
      <c r="BW53" s="686"/>
      <c r="BY53" s="628" t="s">
        <v>313</v>
      </c>
      <c r="BZ53" s="629"/>
      <c r="CA53" s="629"/>
      <c r="CB53" s="629"/>
      <c r="CC53" s="629"/>
      <c r="CD53" s="629"/>
      <c r="CE53" s="629"/>
      <c r="CF53" s="629"/>
      <c r="CG53" s="629"/>
      <c r="CH53" s="629"/>
      <c r="CI53" s="629"/>
      <c r="CJ53" s="629"/>
      <c r="CK53" s="629"/>
      <c r="CL53" s="630"/>
      <c r="CM53" s="631">
        <v>166914933</v>
      </c>
      <c r="CN53" s="632"/>
      <c r="CO53" s="632"/>
      <c r="CP53" s="632"/>
      <c r="CQ53" s="632"/>
      <c r="CR53" s="632"/>
      <c r="CS53" s="632"/>
      <c r="CT53" s="633"/>
      <c r="CU53" s="636">
        <v>21.2</v>
      </c>
      <c r="CV53" s="652"/>
      <c r="CW53" s="652"/>
      <c r="CX53" s="653"/>
      <c r="CY53" s="640">
        <v>19055378</v>
      </c>
      <c r="CZ53" s="650"/>
      <c r="DA53" s="650"/>
      <c r="DB53" s="650"/>
      <c r="DC53" s="650"/>
      <c r="DD53" s="650"/>
      <c r="DE53" s="650"/>
      <c r="DF53" s="651"/>
      <c r="DG53" s="687"/>
      <c r="DH53" s="688"/>
      <c r="DI53" s="688"/>
      <c r="DJ53" s="688"/>
      <c r="DK53" s="688"/>
      <c r="DL53" s="688"/>
      <c r="DM53" s="688"/>
      <c r="DN53" s="688"/>
      <c r="DO53" s="688"/>
      <c r="DP53" s="688"/>
      <c r="DQ53" s="689"/>
      <c r="DR53" s="690"/>
      <c r="DS53" s="691"/>
      <c r="DT53" s="691"/>
      <c r="DU53" s="691"/>
      <c r="DV53" s="691"/>
      <c r="DW53" s="691"/>
      <c r="DX53" s="692"/>
    </row>
    <row r="54" spans="2:128" ht="11.25" customHeight="1">
      <c r="AP54" s="201"/>
      <c r="AQ54" s="205"/>
      <c r="AR54" s="205"/>
      <c r="AS54" s="205"/>
      <c r="AT54" s="205"/>
      <c r="AU54" s="205"/>
      <c r="AV54" s="205"/>
      <c r="AW54" s="205"/>
      <c r="AX54" s="205"/>
      <c r="AY54" s="201"/>
      <c r="AZ54" s="686"/>
      <c r="BA54" s="686"/>
      <c r="BB54" s="686"/>
      <c r="BC54" s="686"/>
      <c r="BD54" s="201"/>
      <c r="BE54" s="201"/>
      <c r="BF54" s="201"/>
      <c r="BG54" s="201"/>
      <c r="BH54" s="201"/>
      <c r="BI54" s="201"/>
      <c r="BJ54" s="201"/>
      <c r="BK54" s="201"/>
      <c r="BL54" s="201"/>
      <c r="BM54" s="201"/>
      <c r="BN54" s="201"/>
      <c r="BO54" s="201"/>
      <c r="BP54" s="201"/>
      <c r="BQ54" s="201"/>
      <c r="BR54" s="201"/>
      <c r="BS54" s="686"/>
      <c r="BT54" s="686"/>
      <c r="BU54" s="686"/>
      <c r="BV54" s="686"/>
      <c r="BW54" s="686"/>
      <c r="BY54" s="628" t="s">
        <v>314</v>
      </c>
      <c r="BZ54" s="629"/>
      <c r="CA54" s="629"/>
      <c r="CB54" s="629"/>
      <c r="CC54" s="629"/>
      <c r="CD54" s="629"/>
      <c r="CE54" s="629"/>
      <c r="CF54" s="629"/>
      <c r="CG54" s="629"/>
      <c r="CH54" s="629"/>
      <c r="CI54" s="629"/>
      <c r="CJ54" s="629"/>
      <c r="CK54" s="629"/>
      <c r="CL54" s="630"/>
      <c r="CM54" s="631">
        <v>2729607</v>
      </c>
      <c r="CN54" s="632"/>
      <c r="CO54" s="632"/>
      <c r="CP54" s="632"/>
      <c r="CQ54" s="632"/>
      <c r="CR54" s="632"/>
      <c r="CS54" s="632"/>
      <c r="CT54" s="633"/>
      <c r="CU54" s="636">
        <v>0.3</v>
      </c>
      <c r="CV54" s="652"/>
      <c r="CW54" s="652"/>
      <c r="CX54" s="653"/>
      <c r="CY54" s="640">
        <v>555879</v>
      </c>
      <c r="CZ54" s="650"/>
      <c r="DA54" s="650"/>
      <c r="DB54" s="650"/>
      <c r="DC54" s="650"/>
      <c r="DD54" s="650"/>
      <c r="DE54" s="650"/>
      <c r="DF54" s="651"/>
      <c r="DG54" s="687"/>
      <c r="DH54" s="688"/>
      <c r="DI54" s="688"/>
      <c r="DJ54" s="688"/>
      <c r="DK54" s="688"/>
      <c r="DL54" s="688"/>
      <c r="DM54" s="688"/>
      <c r="DN54" s="688"/>
      <c r="DO54" s="688"/>
      <c r="DP54" s="688"/>
      <c r="DQ54" s="689"/>
      <c r="DR54" s="690"/>
      <c r="DS54" s="691"/>
      <c r="DT54" s="691"/>
      <c r="DU54" s="691"/>
      <c r="DV54" s="691"/>
      <c r="DW54" s="691"/>
      <c r="DX54" s="692"/>
    </row>
    <row r="55" spans="2:128" ht="11.25" customHeight="1">
      <c r="AP55" s="201"/>
      <c r="AQ55" s="205"/>
      <c r="AR55" s="205"/>
      <c r="AS55" s="205"/>
      <c r="AT55" s="205"/>
      <c r="AU55" s="205"/>
      <c r="AV55" s="205"/>
      <c r="AW55" s="205"/>
      <c r="AX55" s="205"/>
      <c r="AY55" s="201"/>
      <c r="AZ55" s="686"/>
      <c r="BA55" s="686"/>
      <c r="BB55" s="686"/>
      <c r="BC55" s="686"/>
      <c r="BD55" s="201"/>
      <c r="BE55" s="201"/>
      <c r="BF55" s="201"/>
      <c r="BG55" s="201"/>
      <c r="BH55" s="201"/>
      <c r="BI55" s="201"/>
      <c r="BJ55" s="201"/>
      <c r="BK55" s="201"/>
      <c r="BL55" s="201"/>
      <c r="BM55" s="201"/>
      <c r="BN55" s="201"/>
      <c r="BO55" s="201"/>
      <c r="BP55" s="201"/>
      <c r="BQ55" s="201"/>
      <c r="BR55" s="201"/>
      <c r="BS55" s="686"/>
      <c r="BT55" s="686"/>
      <c r="BU55" s="686"/>
      <c r="BV55" s="686"/>
      <c r="BW55" s="686"/>
      <c r="BY55" s="678" t="s">
        <v>297</v>
      </c>
      <c r="BZ55" s="679"/>
      <c r="CA55" s="628" t="s">
        <v>315</v>
      </c>
      <c r="CB55" s="629"/>
      <c r="CC55" s="629"/>
      <c r="CD55" s="629"/>
      <c r="CE55" s="629"/>
      <c r="CF55" s="629"/>
      <c r="CG55" s="629"/>
      <c r="CH55" s="629"/>
      <c r="CI55" s="629"/>
      <c r="CJ55" s="629"/>
      <c r="CK55" s="629"/>
      <c r="CL55" s="630"/>
      <c r="CM55" s="631">
        <v>156672429</v>
      </c>
      <c r="CN55" s="632"/>
      <c r="CO55" s="632"/>
      <c r="CP55" s="632"/>
      <c r="CQ55" s="632"/>
      <c r="CR55" s="632"/>
      <c r="CS55" s="632"/>
      <c r="CT55" s="633"/>
      <c r="CU55" s="636">
        <v>19.899999999999999</v>
      </c>
      <c r="CV55" s="652"/>
      <c r="CW55" s="652"/>
      <c r="CX55" s="653"/>
      <c r="CY55" s="640">
        <v>18794622</v>
      </c>
      <c r="CZ55" s="650"/>
      <c r="DA55" s="650"/>
      <c r="DB55" s="650"/>
      <c r="DC55" s="650"/>
      <c r="DD55" s="650"/>
      <c r="DE55" s="650"/>
      <c r="DF55" s="651"/>
      <c r="DG55" s="687"/>
      <c r="DH55" s="688"/>
      <c r="DI55" s="688"/>
      <c r="DJ55" s="688"/>
      <c r="DK55" s="688"/>
      <c r="DL55" s="688"/>
      <c r="DM55" s="688"/>
      <c r="DN55" s="688"/>
      <c r="DO55" s="688"/>
      <c r="DP55" s="688"/>
      <c r="DQ55" s="689"/>
      <c r="DR55" s="690"/>
      <c r="DS55" s="691"/>
      <c r="DT55" s="691"/>
      <c r="DU55" s="691"/>
      <c r="DV55" s="691"/>
      <c r="DW55" s="691"/>
      <c r="DX55" s="692"/>
    </row>
    <row r="56" spans="2:128" ht="11.25" customHeight="1">
      <c r="AP56" s="201"/>
      <c r="AQ56" s="205"/>
      <c r="AR56" s="205"/>
      <c r="AS56" s="205"/>
      <c r="AT56" s="205"/>
      <c r="AU56" s="205"/>
      <c r="AV56" s="205"/>
      <c r="AW56" s="205"/>
      <c r="AX56" s="205"/>
      <c r="AY56" s="201"/>
      <c r="AZ56" s="202"/>
      <c r="BA56" s="202"/>
      <c r="BB56" s="202"/>
      <c r="BC56" s="202"/>
      <c r="BD56" s="201"/>
      <c r="BE56" s="201"/>
      <c r="BF56" s="201"/>
      <c r="BG56" s="201"/>
      <c r="BH56" s="201"/>
      <c r="BI56" s="201"/>
      <c r="BJ56" s="201"/>
      <c r="BK56" s="201"/>
      <c r="BL56" s="201"/>
      <c r="BM56" s="201"/>
      <c r="BN56" s="201"/>
      <c r="BO56" s="201"/>
      <c r="BP56" s="201"/>
      <c r="BQ56" s="201"/>
      <c r="BR56" s="201"/>
      <c r="BS56" s="202"/>
      <c r="BT56" s="202"/>
      <c r="BU56" s="202"/>
      <c r="BV56" s="202"/>
      <c r="BW56" s="202"/>
      <c r="BY56" s="680"/>
      <c r="BZ56" s="681"/>
      <c r="CA56" s="628" t="s">
        <v>316</v>
      </c>
      <c r="CB56" s="629"/>
      <c r="CC56" s="629"/>
      <c r="CD56" s="629"/>
      <c r="CE56" s="629"/>
      <c r="CF56" s="629"/>
      <c r="CG56" s="629"/>
      <c r="CH56" s="629"/>
      <c r="CI56" s="629"/>
      <c r="CJ56" s="629"/>
      <c r="CK56" s="629"/>
      <c r="CL56" s="630"/>
      <c r="CM56" s="631">
        <v>109026731</v>
      </c>
      <c r="CN56" s="632"/>
      <c r="CO56" s="632"/>
      <c r="CP56" s="632"/>
      <c r="CQ56" s="632"/>
      <c r="CR56" s="632"/>
      <c r="CS56" s="632"/>
      <c r="CT56" s="633"/>
      <c r="CU56" s="636">
        <v>13.9</v>
      </c>
      <c r="CV56" s="652"/>
      <c r="CW56" s="652"/>
      <c r="CX56" s="653"/>
      <c r="CY56" s="640">
        <v>4376170</v>
      </c>
      <c r="CZ56" s="650"/>
      <c r="DA56" s="650"/>
      <c r="DB56" s="650"/>
      <c r="DC56" s="650"/>
      <c r="DD56" s="650"/>
      <c r="DE56" s="650"/>
      <c r="DF56" s="651"/>
      <c r="DG56" s="687"/>
      <c r="DH56" s="688"/>
      <c r="DI56" s="688"/>
      <c r="DJ56" s="688"/>
      <c r="DK56" s="688"/>
      <c r="DL56" s="688"/>
      <c r="DM56" s="688"/>
      <c r="DN56" s="688"/>
      <c r="DO56" s="688"/>
      <c r="DP56" s="688"/>
      <c r="DQ56" s="689"/>
      <c r="DR56" s="690"/>
      <c r="DS56" s="691"/>
      <c r="DT56" s="691"/>
      <c r="DU56" s="691"/>
      <c r="DV56" s="691"/>
      <c r="DW56" s="691"/>
      <c r="DX56" s="692"/>
    </row>
    <row r="57" spans="2:128" ht="11.25" customHeight="1">
      <c r="AP57" s="201"/>
      <c r="AQ57" s="205"/>
      <c r="AR57" s="205"/>
      <c r="AS57" s="205"/>
      <c r="AT57" s="205"/>
      <c r="AU57" s="205"/>
      <c r="AV57" s="205"/>
      <c r="AW57" s="205"/>
      <c r="AX57" s="205"/>
      <c r="AY57" s="201"/>
      <c r="AZ57" s="202"/>
      <c r="BA57" s="202"/>
      <c r="BB57" s="202"/>
      <c r="BC57" s="202"/>
      <c r="BD57" s="211"/>
      <c r="BE57" s="211"/>
      <c r="BF57" s="211"/>
      <c r="BG57" s="211"/>
      <c r="BH57" s="211"/>
      <c r="BI57" s="211"/>
      <c r="BJ57" s="201"/>
      <c r="BK57" s="201"/>
      <c r="BL57" s="201"/>
      <c r="BM57" s="201"/>
      <c r="BN57" s="201"/>
      <c r="BO57" s="201"/>
      <c r="BP57" s="201"/>
      <c r="BQ57" s="201"/>
      <c r="BR57" s="201"/>
      <c r="BS57" s="202"/>
      <c r="BT57" s="202"/>
      <c r="BU57" s="202"/>
      <c r="BV57" s="202"/>
      <c r="BW57" s="202"/>
      <c r="BY57" s="680"/>
      <c r="BZ57" s="681"/>
      <c r="CA57" s="628" t="s">
        <v>317</v>
      </c>
      <c r="CB57" s="629"/>
      <c r="CC57" s="629"/>
      <c r="CD57" s="629"/>
      <c r="CE57" s="629"/>
      <c r="CF57" s="629"/>
      <c r="CG57" s="629"/>
      <c r="CH57" s="629"/>
      <c r="CI57" s="629"/>
      <c r="CJ57" s="629"/>
      <c r="CK57" s="629"/>
      <c r="CL57" s="630"/>
      <c r="CM57" s="631">
        <v>39762749</v>
      </c>
      <c r="CN57" s="632"/>
      <c r="CO57" s="632"/>
      <c r="CP57" s="632"/>
      <c r="CQ57" s="632"/>
      <c r="CR57" s="632"/>
      <c r="CS57" s="632"/>
      <c r="CT57" s="633"/>
      <c r="CU57" s="636">
        <v>5.0999999999999996</v>
      </c>
      <c r="CV57" s="652"/>
      <c r="CW57" s="652"/>
      <c r="CX57" s="653"/>
      <c r="CY57" s="640">
        <v>14361006</v>
      </c>
      <c r="CZ57" s="650"/>
      <c r="DA57" s="650"/>
      <c r="DB57" s="650"/>
      <c r="DC57" s="650"/>
      <c r="DD57" s="650"/>
      <c r="DE57" s="650"/>
      <c r="DF57" s="651"/>
      <c r="DG57" s="687"/>
      <c r="DH57" s="688"/>
      <c r="DI57" s="688"/>
      <c r="DJ57" s="688"/>
      <c r="DK57" s="688"/>
      <c r="DL57" s="688"/>
      <c r="DM57" s="688"/>
      <c r="DN57" s="688"/>
      <c r="DO57" s="688"/>
      <c r="DP57" s="688"/>
      <c r="DQ57" s="689"/>
      <c r="DR57" s="690"/>
      <c r="DS57" s="691"/>
      <c r="DT57" s="691"/>
      <c r="DU57" s="691"/>
      <c r="DV57" s="691"/>
      <c r="DW57" s="691"/>
      <c r="DX57" s="692"/>
    </row>
    <row r="58" spans="2:128" ht="11.25" customHeight="1">
      <c r="AP58" s="201"/>
      <c r="AQ58" s="201"/>
      <c r="AR58" s="201"/>
      <c r="AS58" s="201"/>
      <c r="AT58" s="201"/>
      <c r="AU58" s="201"/>
      <c r="AV58" s="201"/>
      <c r="AW58" s="201"/>
      <c r="AX58" s="201"/>
      <c r="AY58" s="201"/>
      <c r="AZ58" s="202"/>
      <c r="BA58" s="202"/>
      <c r="BB58" s="202"/>
      <c r="BC58" s="202"/>
      <c r="BD58" s="211"/>
      <c r="BE58" s="211"/>
      <c r="BF58" s="211"/>
      <c r="BG58" s="211"/>
      <c r="BH58" s="211"/>
      <c r="BI58" s="211"/>
      <c r="BJ58" s="201"/>
      <c r="BK58" s="201"/>
      <c r="BL58" s="201"/>
      <c r="BM58" s="201"/>
      <c r="BN58" s="201"/>
      <c r="BO58" s="201"/>
      <c r="BP58" s="201"/>
      <c r="BQ58" s="201"/>
      <c r="BR58" s="201"/>
      <c r="BS58" s="202"/>
      <c r="BT58" s="202"/>
      <c r="BU58" s="202"/>
      <c r="BV58" s="202"/>
      <c r="BW58" s="202"/>
      <c r="BY58" s="680"/>
      <c r="BZ58" s="681"/>
      <c r="CA58" s="628" t="s">
        <v>318</v>
      </c>
      <c r="CB58" s="629"/>
      <c r="CC58" s="629"/>
      <c r="CD58" s="629"/>
      <c r="CE58" s="629"/>
      <c r="CF58" s="629"/>
      <c r="CG58" s="629"/>
      <c r="CH58" s="629"/>
      <c r="CI58" s="629"/>
      <c r="CJ58" s="629"/>
      <c r="CK58" s="629"/>
      <c r="CL58" s="630"/>
      <c r="CM58" s="631">
        <v>10242504</v>
      </c>
      <c r="CN58" s="632"/>
      <c r="CO58" s="632"/>
      <c r="CP58" s="632"/>
      <c r="CQ58" s="632"/>
      <c r="CR58" s="632"/>
      <c r="CS58" s="632"/>
      <c r="CT58" s="633"/>
      <c r="CU58" s="636">
        <v>1.3</v>
      </c>
      <c r="CV58" s="652"/>
      <c r="CW58" s="652"/>
      <c r="CX58" s="653"/>
      <c r="CY58" s="640">
        <v>260756</v>
      </c>
      <c r="CZ58" s="650"/>
      <c r="DA58" s="650"/>
      <c r="DB58" s="650"/>
      <c r="DC58" s="650"/>
      <c r="DD58" s="650"/>
      <c r="DE58" s="650"/>
      <c r="DF58" s="651"/>
      <c r="DG58" s="687"/>
      <c r="DH58" s="688"/>
      <c r="DI58" s="688"/>
      <c r="DJ58" s="688"/>
      <c r="DK58" s="688"/>
      <c r="DL58" s="688"/>
      <c r="DM58" s="688"/>
      <c r="DN58" s="688"/>
      <c r="DO58" s="688"/>
      <c r="DP58" s="688"/>
      <c r="DQ58" s="689"/>
      <c r="DR58" s="690"/>
      <c r="DS58" s="691"/>
      <c r="DT58" s="691"/>
      <c r="DU58" s="691"/>
      <c r="DV58" s="691"/>
      <c r="DW58" s="691"/>
      <c r="DX58" s="692"/>
    </row>
    <row r="59" spans="2:128" ht="11.25" customHeight="1">
      <c r="AP59" s="201"/>
      <c r="AQ59" s="201"/>
      <c r="AR59" s="201"/>
      <c r="AS59" s="201"/>
      <c r="AT59" s="201"/>
      <c r="AU59" s="201"/>
      <c r="AV59" s="201"/>
      <c r="AW59" s="201"/>
      <c r="AX59" s="201"/>
      <c r="AY59" s="201"/>
      <c r="AZ59" s="202"/>
      <c r="BA59" s="202"/>
      <c r="BB59" s="202"/>
      <c r="BC59" s="202"/>
      <c r="BD59" s="211"/>
      <c r="BE59" s="211"/>
      <c r="BF59" s="211"/>
      <c r="BG59" s="211"/>
      <c r="BH59" s="211"/>
      <c r="BI59" s="211"/>
      <c r="BJ59" s="201"/>
      <c r="BK59" s="201"/>
      <c r="BL59" s="201"/>
      <c r="BM59" s="201"/>
      <c r="BN59" s="201"/>
      <c r="BO59" s="201"/>
      <c r="BP59" s="201"/>
      <c r="BQ59" s="201"/>
      <c r="BR59" s="201"/>
      <c r="BS59" s="202"/>
      <c r="BT59" s="202"/>
      <c r="BU59" s="202"/>
      <c r="BV59" s="202"/>
      <c r="BW59" s="202"/>
      <c r="BY59" s="682"/>
      <c r="BZ59" s="683"/>
      <c r="CA59" s="628" t="s">
        <v>319</v>
      </c>
      <c r="CB59" s="629"/>
      <c r="CC59" s="629"/>
      <c r="CD59" s="629"/>
      <c r="CE59" s="629"/>
      <c r="CF59" s="629"/>
      <c r="CG59" s="629"/>
      <c r="CH59" s="629"/>
      <c r="CI59" s="629"/>
      <c r="CJ59" s="629"/>
      <c r="CK59" s="629"/>
      <c r="CL59" s="630"/>
      <c r="CM59" s="631" t="s">
        <v>113</v>
      </c>
      <c r="CN59" s="632"/>
      <c r="CO59" s="632"/>
      <c r="CP59" s="632"/>
      <c r="CQ59" s="632"/>
      <c r="CR59" s="632"/>
      <c r="CS59" s="632"/>
      <c r="CT59" s="633"/>
      <c r="CU59" s="636" t="s">
        <v>145</v>
      </c>
      <c r="CV59" s="652"/>
      <c r="CW59" s="652"/>
      <c r="CX59" s="653"/>
      <c r="CY59" s="640" t="s">
        <v>145</v>
      </c>
      <c r="CZ59" s="650"/>
      <c r="DA59" s="650"/>
      <c r="DB59" s="650"/>
      <c r="DC59" s="650"/>
      <c r="DD59" s="650"/>
      <c r="DE59" s="650"/>
      <c r="DF59" s="651"/>
      <c r="DG59" s="687"/>
      <c r="DH59" s="688"/>
      <c r="DI59" s="688"/>
      <c r="DJ59" s="688"/>
      <c r="DK59" s="688"/>
      <c r="DL59" s="688"/>
      <c r="DM59" s="688"/>
      <c r="DN59" s="688"/>
      <c r="DO59" s="688"/>
      <c r="DP59" s="688"/>
      <c r="DQ59" s="689"/>
      <c r="DR59" s="690"/>
      <c r="DS59" s="691"/>
      <c r="DT59" s="691"/>
      <c r="DU59" s="691"/>
      <c r="DV59" s="691"/>
      <c r="DW59" s="691"/>
      <c r="DX59" s="692"/>
    </row>
    <row r="60" spans="2:128" ht="11.25" customHeight="1">
      <c r="AP60" s="201"/>
      <c r="AQ60" s="201"/>
      <c r="AR60" s="201"/>
      <c r="AS60" s="201"/>
      <c r="AT60" s="201"/>
      <c r="AU60" s="201"/>
      <c r="AV60" s="201"/>
      <c r="AW60" s="201"/>
      <c r="AX60" s="201"/>
      <c r="AY60" s="201"/>
      <c r="AZ60" s="201"/>
      <c r="BA60" s="201"/>
      <c r="BB60" s="201"/>
      <c r="BC60" s="201"/>
      <c r="BD60" s="201"/>
      <c r="BE60" s="201"/>
      <c r="BF60" s="201"/>
      <c r="BG60" s="201"/>
      <c r="BH60" s="201"/>
      <c r="BI60" s="201"/>
      <c r="BJ60" s="201"/>
      <c r="BK60" s="201"/>
      <c r="BL60" s="201"/>
      <c r="BM60" s="201"/>
      <c r="BN60" s="201"/>
      <c r="BO60" s="201"/>
      <c r="BP60" s="201"/>
      <c r="BQ60" s="201"/>
      <c r="BR60" s="201"/>
      <c r="BS60" s="201"/>
      <c r="BT60" s="201"/>
      <c r="BU60" s="201"/>
      <c r="BV60" s="201"/>
      <c r="BW60" s="201"/>
      <c r="BY60" s="646" t="s">
        <v>320</v>
      </c>
      <c r="BZ60" s="647"/>
      <c r="CA60" s="647"/>
      <c r="CB60" s="647"/>
      <c r="CC60" s="647"/>
      <c r="CD60" s="647"/>
      <c r="CE60" s="647"/>
      <c r="CF60" s="647"/>
      <c r="CG60" s="647"/>
      <c r="CH60" s="647"/>
      <c r="CI60" s="647"/>
      <c r="CJ60" s="647"/>
      <c r="CK60" s="647"/>
      <c r="CL60" s="648"/>
      <c r="CM60" s="693">
        <v>786055448</v>
      </c>
      <c r="CN60" s="694"/>
      <c r="CO60" s="694"/>
      <c r="CP60" s="694"/>
      <c r="CQ60" s="694"/>
      <c r="CR60" s="694"/>
      <c r="CS60" s="694"/>
      <c r="CT60" s="695"/>
      <c r="CU60" s="696">
        <v>100</v>
      </c>
      <c r="CV60" s="697"/>
      <c r="CW60" s="697"/>
      <c r="CX60" s="698"/>
      <c r="CY60" s="699">
        <v>538672061</v>
      </c>
      <c r="CZ60" s="700"/>
      <c r="DA60" s="700"/>
      <c r="DB60" s="700"/>
      <c r="DC60" s="700"/>
      <c r="DD60" s="700"/>
      <c r="DE60" s="700"/>
      <c r="DF60" s="701"/>
      <c r="DG60" s="702"/>
      <c r="DH60" s="703"/>
      <c r="DI60" s="703"/>
      <c r="DJ60" s="703"/>
      <c r="DK60" s="703"/>
      <c r="DL60" s="703"/>
      <c r="DM60" s="703"/>
      <c r="DN60" s="703"/>
      <c r="DO60" s="703"/>
      <c r="DP60" s="703"/>
      <c r="DQ60" s="704"/>
      <c r="DR60" s="705"/>
      <c r="DS60" s="706"/>
      <c r="DT60" s="706"/>
      <c r="DU60" s="706"/>
      <c r="DV60" s="706"/>
      <c r="DW60" s="706"/>
      <c r="DX60" s="707"/>
    </row>
    <row r="61" spans="2:128" ht="11.25" customHeight="1">
      <c r="AP61" s="205"/>
      <c r="AQ61" s="205"/>
      <c r="AR61" s="205"/>
      <c r="AS61" s="205"/>
      <c r="AT61" s="205"/>
      <c r="AU61" s="205"/>
      <c r="AV61" s="205"/>
      <c r="AW61" s="205"/>
      <c r="AX61" s="205"/>
      <c r="AY61" s="205"/>
      <c r="AZ61" s="205"/>
      <c r="BA61" s="205"/>
      <c r="BB61" s="205"/>
      <c r="BC61" s="205"/>
      <c r="BD61" s="205"/>
      <c r="BE61" s="205"/>
      <c r="BF61" s="205"/>
      <c r="BG61" s="205"/>
      <c r="BH61" s="205"/>
      <c r="BI61" s="205"/>
      <c r="BJ61" s="205"/>
      <c r="BK61" s="205"/>
      <c r="BL61" s="205"/>
      <c r="BM61" s="205"/>
      <c r="BN61" s="205"/>
      <c r="BO61" s="205"/>
      <c r="BP61" s="205"/>
      <c r="BQ61" s="205"/>
      <c r="BR61" s="205"/>
      <c r="BS61" s="205"/>
      <c r="BT61" s="205"/>
      <c r="BU61" s="205"/>
      <c r="BV61" s="205"/>
      <c r="BW61" s="205"/>
    </row>
    <row r="62" spans="2:128" ht="11.25" customHeight="1">
      <c r="AP62" s="211"/>
      <c r="AQ62" s="211"/>
      <c r="AR62" s="211"/>
      <c r="AS62" s="211"/>
      <c r="AT62" s="212"/>
      <c r="AU62" s="201"/>
      <c r="AV62" s="201"/>
      <c r="AW62" s="201"/>
      <c r="AX62" s="201"/>
      <c r="AY62" s="201"/>
      <c r="AZ62" s="201"/>
      <c r="BA62" s="201"/>
      <c r="BB62" s="201"/>
      <c r="BC62" s="201"/>
      <c r="BD62" s="203"/>
      <c r="BE62" s="203"/>
      <c r="BF62" s="203"/>
      <c r="BG62" s="203"/>
      <c r="BH62" s="203"/>
      <c r="BI62" s="203"/>
      <c r="BJ62" s="203"/>
      <c r="BK62" s="203"/>
      <c r="BL62" s="203"/>
      <c r="BM62" s="203"/>
      <c r="BN62" s="203"/>
      <c r="BO62" s="203"/>
      <c r="BP62" s="203"/>
      <c r="BQ62" s="203"/>
      <c r="BR62" s="203"/>
      <c r="BS62" s="203"/>
      <c r="BT62" s="203"/>
      <c r="BU62" s="203"/>
      <c r="BV62" s="203"/>
      <c r="BW62" s="203"/>
    </row>
    <row r="63" spans="2:128" ht="11.25" customHeight="1">
      <c r="AP63" s="211"/>
      <c r="AQ63" s="211"/>
      <c r="AR63" s="211"/>
      <c r="AS63" s="211"/>
      <c r="AT63" s="212"/>
      <c r="AU63" s="201"/>
      <c r="AV63" s="201"/>
      <c r="AW63" s="201"/>
      <c r="AX63" s="201"/>
      <c r="AY63" s="201"/>
      <c r="AZ63" s="201"/>
      <c r="BA63" s="201"/>
      <c r="BB63" s="201"/>
      <c r="BC63" s="201"/>
      <c r="BD63" s="203"/>
      <c r="BE63" s="203"/>
      <c r="BF63" s="203"/>
      <c r="BG63" s="203"/>
      <c r="BH63" s="203"/>
      <c r="BI63" s="203"/>
      <c r="BJ63" s="203"/>
      <c r="BK63" s="203"/>
      <c r="BL63" s="203"/>
      <c r="BM63" s="203"/>
      <c r="BN63" s="203"/>
      <c r="BO63" s="203"/>
      <c r="BP63" s="203"/>
      <c r="BQ63" s="203"/>
      <c r="BR63" s="203"/>
      <c r="BS63" s="203"/>
      <c r="BT63" s="203"/>
      <c r="BU63" s="203"/>
      <c r="BV63" s="203"/>
      <c r="BW63" s="203"/>
    </row>
    <row r="64" spans="2:128" ht="11.25" customHeight="1">
      <c r="AP64" s="211"/>
      <c r="AQ64" s="211"/>
      <c r="AR64" s="211"/>
      <c r="AS64" s="211"/>
      <c r="AT64" s="212"/>
      <c r="AU64" s="201"/>
      <c r="AV64" s="201"/>
      <c r="AW64" s="201"/>
      <c r="AX64" s="201"/>
      <c r="AY64" s="201"/>
      <c r="AZ64" s="201"/>
      <c r="BA64" s="201"/>
      <c r="BB64" s="201"/>
      <c r="BC64" s="201"/>
      <c r="BD64" s="203"/>
      <c r="BE64" s="203"/>
      <c r="BF64" s="203"/>
      <c r="BG64" s="203"/>
      <c r="BH64" s="203"/>
      <c r="BI64" s="203"/>
      <c r="BJ64" s="203"/>
      <c r="BK64" s="203"/>
      <c r="BL64" s="203"/>
      <c r="BM64" s="203"/>
      <c r="BN64" s="203"/>
      <c r="BO64" s="203"/>
      <c r="BP64" s="203"/>
      <c r="BQ64" s="203"/>
      <c r="BR64" s="203"/>
      <c r="BS64" s="203"/>
      <c r="BT64" s="203"/>
      <c r="BU64" s="203"/>
      <c r="BV64" s="203"/>
      <c r="BW64" s="203"/>
    </row>
    <row r="65" ht="11.25" customHeight="1"/>
    <row r="66" ht="11.25" customHeight="1"/>
    <row r="67" ht="11.25" hidden="1" customHeight="1"/>
    <row r="68" ht="11.25" hidden="1" customHeight="1"/>
    <row r="69" ht="0" hidden="1" customHeight="1"/>
  </sheetData>
  <sheetProtection algorithmName="SHA-512" hashValue="gn9wxfYz6etbErLYrRYYP0dVrE8XuO0QcUUnwkw3juXB7q2Wy5ElvbWX3ulbyrxuhydSth5rhzcmhfLBkruVMw==" saltValue="YJge21Yh6VmgED4sOvJGgQ==" spinCount="100000" sheet="1" objects="1" scenarios="1"/>
  <mergeCells count="633">
    <mergeCell ref="DR58:DX58"/>
    <mergeCell ref="CA57:CL57"/>
    <mergeCell ref="CM57:CT57"/>
    <mergeCell ref="CU57:CX57"/>
    <mergeCell ref="CY57:DF57"/>
    <mergeCell ref="DG57:DQ57"/>
    <mergeCell ref="DR57:DX57"/>
    <mergeCell ref="BY60:CL60"/>
    <mergeCell ref="CM60:CT60"/>
    <mergeCell ref="CU60:CX60"/>
    <mergeCell ref="CY60:DF60"/>
    <mergeCell ref="DG60:DQ60"/>
    <mergeCell ref="DR60:DX60"/>
    <mergeCell ref="CA59:CL59"/>
    <mergeCell ref="CM59:CT59"/>
    <mergeCell ref="CU59:CX59"/>
    <mergeCell ref="CY59:DF59"/>
    <mergeCell ref="DG59:DQ59"/>
    <mergeCell ref="DR59:DX59"/>
    <mergeCell ref="DR55:DX55"/>
    <mergeCell ref="CA56:CL56"/>
    <mergeCell ref="CM56:CT56"/>
    <mergeCell ref="CU56:CX56"/>
    <mergeCell ref="CY56:DF56"/>
    <mergeCell ref="DG56:DQ56"/>
    <mergeCell ref="DR56:DX56"/>
    <mergeCell ref="DG54:DQ54"/>
    <mergeCell ref="DR54:DX54"/>
    <mergeCell ref="AZ55:BC55"/>
    <mergeCell ref="BS55:BW55"/>
    <mergeCell ref="BY55:BZ59"/>
    <mergeCell ref="CA55:CL55"/>
    <mergeCell ref="CM55:CT55"/>
    <mergeCell ref="CU55:CX55"/>
    <mergeCell ref="CY55:DF55"/>
    <mergeCell ref="DG55:DQ55"/>
    <mergeCell ref="AZ54:BC54"/>
    <mergeCell ref="BS54:BW54"/>
    <mergeCell ref="BY54:CL54"/>
    <mergeCell ref="CM54:CT54"/>
    <mergeCell ref="CU54:CX54"/>
    <mergeCell ref="CY54:DF54"/>
    <mergeCell ref="CA58:CL58"/>
    <mergeCell ref="CM58:CT58"/>
    <mergeCell ref="CU58:CX58"/>
    <mergeCell ref="CY58:DF58"/>
    <mergeCell ref="DG58:DQ58"/>
    <mergeCell ref="DG52:DQ52"/>
    <mergeCell ref="DR52:DX52"/>
    <mergeCell ref="AZ53:BC53"/>
    <mergeCell ref="BS53:BW53"/>
    <mergeCell ref="BY53:CL53"/>
    <mergeCell ref="CM53:CT53"/>
    <mergeCell ref="CU53:CX53"/>
    <mergeCell ref="CY53:DF53"/>
    <mergeCell ref="DG53:DQ53"/>
    <mergeCell ref="DR53:DX53"/>
    <mergeCell ref="AQ52:BC52"/>
    <mergeCell ref="BD52:BW52"/>
    <mergeCell ref="BY52:CL52"/>
    <mergeCell ref="CM52:CT52"/>
    <mergeCell ref="CU52:CX52"/>
    <mergeCell ref="CY52:DF52"/>
    <mergeCell ref="BY51:CL51"/>
    <mergeCell ref="CM51:CT51"/>
    <mergeCell ref="CU51:CX51"/>
    <mergeCell ref="CY51:DF51"/>
    <mergeCell ref="DG51:DQ51"/>
    <mergeCell ref="DR51:DX51"/>
    <mergeCell ref="DR49:DX49"/>
    <mergeCell ref="BD50:BM50"/>
    <mergeCell ref="BN50:BW50"/>
    <mergeCell ref="BY50:CL50"/>
    <mergeCell ref="CM50:CT50"/>
    <mergeCell ref="CU50:CX50"/>
    <mergeCell ref="CY50:DF50"/>
    <mergeCell ref="DG50:DQ50"/>
    <mergeCell ref="DR50:DX50"/>
    <mergeCell ref="CY48:DF48"/>
    <mergeCell ref="DG48:DQ48"/>
    <mergeCell ref="DR48:DX48"/>
    <mergeCell ref="BD49:BM49"/>
    <mergeCell ref="BN49:BW49"/>
    <mergeCell ref="BY49:CL49"/>
    <mergeCell ref="CM49:CT49"/>
    <mergeCell ref="CU49:CX49"/>
    <mergeCell ref="CY49:DF49"/>
    <mergeCell ref="DG49:DQ49"/>
    <mergeCell ref="AP48:AS50"/>
    <mergeCell ref="BD48:BM48"/>
    <mergeCell ref="BN48:BW48"/>
    <mergeCell ref="BY48:CL48"/>
    <mergeCell ref="CM48:CT48"/>
    <mergeCell ref="CU48:CX48"/>
    <mergeCell ref="BY47:CL47"/>
    <mergeCell ref="CM47:CT47"/>
    <mergeCell ref="CU47:CX47"/>
    <mergeCell ref="CY47:DF47"/>
    <mergeCell ref="DG47:DQ47"/>
    <mergeCell ref="DR47:DX47"/>
    <mergeCell ref="BY46:CL46"/>
    <mergeCell ref="CM46:CT46"/>
    <mergeCell ref="CU46:CX46"/>
    <mergeCell ref="CY46:DF46"/>
    <mergeCell ref="DG46:DQ46"/>
    <mergeCell ref="DR46:DX46"/>
    <mergeCell ref="AP42:BC42"/>
    <mergeCell ref="BD42:BM42"/>
    <mergeCell ref="BN42:BW42"/>
    <mergeCell ref="CA42:CL42"/>
    <mergeCell ref="CM42:CT42"/>
    <mergeCell ref="CU42:CX42"/>
    <mergeCell ref="DG44:DQ44"/>
    <mergeCell ref="DR44:DX44"/>
    <mergeCell ref="BY45:CL45"/>
    <mergeCell ref="CM45:CT45"/>
    <mergeCell ref="CU45:CX45"/>
    <mergeCell ref="CY45:DF45"/>
    <mergeCell ref="DG45:DQ45"/>
    <mergeCell ref="DR45:DX45"/>
    <mergeCell ref="BD44:BM44"/>
    <mergeCell ref="BN44:BW44"/>
    <mergeCell ref="BY44:CL44"/>
    <mergeCell ref="CM44:CT44"/>
    <mergeCell ref="CU44:CX44"/>
    <mergeCell ref="CY44:DF44"/>
    <mergeCell ref="AP43:AS44"/>
    <mergeCell ref="BD43:BM43"/>
    <mergeCell ref="BN43:BW43"/>
    <mergeCell ref="CA43:CL43"/>
    <mergeCell ref="DG42:DQ42"/>
    <mergeCell ref="DR42:DX42"/>
    <mergeCell ref="CM43:CT43"/>
    <mergeCell ref="CU43:CX43"/>
    <mergeCell ref="CY43:DF43"/>
    <mergeCell ref="DG43:DQ43"/>
    <mergeCell ref="DR43:DX43"/>
    <mergeCell ref="CA41:CL41"/>
    <mergeCell ref="CM41:CT41"/>
    <mergeCell ref="CU41:CX41"/>
    <mergeCell ref="CY41:DF41"/>
    <mergeCell ref="DG41:DQ41"/>
    <mergeCell ref="DR41:DX41"/>
    <mergeCell ref="CM39:CT39"/>
    <mergeCell ref="CU39:CX39"/>
    <mergeCell ref="CY39:DF39"/>
    <mergeCell ref="DG39:DQ39"/>
    <mergeCell ref="DR39:DX39"/>
    <mergeCell ref="AX40:BC40"/>
    <mergeCell ref="BD40:BH40"/>
    <mergeCell ref="BI40:BM40"/>
    <mergeCell ref="BN40:BR40"/>
    <mergeCell ref="BS40:BW40"/>
    <mergeCell ref="AX39:BC39"/>
    <mergeCell ref="BD39:BH39"/>
    <mergeCell ref="BI39:BM39"/>
    <mergeCell ref="BN39:BR39"/>
    <mergeCell ref="BS39:BW39"/>
    <mergeCell ref="BY39:CL39"/>
    <mergeCell ref="DR40:DX40"/>
    <mergeCell ref="BY40:BZ43"/>
    <mergeCell ref="CA40:CL40"/>
    <mergeCell ref="CM40:CT40"/>
    <mergeCell ref="CU40:CX40"/>
    <mergeCell ref="CY40:DF40"/>
    <mergeCell ref="DG40:DQ40"/>
    <mergeCell ref="CY42:DF42"/>
    <mergeCell ref="BY38:CL38"/>
    <mergeCell ref="CM38:CT38"/>
    <mergeCell ref="CU38:CX38"/>
    <mergeCell ref="CY38:DF38"/>
    <mergeCell ref="DG38:DQ38"/>
    <mergeCell ref="DR38:DX38"/>
    <mergeCell ref="CY37:DF37"/>
    <mergeCell ref="DG37:DQ37"/>
    <mergeCell ref="DR37:DX37"/>
    <mergeCell ref="BY37:CL37"/>
    <mergeCell ref="CM37:CT37"/>
    <mergeCell ref="CU37:CX37"/>
    <mergeCell ref="AP38:AS40"/>
    <mergeCell ref="AT38:AT40"/>
    <mergeCell ref="AX38:BC38"/>
    <mergeCell ref="BD38:BH38"/>
    <mergeCell ref="BI38:BM38"/>
    <mergeCell ref="BN38:BR38"/>
    <mergeCell ref="BS38:BW38"/>
    <mergeCell ref="AP37:BC37"/>
    <mergeCell ref="BD37:BM37"/>
    <mergeCell ref="BN37:BW37"/>
    <mergeCell ref="BY36:CL36"/>
    <mergeCell ref="CM36:CT36"/>
    <mergeCell ref="CU36:CX36"/>
    <mergeCell ref="CY36:DF36"/>
    <mergeCell ref="DG36:DQ36"/>
    <mergeCell ref="DR36:DX36"/>
    <mergeCell ref="DG34:DQ34"/>
    <mergeCell ref="DR34:DX34"/>
    <mergeCell ref="BY35:CL35"/>
    <mergeCell ref="CM35:CT35"/>
    <mergeCell ref="CU35:CX35"/>
    <mergeCell ref="CY35:DF35"/>
    <mergeCell ref="DG35:DQ35"/>
    <mergeCell ref="DR35:DX35"/>
    <mergeCell ref="B34:Q34"/>
    <mergeCell ref="R34:Y34"/>
    <mergeCell ref="Z34:AC34"/>
    <mergeCell ref="AD34:AK34"/>
    <mergeCell ref="AL34:AO34"/>
    <mergeCell ref="AP34:BC34"/>
    <mergeCell ref="BD34:BK34"/>
    <mergeCell ref="CU32:CX32"/>
    <mergeCell ref="CY32:DK32"/>
    <mergeCell ref="BL34:BO34"/>
    <mergeCell ref="BP34:BW34"/>
    <mergeCell ref="BY34:CL34"/>
    <mergeCell ref="CM34:CT34"/>
    <mergeCell ref="CU34:CX34"/>
    <mergeCell ref="CY34:DF34"/>
    <mergeCell ref="BL33:BO33"/>
    <mergeCell ref="BP33:BW33"/>
    <mergeCell ref="BY33:DX33"/>
    <mergeCell ref="B32:Q32"/>
    <mergeCell ref="R32:Y32"/>
    <mergeCell ref="Z32:AC32"/>
    <mergeCell ref="AD32:AK32"/>
    <mergeCell ref="AL32:AO32"/>
    <mergeCell ref="DL32:DX32"/>
    <mergeCell ref="B33:Q33"/>
    <mergeCell ref="R33:Y33"/>
    <mergeCell ref="Z33:AC33"/>
    <mergeCell ref="AD33:AK33"/>
    <mergeCell ref="AL33:AO33"/>
    <mergeCell ref="AP33:BC33"/>
    <mergeCell ref="BD33:BK33"/>
    <mergeCell ref="AP32:BC32"/>
    <mergeCell ref="BD32:BK32"/>
    <mergeCell ref="BL32:BO32"/>
    <mergeCell ref="BP32:BW32"/>
    <mergeCell ref="BY32:CL32"/>
    <mergeCell ref="CM32:CT32"/>
    <mergeCell ref="BY30:CL30"/>
    <mergeCell ref="CM30:CT30"/>
    <mergeCell ref="CU30:CX30"/>
    <mergeCell ref="CY30:DK30"/>
    <mergeCell ref="BY31:CL31"/>
    <mergeCell ref="CM31:CT31"/>
    <mergeCell ref="CU31:CX31"/>
    <mergeCell ref="CY31:DK31"/>
    <mergeCell ref="DL31:DX31"/>
    <mergeCell ref="B31:Q31"/>
    <mergeCell ref="R31:Y31"/>
    <mergeCell ref="Z31:AC31"/>
    <mergeCell ref="AD31:AK31"/>
    <mergeCell ref="AL31:AO31"/>
    <mergeCell ref="AP31:BC31"/>
    <mergeCell ref="BD31:BK31"/>
    <mergeCell ref="BL31:BO31"/>
    <mergeCell ref="BP31:BW31"/>
    <mergeCell ref="B29:Q29"/>
    <mergeCell ref="R29:Y29"/>
    <mergeCell ref="Z29:AC29"/>
    <mergeCell ref="AD29:AK29"/>
    <mergeCell ref="AL29:AO29"/>
    <mergeCell ref="CU29:CX29"/>
    <mergeCell ref="CY29:DK29"/>
    <mergeCell ref="DL29:DX29"/>
    <mergeCell ref="B30:Q30"/>
    <mergeCell ref="R30:Y30"/>
    <mergeCell ref="Z30:AC30"/>
    <mergeCell ref="AD30:AK30"/>
    <mergeCell ref="AL30:AO30"/>
    <mergeCell ref="AP30:BC30"/>
    <mergeCell ref="BD30:BK30"/>
    <mergeCell ref="AP29:BC29"/>
    <mergeCell ref="BD29:BK29"/>
    <mergeCell ref="BL29:BO29"/>
    <mergeCell ref="BP29:BW29"/>
    <mergeCell ref="BY29:CL29"/>
    <mergeCell ref="CM29:CT29"/>
    <mergeCell ref="DL30:DX30"/>
    <mergeCell ref="BL30:BO30"/>
    <mergeCell ref="BP30:BW30"/>
    <mergeCell ref="BY27:CL27"/>
    <mergeCell ref="CM27:CT27"/>
    <mergeCell ref="CU27:CX27"/>
    <mergeCell ref="CY27:DK27"/>
    <mergeCell ref="BY28:CL28"/>
    <mergeCell ref="CM28:CT28"/>
    <mergeCell ref="CU28:CX28"/>
    <mergeCell ref="CY28:DK28"/>
    <mergeCell ref="DL28:DX28"/>
    <mergeCell ref="B28:Q28"/>
    <mergeCell ref="R28:Y28"/>
    <mergeCell ref="Z28:AC28"/>
    <mergeCell ref="AD28:AK28"/>
    <mergeCell ref="AL28:AO28"/>
    <mergeCell ref="AP28:BC28"/>
    <mergeCell ref="BD28:BK28"/>
    <mergeCell ref="BL28:BO28"/>
    <mergeCell ref="BP28:BW28"/>
    <mergeCell ref="B26:Q26"/>
    <mergeCell ref="R26:Y26"/>
    <mergeCell ref="Z26:AC26"/>
    <mergeCell ref="AD26:AK26"/>
    <mergeCell ref="AL26:AO26"/>
    <mergeCell ref="CU26:CX26"/>
    <mergeCell ref="CY26:DK26"/>
    <mergeCell ref="DL26:DX26"/>
    <mergeCell ref="B27:Q27"/>
    <mergeCell ref="R27:Y27"/>
    <mergeCell ref="Z27:AC27"/>
    <mergeCell ref="AD27:AK27"/>
    <mergeCell ref="AL27:AO27"/>
    <mergeCell ref="AP27:BC27"/>
    <mergeCell ref="BD27:BK27"/>
    <mergeCell ref="AP26:BC26"/>
    <mergeCell ref="BD26:BK26"/>
    <mergeCell ref="BL26:BO26"/>
    <mergeCell ref="BP26:BW26"/>
    <mergeCell ref="BY26:CL26"/>
    <mergeCell ref="CM26:CT26"/>
    <mergeCell ref="DL27:DX27"/>
    <mergeCell ref="BL27:BO27"/>
    <mergeCell ref="BP27:BW27"/>
    <mergeCell ref="BY24:CL24"/>
    <mergeCell ref="CM24:CT24"/>
    <mergeCell ref="CU24:CX24"/>
    <mergeCell ref="CY24:DK24"/>
    <mergeCell ref="BY25:CL25"/>
    <mergeCell ref="CM25:CT25"/>
    <mergeCell ref="CU25:CX25"/>
    <mergeCell ref="CY25:DK25"/>
    <mergeCell ref="DL25:DX25"/>
    <mergeCell ref="B25:Q25"/>
    <mergeCell ref="R25:Y25"/>
    <mergeCell ref="Z25:AC25"/>
    <mergeCell ref="AD25:AK25"/>
    <mergeCell ref="AL25:AO25"/>
    <mergeCell ref="AP25:BC25"/>
    <mergeCell ref="BD25:BK25"/>
    <mergeCell ref="BL25:BO25"/>
    <mergeCell ref="BP25:BW25"/>
    <mergeCell ref="B23:Q23"/>
    <mergeCell ref="R23:Y23"/>
    <mergeCell ref="Z23:AC23"/>
    <mergeCell ref="AD23:AK23"/>
    <mergeCell ref="AL23:AO23"/>
    <mergeCell ref="CU23:CX23"/>
    <mergeCell ref="CY23:DK23"/>
    <mergeCell ref="DL23:DX23"/>
    <mergeCell ref="B24:Q24"/>
    <mergeCell ref="R24:Y24"/>
    <mergeCell ref="Z24:AC24"/>
    <mergeCell ref="AD24:AK24"/>
    <mergeCell ref="AL24:AO24"/>
    <mergeCell ref="AP24:BC24"/>
    <mergeCell ref="BD24:BK24"/>
    <mergeCell ref="AP23:BC23"/>
    <mergeCell ref="BD23:BK23"/>
    <mergeCell ref="BL23:BO23"/>
    <mergeCell ref="BP23:BW23"/>
    <mergeCell ref="BY23:CL23"/>
    <mergeCell ref="CM23:CT23"/>
    <mergeCell ref="DL24:DX24"/>
    <mergeCell ref="BL24:BO24"/>
    <mergeCell ref="BP24:BW24"/>
    <mergeCell ref="BY21:CL21"/>
    <mergeCell ref="CM21:CT21"/>
    <mergeCell ref="CU21:CX21"/>
    <mergeCell ref="CY21:DK21"/>
    <mergeCell ref="BY22:CL22"/>
    <mergeCell ref="CM22:CT22"/>
    <mergeCell ref="CU22:CX22"/>
    <mergeCell ref="CY22:DK22"/>
    <mergeCell ref="DL22:DX22"/>
    <mergeCell ref="B22:Q22"/>
    <mergeCell ref="R22:Y22"/>
    <mergeCell ref="Z22:AC22"/>
    <mergeCell ref="AD22:AK22"/>
    <mergeCell ref="AL22:AO22"/>
    <mergeCell ref="AP22:BC22"/>
    <mergeCell ref="BD22:BK22"/>
    <mergeCell ref="BL22:BO22"/>
    <mergeCell ref="BP22:BW22"/>
    <mergeCell ref="B20:Q20"/>
    <mergeCell ref="R20:Y20"/>
    <mergeCell ref="Z20:AC20"/>
    <mergeCell ref="AD20:AK20"/>
    <mergeCell ref="AL20:AO20"/>
    <mergeCell ref="CU20:CX20"/>
    <mergeCell ref="CY20:DK20"/>
    <mergeCell ref="DL20:DX20"/>
    <mergeCell ref="B21:Q21"/>
    <mergeCell ref="R21:Y21"/>
    <mergeCell ref="Z21:AC21"/>
    <mergeCell ref="AD21:AK21"/>
    <mergeCell ref="AL21:AO21"/>
    <mergeCell ref="AP21:BC21"/>
    <mergeCell ref="BD21:BK21"/>
    <mergeCell ref="AP20:BC20"/>
    <mergeCell ref="BD20:BK20"/>
    <mergeCell ref="BL20:BO20"/>
    <mergeCell ref="BP20:BW20"/>
    <mergeCell ref="BY20:CL20"/>
    <mergeCell ref="CM20:CT20"/>
    <mergeCell ref="DL21:DX21"/>
    <mergeCell ref="BL21:BO21"/>
    <mergeCell ref="BP21:BW21"/>
    <mergeCell ref="BY18:CL18"/>
    <mergeCell ref="CM18:CT18"/>
    <mergeCell ref="CU18:CX18"/>
    <mergeCell ref="CY18:DK18"/>
    <mergeCell ref="BY19:CL19"/>
    <mergeCell ref="CM19:CT19"/>
    <mergeCell ref="CU19:CX19"/>
    <mergeCell ref="CY19:DK19"/>
    <mergeCell ref="DL19:DX19"/>
    <mergeCell ref="B19:Q19"/>
    <mergeCell ref="R19:Y19"/>
    <mergeCell ref="Z19:AC19"/>
    <mergeCell ref="AD19:AK19"/>
    <mergeCell ref="AL19:AO19"/>
    <mergeCell ref="AP19:BC19"/>
    <mergeCell ref="BD19:BK19"/>
    <mergeCell ref="BL19:BO19"/>
    <mergeCell ref="BP19:BW19"/>
    <mergeCell ref="B17:Q17"/>
    <mergeCell ref="R17:Y17"/>
    <mergeCell ref="Z17:AC17"/>
    <mergeCell ref="AD17:AK17"/>
    <mergeCell ref="AL17:AO17"/>
    <mergeCell ref="CU17:CX17"/>
    <mergeCell ref="CY17:DK17"/>
    <mergeCell ref="DL17:DX17"/>
    <mergeCell ref="B18:Q18"/>
    <mergeCell ref="R18:Y18"/>
    <mergeCell ref="Z18:AC18"/>
    <mergeCell ref="AD18:AK18"/>
    <mergeCell ref="AL18:AO18"/>
    <mergeCell ref="AP18:BC18"/>
    <mergeCell ref="BD18:BK18"/>
    <mergeCell ref="AP17:BC17"/>
    <mergeCell ref="BD17:BK17"/>
    <mergeCell ref="BL17:BO17"/>
    <mergeCell ref="BP17:BW17"/>
    <mergeCell ref="BY17:CL17"/>
    <mergeCell ref="CM17:CT17"/>
    <mergeCell ref="DL18:DX18"/>
    <mergeCell ref="BL18:BO18"/>
    <mergeCell ref="BP18:BW18"/>
    <mergeCell ref="BY15:CL15"/>
    <mergeCell ref="CM15:CT15"/>
    <mergeCell ref="CU15:CX15"/>
    <mergeCell ref="CY15:DK15"/>
    <mergeCell ref="BY16:CL16"/>
    <mergeCell ref="CM16:CT16"/>
    <mergeCell ref="CU16:CX16"/>
    <mergeCell ref="CY16:DK16"/>
    <mergeCell ref="DL16:DX16"/>
    <mergeCell ref="B16:Q16"/>
    <mergeCell ref="R16:Y16"/>
    <mergeCell ref="Z16:AC16"/>
    <mergeCell ref="AD16:AK16"/>
    <mergeCell ref="AL16:AO16"/>
    <mergeCell ref="AP16:BC16"/>
    <mergeCell ref="BD16:BK16"/>
    <mergeCell ref="BL16:BO16"/>
    <mergeCell ref="BP16:BW16"/>
    <mergeCell ref="B14:Q14"/>
    <mergeCell ref="R14:Y14"/>
    <mergeCell ref="Z14:AC14"/>
    <mergeCell ref="AD14:AK14"/>
    <mergeCell ref="AL14:AO14"/>
    <mergeCell ref="CU14:CX14"/>
    <mergeCell ref="CY14:DK14"/>
    <mergeCell ref="DL14:DX14"/>
    <mergeCell ref="B15:Q15"/>
    <mergeCell ref="R15:Y15"/>
    <mergeCell ref="Z15:AC15"/>
    <mergeCell ref="AD15:AK15"/>
    <mergeCell ref="AL15:AO15"/>
    <mergeCell ref="AP15:BC15"/>
    <mergeCell ref="BD15:BK15"/>
    <mergeCell ref="AP14:BC14"/>
    <mergeCell ref="BD14:BK14"/>
    <mergeCell ref="BL14:BO14"/>
    <mergeCell ref="BP14:BW14"/>
    <mergeCell ref="BY14:CL14"/>
    <mergeCell ref="CM14:CT14"/>
    <mergeCell ref="DL15:DX15"/>
    <mergeCell ref="BL15:BO15"/>
    <mergeCell ref="BP15:BW15"/>
    <mergeCell ref="BY12:CL12"/>
    <mergeCell ref="CM12:CT12"/>
    <mergeCell ref="CU12:CX12"/>
    <mergeCell ref="CY12:DK12"/>
    <mergeCell ref="BY13:CL13"/>
    <mergeCell ref="CM13:CT13"/>
    <mergeCell ref="CU13:CX13"/>
    <mergeCell ref="CY13:DK13"/>
    <mergeCell ref="DL13:DX13"/>
    <mergeCell ref="B13:Q13"/>
    <mergeCell ref="R13:Y13"/>
    <mergeCell ref="Z13:AC13"/>
    <mergeCell ref="AD13:AK13"/>
    <mergeCell ref="AL13:AO13"/>
    <mergeCell ref="AP13:BC13"/>
    <mergeCell ref="BD13:BK13"/>
    <mergeCell ref="BL13:BO13"/>
    <mergeCell ref="BP13:BW13"/>
    <mergeCell ref="B11:Q11"/>
    <mergeCell ref="R11:Y11"/>
    <mergeCell ref="Z11:AC11"/>
    <mergeCell ref="AD11:AK11"/>
    <mergeCell ref="AL11:AO11"/>
    <mergeCell ref="CU11:CX11"/>
    <mergeCell ref="CY11:DK11"/>
    <mergeCell ref="DL11:DX11"/>
    <mergeCell ref="B12:Q12"/>
    <mergeCell ref="R12:Y12"/>
    <mergeCell ref="Z12:AC12"/>
    <mergeCell ref="AD12:AK12"/>
    <mergeCell ref="AL12:AO12"/>
    <mergeCell ref="AP12:BC12"/>
    <mergeCell ref="BD12:BK12"/>
    <mergeCell ref="AP11:BC11"/>
    <mergeCell ref="BD11:BK11"/>
    <mergeCell ref="BL11:BO11"/>
    <mergeCell ref="BP11:BW11"/>
    <mergeCell ref="BY11:CL11"/>
    <mergeCell ref="CM11:CT11"/>
    <mergeCell ref="DL12:DX12"/>
    <mergeCell ref="BL12:BO12"/>
    <mergeCell ref="BP12:BW12"/>
    <mergeCell ref="BY9:CL9"/>
    <mergeCell ref="CM9:CT9"/>
    <mergeCell ref="CU9:CX9"/>
    <mergeCell ref="CY9:DK9"/>
    <mergeCell ref="BY10:CL10"/>
    <mergeCell ref="CM10:CT10"/>
    <mergeCell ref="CU10:CX10"/>
    <mergeCell ref="CY10:DK10"/>
    <mergeCell ref="DL10:DX10"/>
    <mergeCell ref="B10:Q10"/>
    <mergeCell ref="R10:Y10"/>
    <mergeCell ref="Z10:AC10"/>
    <mergeCell ref="AD10:AK10"/>
    <mergeCell ref="AL10:AO10"/>
    <mergeCell ref="AP10:BC10"/>
    <mergeCell ref="BD10:BK10"/>
    <mergeCell ref="BL10:BO10"/>
    <mergeCell ref="BP10:BW10"/>
    <mergeCell ref="B8:Q8"/>
    <mergeCell ref="R8:Y8"/>
    <mergeCell ref="Z8:AC8"/>
    <mergeCell ref="AD8:AK8"/>
    <mergeCell ref="AL8:AO8"/>
    <mergeCell ref="CU8:CX8"/>
    <mergeCell ref="CY8:DK8"/>
    <mergeCell ref="DL8:DX8"/>
    <mergeCell ref="B9:Q9"/>
    <mergeCell ref="R9:Y9"/>
    <mergeCell ref="Z9:AC9"/>
    <mergeCell ref="AD9:AK9"/>
    <mergeCell ref="AL9:AO9"/>
    <mergeCell ref="AP9:BC9"/>
    <mergeCell ref="BD9:BK9"/>
    <mergeCell ref="AP8:BC8"/>
    <mergeCell ref="BD8:BK8"/>
    <mergeCell ref="BL8:BO8"/>
    <mergeCell ref="BP8:BW8"/>
    <mergeCell ref="BY8:CL8"/>
    <mergeCell ref="CM8:CT8"/>
    <mergeCell ref="DL9:DX9"/>
    <mergeCell ref="BL9:BO9"/>
    <mergeCell ref="BP9:BW9"/>
    <mergeCell ref="BY6:CL6"/>
    <mergeCell ref="CM6:CT6"/>
    <mergeCell ref="CU6:CX6"/>
    <mergeCell ref="CY6:DK6"/>
    <mergeCell ref="BY7:CL7"/>
    <mergeCell ref="CM7:CT7"/>
    <mergeCell ref="CU7:CX7"/>
    <mergeCell ref="CY7:DK7"/>
    <mergeCell ref="DL7:DX7"/>
    <mergeCell ref="B7:Q7"/>
    <mergeCell ref="R7:Y7"/>
    <mergeCell ref="Z7:AC7"/>
    <mergeCell ref="AD7:AK7"/>
    <mergeCell ref="AL7:AO7"/>
    <mergeCell ref="AP7:BC7"/>
    <mergeCell ref="BD7:BK7"/>
    <mergeCell ref="BL7:BO7"/>
    <mergeCell ref="BP7:BW7"/>
    <mergeCell ref="B5:Q5"/>
    <mergeCell ref="R5:Y5"/>
    <mergeCell ref="Z5:AC5"/>
    <mergeCell ref="AD5:AK5"/>
    <mergeCell ref="AL5:AO5"/>
    <mergeCell ref="CU5:CX5"/>
    <mergeCell ref="CY5:DK5"/>
    <mergeCell ref="DL5:DX5"/>
    <mergeCell ref="B6:Q6"/>
    <mergeCell ref="R6:Y6"/>
    <mergeCell ref="Z6:AC6"/>
    <mergeCell ref="AD6:AK6"/>
    <mergeCell ref="AL6:AO6"/>
    <mergeCell ref="AP6:BC6"/>
    <mergeCell ref="BD6:BK6"/>
    <mergeCell ref="AP5:BC5"/>
    <mergeCell ref="BD5:BK5"/>
    <mergeCell ref="BL5:BO5"/>
    <mergeCell ref="BP5:BW5"/>
    <mergeCell ref="BY5:CL5"/>
    <mergeCell ref="CM5:CT5"/>
    <mergeCell ref="DL6:DX6"/>
    <mergeCell ref="BL6:BO6"/>
    <mergeCell ref="BP6:BW6"/>
    <mergeCell ref="DC1:DI1"/>
    <mergeCell ref="DK1:DX1"/>
    <mergeCell ref="B3:AO3"/>
    <mergeCell ref="AP3:BW3"/>
    <mergeCell ref="BY3:DX3"/>
    <mergeCell ref="B4:Q4"/>
    <mergeCell ref="R4:Y4"/>
    <mergeCell ref="Z4:AC4"/>
    <mergeCell ref="AD4:AK4"/>
    <mergeCell ref="AL4:AO4"/>
    <mergeCell ref="AP4:BC4"/>
    <mergeCell ref="BD4:BK4"/>
    <mergeCell ref="BL4:BO4"/>
    <mergeCell ref="BP4:BW4"/>
    <mergeCell ref="BY4:DX4"/>
  </mergeCells>
  <phoneticPr fontId="2"/>
  <printOptions horizontalCentered="1"/>
  <pageMargins left="0" right="0" top="0.39370078740157483" bottom="0.39370078740157483" header="0.19685039370078741" footer="0.19685039370078741"/>
  <pageSetup paperSize="9" scale="71" orientation="landscape" horizontalDpi="300" verticalDpi="300"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cols>
    <col min="1" max="130" width="2.75" style="260" customWidth="1"/>
    <col min="131" max="131" width="1.625" style="260" customWidth="1"/>
    <col min="132" max="16384" width="9" style="260" hidden="1"/>
  </cols>
  <sheetData>
    <row r="1" spans="1:131" s="218" customFormat="1" ht="11.25" customHeight="1" thickBot="1">
      <c r="A1" s="213"/>
      <c r="B1" s="213"/>
      <c r="C1" s="213"/>
      <c r="D1" s="213"/>
      <c r="E1" s="213"/>
      <c r="F1" s="213"/>
      <c r="G1" s="213"/>
      <c r="H1" s="213"/>
      <c r="I1" s="213"/>
      <c r="J1" s="213"/>
      <c r="K1" s="213"/>
      <c r="L1" s="213"/>
      <c r="M1" s="213"/>
      <c r="N1" s="214"/>
      <c r="O1" s="214"/>
      <c r="P1" s="214"/>
      <c r="Q1" s="214"/>
      <c r="R1" s="214"/>
      <c r="S1" s="214"/>
      <c r="T1" s="214"/>
      <c r="U1" s="214"/>
      <c r="V1" s="214"/>
      <c r="W1" s="214"/>
      <c r="X1" s="214"/>
      <c r="Y1" s="214"/>
      <c r="Z1" s="214"/>
      <c r="AA1" s="214"/>
      <c r="AB1" s="214"/>
      <c r="AC1" s="214"/>
      <c r="AD1" s="214"/>
      <c r="AE1" s="214"/>
      <c r="AF1" s="214"/>
      <c r="AG1" s="214"/>
      <c r="AH1" s="214"/>
      <c r="AI1" s="214"/>
      <c r="AJ1" s="214"/>
      <c r="AK1" s="214"/>
      <c r="AL1" s="214"/>
      <c r="AM1" s="214"/>
      <c r="AN1" s="214"/>
      <c r="AO1" s="214"/>
      <c r="AP1" s="214"/>
      <c r="AQ1" s="214"/>
      <c r="AR1" s="214"/>
      <c r="AS1" s="214"/>
      <c r="AT1" s="214"/>
      <c r="AU1" s="214"/>
      <c r="AV1" s="214"/>
      <c r="AW1" s="214"/>
      <c r="AX1" s="214"/>
      <c r="AY1" s="214"/>
      <c r="AZ1" s="214"/>
      <c r="BA1" s="214"/>
      <c r="BB1" s="214"/>
      <c r="BC1" s="214"/>
      <c r="BD1" s="214"/>
      <c r="BE1" s="214"/>
      <c r="BF1" s="214"/>
      <c r="BG1" s="214"/>
      <c r="BH1" s="214"/>
      <c r="BI1" s="214"/>
      <c r="BJ1" s="214"/>
      <c r="BK1" s="214"/>
      <c r="BL1" s="214"/>
      <c r="BM1" s="214"/>
      <c r="BN1" s="214"/>
      <c r="BO1" s="214"/>
      <c r="BP1" s="214"/>
      <c r="BQ1" s="214"/>
      <c r="BR1" s="214"/>
      <c r="BS1" s="214"/>
      <c r="BT1" s="214"/>
      <c r="BU1" s="214"/>
      <c r="BV1" s="214"/>
      <c r="BW1" s="214"/>
      <c r="BX1" s="214"/>
      <c r="BY1" s="214"/>
      <c r="BZ1" s="214"/>
      <c r="CA1" s="214"/>
      <c r="CB1" s="214"/>
      <c r="CC1" s="214"/>
      <c r="CD1" s="214"/>
      <c r="CE1" s="214"/>
      <c r="CF1" s="214"/>
      <c r="CG1" s="214"/>
      <c r="CH1" s="214"/>
      <c r="CI1" s="214"/>
      <c r="CJ1" s="214"/>
      <c r="CK1" s="214"/>
      <c r="CL1" s="214"/>
      <c r="CM1" s="214"/>
      <c r="CN1" s="214"/>
      <c r="CO1" s="214"/>
      <c r="CP1" s="214"/>
      <c r="CQ1" s="214"/>
      <c r="CR1" s="214"/>
      <c r="CS1" s="214"/>
      <c r="CT1" s="214"/>
      <c r="CU1" s="214"/>
      <c r="CV1" s="214"/>
      <c r="CW1" s="214"/>
      <c r="CX1" s="214"/>
      <c r="CY1" s="214"/>
      <c r="CZ1" s="214"/>
      <c r="DA1" s="214"/>
      <c r="DB1" s="214"/>
      <c r="DC1" s="214"/>
      <c r="DD1" s="214"/>
      <c r="DE1" s="214"/>
      <c r="DF1" s="214"/>
      <c r="DG1" s="214"/>
      <c r="DH1" s="214"/>
      <c r="DI1" s="214"/>
      <c r="DJ1" s="214"/>
      <c r="DK1" s="214"/>
      <c r="DL1" s="214"/>
      <c r="DM1" s="214"/>
      <c r="DN1" s="214"/>
      <c r="DO1" s="214"/>
      <c r="DP1" s="215"/>
      <c r="DQ1" s="216"/>
      <c r="DR1" s="216"/>
      <c r="DS1" s="216"/>
      <c r="DT1" s="216"/>
      <c r="DU1" s="216"/>
      <c r="DV1" s="216"/>
      <c r="DW1" s="216"/>
      <c r="DX1" s="216"/>
      <c r="DY1" s="216"/>
      <c r="DZ1" s="216"/>
      <c r="EA1" s="217"/>
    </row>
    <row r="2" spans="1:131" s="222" customFormat="1" ht="26.25" customHeight="1" thickBot="1">
      <c r="A2" s="219" t="s">
        <v>321</v>
      </c>
      <c r="B2" s="220"/>
      <c r="C2" s="220"/>
      <c r="D2" s="220"/>
      <c r="E2" s="220"/>
      <c r="F2" s="220"/>
      <c r="G2" s="220"/>
      <c r="H2" s="220"/>
      <c r="I2" s="220"/>
      <c r="J2" s="220"/>
      <c r="K2" s="220"/>
      <c r="L2" s="220"/>
      <c r="M2" s="220"/>
      <c r="N2" s="220"/>
      <c r="O2" s="220"/>
      <c r="P2" s="220"/>
      <c r="Q2" s="220"/>
      <c r="R2" s="220"/>
      <c r="S2" s="220"/>
      <c r="T2" s="220"/>
      <c r="U2" s="220"/>
      <c r="V2" s="220"/>
      <c r="W2" s="220"/>
      <c r="X2" s="220"/>
      <c r="Y2" s="220"/>
      <c r="Z2" s="220"/>
      <c r="AA2" s="220"/>
      <c r="AB2" s="220"/>
      <c r="AC2" s="220"/>
      <c r="AD2" s="220"/>
      <c r="AE2" s="220"/>
      <c r="AF2" s="220"/>
      <c r="AG2" s="220"/>
      <c r="AH2" s="220"/>
      <c r="AI2" s="220"/>
      <c r="AJ2" s="220"/>
      <c r="AK2" s="220"/>
      <c r="AL2" s="220"/>
      <c r="AM2" s="220"/>
      <c r="AN2" s="220"/>
      <c r="AO2" s="220"/>
      <c r="AP2" s="220"/>
      <c r="AQ2" s="220"/>
      <c r="AR2" s="220"/>
      <c r="AS2" s="220"/>
      <c r="AT2" s="220"/>
      <c r="AU2" s="220"/>
      <c r="AV2" s="220"/>
      <c r="AW2" s="220"/>
      <c r="AX2" s="220"/>
      <c r="AY2" s="220"/>
      <c r="AZ2" s="220"/>
      <c r="BA2" s="220"/>
      <c r="BB2" s="220"/>
      <c r="BC2" s="220"/>
      <c r="BD2" s="220"/>
      <c r="BE2" s="220"/>
      <c r="BF2" s="220"/>
      <c r="BG2" s="220"/>
      <c r="BH2" s="220"/>
      <c r="BI2" s="220"/>
      <c r="BJ2" s="220"/>
      <c r="BK2" s="220"/>
      <c r="BL2" s="220"/>
      <c r="BM2" s="220"/>
      <c r="BN2" s="220"/>
      <c r="BO2" s="220"/>
      <c r="BP2" s="220"/>
      <c r="BQ2" s="220"/>
      <c r="BR2" s="220"/>
      <c r="BS2" s="220"/>
      <c r="BT2" s="220"/>
      <c r="BU2" s="220"/>
      <c r="BV2" s="220"/>
      <c r="BW2" s="220"/>
      <c r="BX2" s="220"/>
      <c r="BY2" s="220"/>
      <c r="BZ2" s="220"/>
      <c r="CA2" s="220"/>
      <c r="CB2" s="220"/>
      <c r="CC2" s="220"/>
      <c r="CD2" s="220"/>
      <c r="CE2" s="220"/>
      <c r="CF2" s="220"/>
      <c r="CG2" s="220"/>
      <c r="CH2" s="220"/>
      <c r="CI2" s="220"/>
      <c r="CJ2" s="220"/>
      <c r="CK2" s="220"/>
      <c r="CL2" s="220"/>
      <c r="CM2" s="220"/>
      <c r="CN2" s="220"/>
      <c r="CO2" s="220"/>
      <c r="CP2" s="220"/>
      <c r="CQ2" s="220"/>
      <c r="CR2" s="220"/>
      <c r="CS2" s="220"/>
      <c r="CT2" s="220"/>
      <c r="CU2" s="220"/>
      <c r="CV2" s="220"/>
      <c r="CW2" s="220"/>
      <c r="CX2" s="220"/>
      <c r="CY2" s="220"/>
      <c r="CZ2" s="220"/>
      <c r="DA2" s="220"/>
      <c r="DB2" s="220"/>
      <c r="DC2" s="220"/>
      <c r="DD2" s="220"/>
      <c r="DE2" s="220"/>
      <c r="DF2" s="220"/>
      <c r="DG2" s="220"/>
      <c r="DH2" s="220"/>
      <c r="DI2" s="220"/>
      <c r="DJ2" s="737" t="s">
        <v>322</v>
      </c>
      <c r="DK2" s="738"/>
      <c r="DL2" s="738"/>
      <c r="DM2" s="738"/>
      <c r="DN2" s="738"/>
      <c r="DO2" s="739"/>
      <c r="DP2" s="220"/>
      <c r="DQ2" s="737" t="s">
        <v>323</v>
      </c>
      <c r="DR2" s="738"/>
      <c r="DS2" s="738"/>
      <c r="DT2" s="738"/>
      <c r="DU2" s="738"/>
      <c r="DV2" s="738"/>
      <c r="DW2" s="738"/>
      <c r="DX2" s="738"/>
      <c r="DY2" s="738"/>
      <c r="DZ2" s="739"/>
      <c r="EA2" s="221"/>
    </row>
    <row r="3" spans="1:131" s="218" customFormat="1" ht="11.25" customHeight="1">
      <c r="A3" s="214"/>
      <c r="B3" s="214"/>
      <c r="C3" s="214"/>
      <c r="D3" s="214"/>
      <c r="E3" s="214"/>
      <c r="F3" s="214"/>
      <c r="G3" s="214"/>
      <c r="H3" s="214"/>
      <c r="I3" s="214"/>
      <c r="J3" s="214"/>
      <c r="K3" s="214"/>
      <c r="L3" s="214"/>
      <c r="M3" s="214"/>
      <c r="N3" s="214"/>
      <c r="O3" s="214"/>
      <c r="P3" s="214"/>
      <c r="Q3" s="214"/>
      <c r="R3" s="214"/>
      <c r="S3" s="214"/>
      <c r="T3" s="214"/>
      <c r="U3" s="214"/>
      <c r="V3" s="214"/>
      <c r="W3" s="214"/>
      <c r="X3" s="214"/>
      <c r="Y3" s="214"/>
      <c r="Z3" s="214"/>
      <c r="AA3" s="214"/>
      <c r="AB3" s="214"/>
      <c r="AC3" s="214"/>
      <c r="AD3" s="214"/>
      <c r="AE3" s="214"/>
      <c r="AF3" s="214"/>
      <c r="AG3" s="214"/>
      <c r="AH3" s="214"/>
      <c r="AI3" s="214"/>
      <c r="AJ3" s="214"/>
      <c r="AK3" s="214"/>
      <c r="AL3" s="214"/>
      <c r="AM3" s="214"/>
      <c r="AN3" s="214"/>
      <c r="AO3" s="214"/>
      <c r="AP3" s="214"/>
      <c r="AQ3" s="214"/>
      <c r="AR3" s="214"/>
      <c r="AS3" s="214"/>
      <c r="AT3" s="214"/>
      <c r="AU3" s="214"/>
      <c r="AV3" s="214"/>
      <c r="AW3" s="214"/>
      <c r="AX3" s="214"/>
      <c r="AY3" s="214"/>
      <c r="AZ3" s="214"/>
      <c r="BA3" s="214"/>
      <c r="BB3" s="214"/>
      <c r="BC3" s="214"/>
      <c r="BD3" s="214"/>
      <c r="BE3" s="214"/>
      <c r="BF3" s="214"/>
      <c r="BG3" s="214"/>
      <c r="BH3" s="214"/>
      <c r="BI3" s="214"/>
      <c r="BJ3" s="214"/>
      <c r="BK3" s="214"/>
      <c r="BL3" s="214"/>
      <c r="BM3" s="214"/>
      <c r="BN3" s="214"/>
      <c r="BO3" s="214"/>
      <c r="BP3" s="214"/>
      <c r="BQ3" s="214"/>
      <c r="BR3" s="214"/>
      <c r="BS3" s="214"/>
      <c r="BT3" s="214"/>
      <c r="BU3" s="214"/>
      <c r="BV3" s="214"/>
      <c r="BW3" s="214"/>
      <c r="BX3" s="214"/>
      <c r="BY3" s="214"/>
      <c r="BZ3" s="214"/>
      <c r="CA3" s="214"/>
      <c r="CB3" s="214"/>
      <c r="CC3" s="214"/>
      <c r="CD3" s="214"/>
      <c r="CE3" s="214"/>
      <c r="CF3" s="214"/>
      <c r="CG3" s="214"/>
      <c r="CH3" s="214"/>
      <c r="CI3" s="214"/>
      <c r="CJ3" s="214"/>
      <c r="CK3" s="214"/>
      <c r="CL3" s="214"/>
      <c r="CM3" s="214"/>
      <c r="CN3" s="214"/>
      <c r="CO3" s="214"/>
      <c r="CP3" s="214"/>
      <c r="CQ3" s="214"/>
      <c r="CR3" s="214"/>
      <c r="CS3" s="214"/>
      <c r="CT3" s="214"/>
      <c r="CU3" s="214"/>
      <c r="CV3" s="214"/>
      <c r="CW3" s="214"/>
      <c r="CX3" s="214"/>
      <c r="CY3" s="214"/>
      <c r="CZ3" s="214"/>
      <c r="DA3" s="214"/>
      <c r="DB3" s="214"/>
      <c r="DC3" s="214"/>
      <c r="DD3" s="214"/>
      <c r="DE3" s="214"/>
      <c r="DF3" s="214"/>
      <c r="DG3" s="214"/>
      <c r="DH3" s="214"/>
      <c r="DI3" s="214"/>
      <c r="DJ3" s="214"/>
      <c r="DK3" s="214"/>
      <c r="DL3" s="214"/>
      <c r="DM3" s="214"/>
      <c r="DN3" s="214"/>
      <c r="DO3" s="214"/>
      <c r="DP3" s="214"/>
      <c r="DQ3" s="214"/>
      <c r="DR3" s="214"/>
      <c r="DS3" s="214"/>
      <c r="DT3" s="214"/>
      <c r="DU3" s="214"/>
      <c r="DV3" s="214"/>
      <c r="DW3" s="214"/>
      <c r="DX3" s="214"/>
      <c r="DY3" s="214"/>
      <c r="DZ3" s="214"/>
      <c r="EA3" s="217"/>
    </row>
    <row r="4" spans="1:131" s="226" customFormat="1" ht="26.25" customHeight="1" thickBot="1">
      <c r="A4" s="740" t="s">
        <v>324</v>
      </c>
      <c r="B4" s="740"/>
      <c r="C4" s="740"/>
      <c r="D4" s="740"/>
      <c r="E4" s="740"/>
      <c r="F4" s="740"/>
      <c r="G4" s="740"/>
      <c r="H4" s="740"/>
      <c r="I4" s="740"/>
      <c r="J4" s="740"/>
      <c r="K4" s="740"/>
      <c r="L4" s="740"/>
      <c r="M4" s="740"/>
      <c r="N4" s="740"/>
      <c r="O4" s="740"/>
      <c r="P4" s="740"/>
      <c r="Q4" s="740"/>
      <c r="R4" s="740"/>
      <c r="S4" s="740"/>
      <c r="T4" s="740"/>
      <c r="U4" s="740"/>
      <c r="V4" s="740"/>
      <c r="W4" s="740"/>
      <c r="X4" s="740"/>
      <c r="Y4" s="740"/>
      <c r="Z4" s="740"/>
      <c r="AA4" s="740"/>
      <c r="AB4" s="740"/>
      <c r="AC4" s="740"/>
      <c r="AD4" s="740"/>
      <c r="AE4" s="740"/>
      <c r="AF4" s="740"/>
      <c r="AG4" s="740"/>
      <c r="AH4" s="740"/>
      <c r="AI4" s="740"/>
      <c r="AJ4" s="740"/>
      <c r="AK4" s="740"/>
      <c r="AL4" s="740"/>
      <c r="AM4" s="740"/>
      <c r="AN4" s="740"/>
      <c r="AO4" s="740"/>
      <c r="AP4" s="740"/>
      <c r="AQ4" s="740"/>
      <c r="AR4" s="740"/>
      <c r="AS4" s="740"/>
      <c r="AT4" s="740"/>
      <c r="AU4" s="740"/>
      <c r="AV4" s="740"/>
      <c r="AW4" s="740"/>
      <c r="AX4" s="740"/>
      <c r="AY4" s="740"/>
      <c r="AZ4" s="223"/>
      <c r="BA4" s="223"/>
      <c r="BB4" s="223"/>
      <c r="BC4" s="223"/>
      <c r="BD4" s="223"/>
      <c r="BE4" s="224"/>
      <c r="BF4" s="224"/>
      <c r="BG4" s="224"/>
      <c r="BH4" s="224"/>
      <c r="BI4" s="224"/>
      <c r="BJ4" s="224"/>
      <c r="BK4" s="224"/>
      <c r="BL4" s="224"/>
      <c r="BM4" s="224"/>
      <c r="BN4" s="224"/>
      <c r="BO4" s="224"/>
      <c r="BP4" s="224"/>
      <c r="BQ4" s="223" t="s">
        <v>325</v>
      </c>
      <c r="BR4" s="223"/>
      <c r="BS4" s="223"/>
      <c r="BT4" s="223"/>
      <c r="BU4" s="223"/>
      <c r="BV4" s="223"/>
      <c r="BW4" s="223"/>
      <c r="BX4" s="223"/>
      <c r="BY4" s="223"/>
      <c r="BZ4" s="223"/>
      <c r="CA4" s="223"/>
      <c r="CB4" s="223"/>
      <c r="CC4" s="223"/>
      <c r="CD4" s="223"/>
      <c r="CE4" s="223"/>
      <c r="CF4" s="223"/>
      <c r="CG4" s="223"/>
      <c r="CH4" s="223"/>
      <c r="CI4" s="223"/>
      <c r="CJ4" s="223"/>
      <c r="CK4" s="223"/>
      <c r="CL4" s="223"/>
      <c r="CM4" s="223"/>
      <c r="CN4" s="223"/>
      <c r="CO4" s="223"/>
      <c r="CP4" s="223"/>
      <c r="CQ4" s="223"/>
      <c r="CR4" s="223"/>
      <c r="CS4" s="223"/>
      <c r="CT4" s="223"/>
      <c r="CU4" s="223"/>
      <c r="CV4" s="223"/>
      <c r="CW4" s="223"/>
      <c r="CX4" s="223"/>
      <c r="CY4" s="223"/>
      <c r="CZ4" s="223"/>
      <c r="DA4" s="223"/>
      <c r="DB4" s="223"/>
      <c r="DC4" s="223"/>
      <c r="DD4" s="223"/>
      <c r="DE4" s="223"/>
      <c r="DF4" s="223"/>
      <c r="DG4" s="223"/>
      <c r="DH4" s="223"/>
      <c r="DI4" s="223"/>
      <c r="DJ4" s="223"/>
      <c r="DK4" s="223"/>
      <c r="DL4" s="223"/>
      <c r="DM4" s="223"/>
      <c r="DN4" s="223"/>
      <c r="DO4" s="223"/>
      <c r="DP4" s="223"/>
      <c r="DQ4" s="223"/>
      <c r="DR4" s="223"/>
      <c r="DS4" s="223"/>
      <c r="DT4" s="223"/>
      <c r="DU4" s="223"/>
      <c r="DV4" s="223"/>
      <c r="DW4" s="223"/>
      <c r="DX4" s="223"/>
      <c r="DY4" s="223"/>
      <c r="DZ4" s="223"/>
      <c r="EA4" s="225"/>
    </row>
    <row r="5" spans="1:131" s="226" customFormat="1" ht="26.25" customHeight="1">
      <c r="A5" s="731" t="s">
        <v>326</v>
      </c>
      <c r="B5" s="732"/>
      <c r="C5" s="732"/>
      <c r="D5" s="732"/>
      <c r="E5" s="732"/>
      <c r="F5" s="732"/>
      <c r="G5" s="732"/>
      <c r="H5" s="732"/>
      <c r="I5" s="732"/>
      <c r="J5" s="732"/>
      <c r="K5" s="732"/>
      <c r="L5" s="732"/>
      <c r="M5" s="732"/>
      <c r="N5" s="732"/>
      <c r="O5" s="732"/>
      <c r="P5" s="733"/>
      <c r="Q5" s="708" t="s">
        <v>327</v>
      </c>
      <c r="R5" s="709"/>
      <c r="S5" s="709"/>
      <c r="T5" s="709"/>
      <c r="U5" s="710"/>
      <c r="V5" s="708" t="s">
        <v>328</v>
      </c>
      <c r="W5" s="709"/>
      <c r="X5" s="709"/>
      <c r="Y5" s="709"/>
      <c r="Z5" s="710"/>
      <c r="AA5" s="708" t="s">
        <v>329</v>
      </c>
      <c r="AB5" s="709"/>
      <c r="AC5" s="709"/>
      <c r="AD5" s="709"/>
      <c r="AE5" s="709"/>
      <c r="AF5" s="741" t="s">
        <v>330</v>
      </c>
      <c r="AG5" s="709"/>
      <c r="AH5" s="709"/>
      <c r="AI5" s="709"/>
      <c r="AJ5" s="720"/>
      <c r="AK5" s="709" t="s">
        <v>331</v>
      </c>
      <c r="AL5" s="709"/>
      <c r="AM5" s="709"/>
      <c r="AN5" s="709"/>
      <c r="AO5" s="710"/>
      <c r="AP5" s="708" t="s">
        <v>332</v>
      </c>
      <c r="AQ5" s="709"/>
      <c r="AR5" s="709"/>
      <c r="AS5" s="709"/>
      <c r="AT5" s="710"/>
      <c r="AU5" s="708" t="s">
        <v>333</v>
      </c>
      <c r="AV5" s="709"/>
      <c r="AW5" s="709"/>
      <c r="AX5" s="709"/>
      <c r="AY5" s="720"/>
      <c r="AZ5" s="227"/>
      <c r="BA5" s="227"/>
      <c r="BB5" s="227"/>
      <c r="BC5" s="227"/>
      <c r="BD5" s="227"/>
      <c r="BE5" s="228"/>
      <c r="BF5" s="228"/>
      <c r="BG5" s="228"/>
      <c r="BH5" s="228"/>
      <c r="BI5" s="228"/>
      <c r="BJ5" s="228"/>
      <c r="BK5" s="228"/>
      <c r="BL5" s="228"/>
      <c r="BM5" s="228"/>
      <c r="BN5" s="228"/>
      <c r="BO5" s="228"/>
      <c r="BP5" s="228"/>
      <c r="BQ5" s="731" t="s">
        <v>334</v>
      </c>
      <c r="BR5" s="732"/>
      <c r="BS5" s="732"/>
      <c r="BT5" s="732"/>
      <c r="BU5" s="732"/>
      <c r="BV5" s="732"/>
      <c r="BW5" s="732"/>
      <c r="BX5" s="732"/>
      <c r="BY5" s="732"/>
      <c r="BZ5" s="732"/>
      <c r="CA5" s="732"/>
      <c r="CB5" s="732"/>
      <c r="CC5" s="732"/>
      <c r="CD5" s="732"/>
      <c r="CE5" s="732"/>
      <c r="CF5" s="732"/>
      <c r="CG5" s="733"/>
      <c r="CH5" s="708" t="s">
        <v>335</v>
      </c>
      <c r="CI5" s="709"/>
      <c r="CJ5" s="709"/>
      <c r="CK5" s="709"/>
      <c r="CL5" s="710"/>
      <c r="CM5" s="708" t="s">
        <v>336</v>
      </c>
      <c r="CN5" s="709"/>
      <c r="CO5" s="709"/>
      <c r="CP5" s="709"/>
      <c r="CQ5" s="710"/>
      <c r="CR5" s="708" t="s">
        <v>337</v>
      </c>
      <c r="CS5" s="709"/>
      <c r="CT5" s="709"/>
      <c r="CU5" s="709"/>
      <c r="CV5" s="710"/>
      <c r="CW5" s="708" t="s">
        <v>338</v>
      </c>
      <c r="CX5" s="709"/>
      <c r="CY5" s="709"/>
      <c r="CZ5" s="709"/>
      <c r="DA5" s="710"/>
      <c r="DB5" s="708" t="s">
        <v>339</v>
      </c>
      <c r="DC5" s="709"/>
      <c r="DD5" s="709"/>
      <c r="DE5" s="709"/>
      <c r="DF5" s="710"/>
      <c r="DG5" s="714" t="s">
        <v>340</v>
      </c>
      <c r="DH5" s="715"/>
      <c r="DI5" s="715"/>
      <c r="DJ5" s="715"/>
      <c r="DK5" s="716"/>
      <c r="DL5" s="714" t="s">
        <v>341</v>
      </c>
      <c r="DM5" s="715"/>
      <c r="DN5" s="715"/>
      <c r="DO5" s="715"/>
      <c r="DP5" s="716"/>
      <c r="DQ5" s="708" t="s">
        <v>342</v>
      </c>
      <c r="DR5" s="709"/>
      <c r="DS5" s="709"/>
      <c r="DT5" s="709"/>
      <c r="DU5" s="710"/>
      <c r="DV5" s="708" t="s">
        <v>333</v>
      </c>
      <c r="DW5" s="709"/>
      <c r="DX5" s="709"/>
      <c r="DY5" s="709"/>
      <c r="DZ5" s="720"/>
      <c r="EA5" s="225"/>
    </row>
    <row r="6" spans="1:131" s="226" customFormat="1" ht="26.25" customHeight="1" thickBot="1">
      <c r="A6" s="734"/>
      <c r="B6" s="735"/>
      <c r="C6" s="735"/>
      <c r="D6" s="735"/>
      <c r="E6" s="735"/>
      <c r="F6" s="735"/>
      <c r="G6" s="735"/>
      <c r="H6" s="735"/>
      <c r="I6" s="735"/>
      <c r="J6" s="735"/>
      <c r="K6" s="735"/>
      <c r="L6" s="735"/>
      <c r="M6" s="735"/>
      <c r="N6" s="735"/>
      <c r="O6" s="735"/>
      <c r="P6" s="736"/>
      <c r="Q6" s="711"/>
      <c r="R6" s="712"/>
      <c r="S6" s="712"/>
      <c r="T6" s="712"/>
      <c r="U6" s="713"/>
      <c r="V6" s="711"/>
      <c r="W6" s="712"/>
      <c r="X6" s="712"/>
      <c r="Y6" s="712"/>
      <c r="Z6" s="713"/>
      <c r="AA6" s="711"/>
      <c r="AB6" s="712"/>
      <c r="AC6" s="712"/>
      <c r="AD6" s="712"/>
      <c r="AE6" s="712"/>
      <c r="AF6" s="742"/>
      <c r="AG6" s="712"/>
      <c r="AH6" s="712"/>
      <c r="AI6" s="712"/>
      <c r="AJ6" s="721"/>
      <c r="AK6" s="712"/>
      <c r="AL6" s="712"/>
      <c r="AM6" s="712"/>
      <c r="AN6" s="712"/>
      <c r="AO6" s="713"/>
      <c r="AP6" s="711"/>
      <c r="AQ6" s="712"/>
      <c r="AR6" s="712"/>
      <c r="AS6" s="712"/>
      <c r="AT6" s="713"/>
      <c r="AU6" s="711"/>
      <c r="AV6" s="712"/>
      <c r="AW6" s="712"/>
      <c r="AX6" s="712"/>
      <c r="AY6" s="721"/>
      <c r="AZ6" s="223"/>
      <c r="BA6" s="223"/>
      <c r="BB6" s="223"/>
      <c r="BC6" s="223"/>
      <c r="BD6" s="223"/>
      <c r="BE6" s="224"/>
      <c r="BF6" s="224"/>
      <c r="BG6" s="224"/>
      <c r="BH6" s="224"/>
      <c r="BI6" s="224"/>
      <c r="BJ6" s="224"/>
      <c r="BK6" s="224"/>
      <c r="BL6" s="224"/>
      <c r="BM6" s="224"/>
      <c r="BN6" s="224"/>
      <c r="BO6" s="224"/>
      <c r="BP6" s="224"/>
      <c r="BQ6" s="734"/>
      <c r="BR6" s="735"/>
      <c r="BS6" s="735"/>
      <c r="BT6" s="735"/>
      <c r="BU6" s="735"/>
      <c r="BV6" s="735"/>
      <c r="BW6" s="735"/>
      <c r="BX6" s="735"/>
      <c r="BY6" s="735"/>
      <c r="BZ6" s="735"/>
      <c r="CA6" s="735"/>
      <c r="CB6" s="735"/>
      <c r="CC6" s="735"/>
      <c r="CD6" s="735"/>
      <c r="CE6" s="735"/>
      <c r="CF6" s="735"/>
      <c r="CG6" s="736"/>
      <c r="CH6" s="711"/>
      <c r="CI6" s="712"/>
      <c r="CJ6" s="712"/>
      <c r="CK6" s="712"/>
      <c r="CL6" s="713"/>
      <c r="CM6" s="711"/>
      <c r="CN6" s="712"/>
      <c r="CO6" s="712"/>
      <c r="CP6" s="712"/>
      <c r="CQ6" s="713"/>
      <c r="CR6" s="711"/>
      <c r="CS6" s="712"/>
      <c r="CT6" s="712"/>
      <c r="CU6" s="712"/>
      <c r="CV6" s="713"/>
      <c r="CW6" s="711"/>
      <c r="CX6" s="712"/>
      <c r="CY6" s="712"/>
      <c r="CZ6" s="712"/>
      <c r="DA6" s="713"/>
      <c r="DB6" s="711"/>
      <c r="DC6" s="712"/>
      <c r="DD6" s="712"/>
      <c r="DE6" s="712"/>
      <c r="DF6" s="713"/>
      <c r="DG6" s="717"/>
      <c r="DH6" s="718"/>
      <c r="DI6" s="718"/>
      <c r="DJ6" s="718"/>
      <c r="DK6" s="719"/>
      <c r="DL6" s="717"/>
      <c r="DM6" s="718"/>
      <c r="DN6" s="718"/>
      <c r="DO6" s="718"/>
      <c r="DP6" s="719"/>
      <c r="DQ6" s="711"/>
      <c r="DR6" s="712"/>
      <c r="DS6" s="712"/>
      <c r="DT6" s="712"/>
      <c r="DU6" s="713"/>
      <c r="DV6" s="711"/>
      <c r="DW6" s="712"/>
      <c r="DX6" s="712"/>
      <c r="DY6" s="712"/>
      <c r="DZ6" s="721"/>
      <c r="EA6" s="225"/>
    </row>
    <row r="7" spans="1:131" s="226" customFormat="1" ht="26.25" customHeight="1" thickTop="1">
      <c r="A7" s="229">
        <v>1</v>
      </c>
      <c r="B7" s="722" t="s">
        <v>343</v>
      </c>
      <c r="C7" s="723"/>
      <c r="D7" s="723"/>
      <c r="E7" s="723"/>
      <c r="F7" s="723"/>
      <c r="G7" s="723"/>
      <c r="H7" s="723"/>
      <c r="I7" s="723"/>
      <c r="J7" s="723"/>
      <c r="K7" s="723"/>
      <c r="L7" s="723"/>
      <c r="M7" s="723"/>
      <c r="N7" s="723"/>
      <c r="O7" s="723"/>
      <c r="P7" s="724"/>
      <c r="Q7" s="725">
        <v>831070</v>
      </c>
      <c r="R7" s="726"/>
      <c r="S7" s="726"/>
      <c r="T7" s="726"/>
      <c r="U7" s="726"/>
      <c r="V7" s="726">
        <v>813398</v>
      </c>
      <c r="W7" s="726"/>
      <c r="X7" s="726"/>
      <c r="Y7" s="726"/>
      <c r="Z7" s="726"/>
      <c r="AA7" s="726">
        <v>17672</v>
      </c>
      <c r="AB7" s="726"/>
      <c r="AC7" s="726"/>
      <c r="AD7" s="726"/>
      <c r="AE7" s="727"/>
      <c r="AF7" s="728">
        <v>3424</v>
      </c>
      <c r="AG7" s="729"/>
      <c r="AH7" s="729"/>
      <c r="AI7" s="729"/>
      <c r="AJ7" s="730"/>
      <c r="AK7" s="765">
        <v>12994</v>
      </c>
      <c r="AL7" s="766"/>
      <c r="AM7" s="766"/>
      <c r="AN7" s="766"/>
      <c r="AO7" s="766"/>
      <c r="AP7" s="766">
        <v>1716618</v>
      </c>
      <c r="AQ7" s="766"/>
      <c r="AR7" s="766"/>
      <c r="AS7" s="766"/>
      <c r="AT7" s="766"/>
      <c r="AU7" s="767"/>
      <c r="AV7" s="767"/>
      <c r="AW7" s="767"/>
      <c r="AX7" s="767"/>
      <c r="AY7" s="768"/>
      <c r="AZ7" s="223"/>
      <c r="BA7" s="223"/>
      <c r="BB7" s="223"/>
      <c r="BC7" s="223"/>
      <c r="BD7" s="223"/>
      <c r="BE7" s="224"/>
      <c r="BF7" s="224"/>
      <c r="BG7" s="224"/>
      <c r="BH7" s="224"/>
      <c r="BI7" s="224"/>
      <c r="BJ7" s="224"/>
      <c r="BK7" s="224"/>
      <c r="BL7" s="224"/>
      <c r="BM7" s="224"/>
      <c r="BN7" s="224"/>
      <c r="BO7" s="224"/>
      <c r="BP7" s="224"/>
      <c r="BQ7" s="230">
        <v>1</v>
      </c>
      <c r="BR7" s="231"/>
      <c r="BS7" s="769" t="s">
        <v>523</v>
      </c>
      <c r="BT7" s="770" t="s">
        <v>523</v>
      </c>
      <c r="BU7" s="770" t="s">
        <v>523</v>
      </c>
      <c r="BV7" s="770" t="s">
        <v>523</v>
      </c>
      <c r="BW7" s="770" t="s">
        <v>523</v>
      </c>
      <c r="BX7" s="770" t="s">
        <v>523</v>
      </c>
      <c r="BY7" s="770" t="s">
        <v>523</v>
      </c>
      <c r="BZ7" s="770" t="s">
        <v>523</v>
      </c>
      <c r="CA7" s="770" t="s">
        <v>523</v>
      </c>
      <c r="CB7" s="770" t="s">
        <v>523</v>
      </c>
      <c r="CC7" s="770" t="s">
        <v>523</v>
      </c>
      <c r="CD7" s="770" t="s">
        <v>523</v>
      </c>
      <c r="CE7" s="770" t="s">
        <v>523</v>
      </c>
      <c r="CF7" s="770" t="s">
        <v>523</v>
      </c>
      <c r="CG7" s="771" t="s">
        <v>523</v>
      </c>
      <c r="CH7" s="762">
        <v>-5</v>
      </c>
      <c r="CI7" s="763"/>
      <c r="CJ7" s="763"/>
      <c r="CK7" s="763"/>
      <c r="CL7" s="764"/>
      <c r="CM7" s="762">
        <v>1650</v>
      </c>
      <c r="CN7" s="763"/>
      <c r="CO7" s="763"/>
      <c r="CP7" s="763"/>
      <c r="CQ7" s="764"/>
      <c r="CR7" s="762">
        <v>1050</v>
      </c>
      <c r="CS7" s="763"/>
      <c r="CT7" s="763"/>
      <c r="CU7" s="763"/>
      <c r="CV7" s="764"/>
      <c r="CW7" s="762" t="s">
        <v>466</v>
      </c>
      <c r="CX7" s="763"/>
      <c r="CY7" s="763"/>
      <c r="CZ7" s="763"/>
      <c r="DA7" s="764"/>
      <c r="DB7" s="762" t="s">
        <v>466</v>
      </c>
      <c r="DC7" s="763"/>
      <c r="DD7" s="763"/>
      <c r="DE7" s="763"/>
      <c r="DF7" s="764"/>
      <c r="DG7" s="762" t="s">
        <v>466</v>
      </c>
      <c r="DH7" s="763"/>
      <c r="DI7" s="763"/>
      <c r="DJ7" s="763"/>
      <c r="DK7" s="764"/>
      <c r="DL7" s="762" t="s">
        <v>466</v>
      </c>
      <c r="DM7" s="763"/>
      <c r="DN7" s="763"/>
      <c r="DO7" s="763"/>
      <c r="DP7" s="764"/>
      <c r="DQ7" s="762" t="s">
        <v>466</v>
      </c>
      <c r="DR7" s="763"/>
      <c r="DS7" s="763"/>
      <c r="DT7" s="763"/>
      <c r="DU7" s="764"/>
      <c r="DV7" s="743"/>
      <c r="DW7" s="744"/>
      <c r="DX7" s="744"/>
      <c r="DY7" s="744"/>
      <c r="DZ7" s="745"/>
      <c r="EA7" s="225"/>
    </row>
    <row r="8" spans="1:131" s="226" customFormat="1" ht="26.25" customHeight="1">
      <c r="A8" s="232">
        <v>2</v>
      </c>
      <c r="B8" s="746" t="s">
        <v>344</v>
      </c>
      <c r="C8" s="747"/>
      <c r="D8" s="747"/>
      <c r="E8" s="747"/>
      <c r="F8" s="747"/>
      <c r="G8" s="747"/>
      <c r="H8" s="747"/>
      <c r="I8" s="747"/>
      <c r="J8" s="747"/>
      <c r="K8" s="747"/>
      <c r="L8" s="747"/>
      <c r="M8" s="747"/>
      <c r="N8" s="747"/>
      <c r="O8" s="747"/>
      <c r="P8" s="748"/>
      <c r="Q8" s="749">
        <v>388</v>
      </c>
      <c r="R8" s="750"/>
      <c r="S8" s="750"/>
      <c r="T8" s="750"/>
      <c r="U8" s="750"/>
      <c r="V8" s="750">
        <v>214</v>
      </c>
      <c r="W8" s="750"/>
      <c r="X8" s="750"/>
      <c r="Y8" s="750"/>
      <c r="Z8" s="750"/>
      <c r="AA8" s="750">
        <v>174</v>
      </c>
      <c r="AB8" s="750"/>
      <c r="AC8" s="750"/>
      <c r="AD8" s="750"/>
      <c r="AE8" s="751"/>
      <c r="AF8" s="752" t="s">
        <v>345</v>
      </c>
      <c r="AG8" s="753"/>
      <c r="AH8" s="753"/>
      <c r="AI8" s="753"/>
      <c r="AJ8" s="754"/>
      <c r="AK8" s="755">
        <v>6</v>
      </c>
      <c r="AL8" s="756"/>
      <c r="AM8" s="756"/>
      <c r="AN8" s="756"/>
      <c r="AO8" s="756"/>
      <c r="AP8" s="756">
        <v>432</v>
      </c>
      <c r="AQ8" s="756"/>
      <c r="AR8" s="756"/>
      <c r="AS8" s="756"/>
      <c r="AT8" s="756"/>
      <c r="AU8" s="757"/>
      <c r="AV8" s="757"/>
      <c r="AW8" s="757"/>
      <c r="AX8" s="757"/>
      <c r="AY8" s="758"/>
      <c r="AZ8" s="223"/>
      <c r="BA8" s="223"/>
      <c r="BB8" s="223"/>
      <c r="BC8" s="223"/>
      <c r="BD8" s="223"/>
      <c r="BE8" s="224"/>
      <c r="BF8" s="224"/>
      <c r="BG8" s="224"/>
      <c r="BH8" s="224"/>
      <c r="BI8" s="224"/>
      <c r="BJ8" s="224"/>
      <c r="BK8" s="224"/>
      <c r="BL8" s="224"/>
      <c r="BM8" s="224"/>
      <c r="BN8" s="224"/>
      <c r="BO8" s="224"/>
      <c r="BP8" s="224"/>
      <c r="BQ8" s="233">
        <v>2</v>
      </c>
      <c r="BR8" s="234"/>
      <c r="BS8" s="759" t="s">
        <v>524</v>
      </c>
      <c r="BT8" s="760" t="s">
        <v>524</v>
      </c>
      <c r="BU8" s="760" t="s">
        <v>524</v>
      </c>
      <c r="BV8" s="760" t="s">
        <v>524</v>
      </c>
      <c r="BW8" s="760" t="s">
        <v>524</v>
      </c>
      <c r="BX8" s="760" t="s">
        <v>524</v>
      </c>
      <c r="BY8" s="760" t="s">
        <v>524</v>
      </c>
      <c r="BZ8" s="760" t="s">
        <v>524</v>
      </c>
      <c r="CA8" s="760" t="s">
        <v>524</v>
      </c>
      <c r="CB8" s="760" t="s">
        <v>524</v>
      </c>
      <c r="CC8" s="760" t="s">
        <v>524</v>
      </c>
      <c r="CD8" s="760" t="s">
        <v>524</v>
      </c>
      <c r="CE8" s="760" t="s">
        <v>524</v>
      </c>
      <c r="CF8" s="760" t="s">
        <v>524</v>
      </c>
      <c r="CG8" s="761" t="s">
        <v>524</v>
      </c>
      <c r="CH8" s="772">
        <v>-491</v>
      </c>
      <c r="CI8" s="773"/>
      <c r="CJ8" s="773"/>
      <c r="CK8" s="773"/>
      <c r="CL8" s="774"/>
      <c r="CM8" s="772">
        <v>441</v>
      </c>
      <c r="CN8" s="773"/>
      <c r="CO8" s="773"/>
      <c r="CP8" s="773"/>
      <c r="CQ8" s="774"/>
      <c r="CR8" s="772">
        <v>621</v>
      </c>
      <c r="CS8" s="773"/>
      <c r="CT8" s="773"/>
      <c r="CU8" s="773"/>
      <c r="CV8" s="774"/>
      <c r="CW8" s="772">
        <v>105</v>
      </c>
      <c r="CX8" s="773"/>
      <c r="CY8" s="773"/>
      <c r="CZ8" s="773"/>
      <c r="DA8" s="774"/>
      <c r="DB8" s="772" t="s">
        <v>466</v>
      </c>
      <c r="DC8" s="773"/>
      <c r="DD8" s="773"/>
      <c r="DE8" s="773"/>
      <c r="DF8" s="774"/>
      <c r="DG8" s="772" t="s">
        <v>466</v>
      </c>
      <c r="DH8" s="773"/>
      <c r="DI8" s="773"/>
      <c r="DJ8" s="773"/>
      <c r="DK8" s="774"/>
      <c r="DL8" s="772" t="s">
        <v>466</v>
      </c>
      <c r="DM8" s="773"/>
      <c r="DN8" s="773"/>
      <c r="DO8" s="773"/>
      <c r="DP8" s="774"/>
      <c r="DQ8" s="772" t="s">
        <v>466</v>
      </c>
      <c r="DR8" s="773"/>
      <c r="DS8" s="773"/>
      <c r="DT8" s="773"/>
      <c r="DU8" s="774"/>
      <c r="DV8" s="775"/>
      <c r="DW8" s="776"/>
      <c r="DX8" s="776"/>
      <c r="DY8" s="776"/>
      <c r="DZ8" s="777"/>
      <c r="EA8" s="225"/>
    </row>
    <row r="9" spans="1:131" s="226" customFormat="1" ht="26.25" customHeight="1">
      <c r="A9" s="232">
        <v>3</v>
      </c>
      <c r="B9" s="746" t="s">
        <v>346</v>
      </c>
      <c r="C9" s="747"/>
      <c r="D9" s="747"/>
      <c r="E9" s="747"/>
      <c r="F9" s="747"/>
      <c r="G9" s="747"/>
      <c r="H9" s="747"/>
      <c r="I9" s="747"/>
      <c r="J9" s="747"/>
      <c r="K9" s="747"/>
      <c r="L9" s="747"/>
      <c r="M9" s="747"/>
      <c r="N9" s="747"/>
      <c r="O9" s="747"/>
      <c r="P9" s="748"/>
      <c r="Q9" s="749">
        <v>166</v>
      </c>
      <c r="R9" s="750"/>
      <c r="S9" s="750"/>
      <c r="T9" s="750"/>
      <c r="U9" s="750"/>
      <c r="V9" s="750">
        <v>164</v>
      </c>
      <c r="W9" s="750"/>
      <c r="X9" s="750"/>
      <c r="Y9" s="750"/>
      <c r="Z9" s="750"/>
      <c r="AA9" s="750">
        <v>2</v>
      </c>
      <c r="AB9" s="750"/>
      <c r="AC9" s="750"/>
      <c r="AD9" s="750"/>
      <c r="AE9" s="751"/>
      <c r="AF9" s="752" t="s">
        <v>145</v>
      </c>
      <c r="AG9" s="753"/>
      <c r="AH9" s="753"/>
      <c r="AI9" s="753"/>
      <c r="AJ9" s="754"/>
      <c r="AK9" s="755">
        <v>6</v>
      </c>
      <c r="AL9" s="756"/>
      <c r="AM9" s="756"/>
      <c r="AN9" s="756"/>
      <c r="AO9" s="756"/>
      <c r="AP9" s="756">
        <v>3287</v>
      </c>
      <c r="AQ9" s="756"/>
      <c r="AR9" s="756"/>
      <c r="AS9" s="756"/>
      <c r="AT9" s="756"/>
      <c r="AU9" s="757"/>
      <c r="AV9" s="757"/>
      <c r="AW9" s="757"/>
      <c r="AX9" s="757"/>
      <c r="AY9" s="758"/>
      <c r="AZ9" s="223"/>
      <c r="BA9" s="223"/>
      <c r="BB9" s="223"/>
      <c r="BC9" s="223"/>
      <c r="BD9" s="223"/>
      <c r="BE9" s="224"/>
      <c r="BF9" s="224"/>
      <c r="BG9" s="224"/>
      <c r="BH9" s="224"/>
      <c r="BI9" s="224"/>
      <c r="BJ9" s="224"/>
      <c r="BK9" s="224"/>
      <c r="BL9" s="224"/>
      <c r="BM9" s="224"/>
      <c r="BN9" s="224"/>
      <c r="BO9" s="224"/>
      <c r="BP9" s="224"/>
      <c r="BQ9" s="233">
        <v>3</v>
      </c>
      <c r="BR9" s="234" t="s">
        <v>566</v>
      </c>
      <c r="BS9" s="759" t="s">
        <v>525</v>
      </c>
      <c r="BT9" s="760" t="s">
        <v>526</v>
      </c>
      <c r="BU9" s="760" t="s">
        <v>526</v>
      </c>
      <c r="BV9" s="760" t="s">
        <v>526</v>
      </c>
      <c r="BW9" s="760" t="s">
        <v>526</v>
      </c>
      <c r="BX9" s="760" t="s">
        <v>526</v>
      </c>
      <c r="BY9" s="760" t="s">
        <v>526</v>
      </c>
      <c r="BZ9" s="760" t="s">
        <v>526</v>
      </c>
      <c r="CA9" s="760" t="s">
        <v>526</v>
      </c>
      <c r="CB9" s="760" t="s">
        <v>526</v>
      </c>
      <c r="CC9" s="760" t="s">
        <v>526</v>
      </c>
      <c r="CD9" s="760" t="s">
        <v>526</v>
      </c>
      <c r="CE9" s="760" t="s">
        <v>526</v>
      </c>
      <c r="CF9" s="760" t="s">
        <v>526</v>
      </c>
      <c r="CG9" s="761" t="s">
        <v>526</v>
      </c>
      <c r="CH9" s="772">
        <v>0</v>
      </c>
      <c r="CI9" s="773"/>
      <c r="CJ9" s="773"/>
      <c r="CK9" s="773"/>
      <c r="CL9" s="774"/>
      <c r="CM9" s="772">
        <v>-169</v>
      </c>
      <c r="CN9" s="773"/>
      <c r="CO9" s="773"/>
      <c r="CP9" s="773"/>
      <c r="CQ9" s="774"/>
      <c r="CR9" s="772">
        <v>5</v>
      </c>
      <c r="CS9" s="773"/>
      <c r="CT9" s="773"/>
      <c r="CU9" s="773"/>
      <c r="CV9" s="774"/>
      <c r="CW9" s="772">
        <v>558</v>
      </c>
      <c r="CX9" s="773"/>
      <c r="CY9" s="773"/>
      <c r="CZ9" s="773"/>
      <c r="DA9" s="774"/>
      <c r="DB9" s="772">
        <v>20621</v>
      </c>
      <c r="DC9" s="773"/>
      <c r="DD9" s="773"/>
      <c r="DE9" s="773"/>
      <c r="DF9" s="774"/>
      <c r="DG9" s="772" t="s">
        <v>466</v>
      </c>
      <c r="DH9" s="773"/>
      <c r="DI9" s="773"/>
      <c r="DJ9" s="773"/>
      <c r="DK9" s="774"/>
      <c r="DL9" s="772">
        <v>9233</v>
      </c>
      <c r="DM9" s="773"/>
      <c r="DN9" s="773"/>
      <c r="DO9" s="773"/>
      <c r="DP9" s="774"/>
      <c r="DQ9" s="772">
        <v>9233</v>
      </c>
      <c r="DR9" s="773"/>
      <c r="DS9" s="773"/>
      <c r="DT9" s="773"/>
      <c r="DU9" s="774"/>
      <c r="DV9" s="775"/>
      <c r="DW9" s="776"/>
      <c r="DX9" s="776"/>
      <c r="DY9" s="776"/>
      <c r="DZ9" s="777"/>
      <c r="EA9" s="225"/>
    </row>
    <row r="10" spans="1:131" s="226" customFormat="1" ht="26.25" customHeight="1">
      <c r="A10" s="232">
        <v>4</v>
      </c>
      <c r="B10" s="746" t="s">
        <v>347</v>
      </c>
      <c r="C10" s="747"/>
      <c r="D10" s="747"/>
      <c r="E10" s="747"/>
      <c r="F10" s="747"/>
      <c r="G10" s="747"/>
      <c r="H10" s="747"/>
      <c r="I10" s="747"/>
      <c r="J10" s="747"/>
      <c r="K10" s="747"/>
      <c r="L10" s="747"/>
      <c r="M10" s="747"/>
      <c r="N10" s="747"/>
      <c r="O10" s="747"/>
      <c r="P10" s="748"/>
      <c r="Q10" s="749">
        <v>126</v>
      </c>
      <c r="R10" s="750"/>
      <c r="S10" s="750"/>
      <c r="T10" s="750"/>
      <c r="U10" s="750"/>
      <c r="V10" s="750">
        <v>84</v>
      </c>
      <c r="W10" s="750"/>
      <c r="X10" s="750"/>
      <c r="Y10" s="750"/>
      <c r="Z10" s="750"/>
      <c r="AA10" s="750">
        <v>42</v>
      </c>
      <c r="AB10" s="750"/>
      <c r="AC10" s="750"/>
      <c r="AD10" s="750"/>
      <c r="AE10" s="751"/>
      <c r="AF10" s="752" t="s">
        <v>345</v>
      </c>
      <c r="AG10" s="753"/>
      <c r="AH10" s="753"/>
      <c r="AI10" s="753"/>
      <c r="AJ10" s="754"/>
      <c r="AK10" s="755">
        <v>0</v>
      </c>
      <c r="AL10" s="756"/>
      <c r="AM10" s="756"/>
      <c r="AN10" s="756"/>
      <c r="AO10" s="756"/>
      <c r="AP10" s="756">
        <v>271</v>
      </c>
      <c r="AQ10" s="756"/>
      <c r="AR10" s="756"/>
      <c r="AS10" s="756"/>
      <c r="AT10" s="756"/>
      <c r="AU10" s="757"/>
      <c r="AV10" s="757"/>
      <c r="AW10" s="757"/>
      <c r="AX10" s="757"/>
      <c r="AY10" s="758"/>
      <c r="AZ10" s="223"/>
      <c r="BA10" s="223"/>
      <c r="BB10" s="223"/>
      <c r="BC10" s="223"/>
      <c r="BD10" s="223"/>
      <c r="BE10" s="224"/>
      <c r="BF10" s="224"/>
      <c r="BG10" s="224"/>
      <c r="BH10" s="224"/>
      <c r="BI10" s="224"/>
      <c r="BJ10" s="224"/>
      <c r="BK10" s="224"/>
      <c r="BL10" s="224"/>
      <c r="BM10" s="224"/>
      <c r="BN10" s="224"/>
      <c r="BO10" s="224"/>
      <c r="BP10" s="224"/>
      <c r="BQ10" s="233">
        <v>4</v>
      </c>
      <c r="BR10" s="234"/>
      <c r="BS10" s="759" t="s">
        <v>527</v>
      </c>
      <c r="BT10" s="760" t="s">
        <v>528</v>
      </c>
      <c r="BU10" s="760" t="s">
        <v>528</v>
      </c>
      <c r="BV10" s="760" t="s">
        <v>528</v>
      </c>
      <c r="BW10" s="760" t="s">
        <v>528</v>
      </c>
      <c r="BX10" s="760" t="s">
        <v>528</v>
      </c>
      <c r="BY10" s="760" t="s">
        <v>528</v>
      </c>
      <c r="BZ10" s="760" t="s">
        <v>528</v>
      </c>
      <c r="CA10" s="760" t="s">
        <v>528</v>
      </c>
      <c r="CB10" s="760" t="s">
        <v>528</v>
      </c>
      <c r="CC10" s="760" t="s">
        <v>528</v>
      </c>
      <c r="CD10" s="760" t="s">
        <v>528</v>
      </c>
      <c r="CE10" s="760" t="s">
        <v>528</v>
      </c>
      <c r="CF10" s="760" t="s">
        <v>528</v>
      </c>
      <c r="CG10" s="761" t="s">
        <v>528</v>
      </c>
      <c r="CH10" s="772">
        <v>0</v>
      </c>
      <c r="CI10" s="773"/>
      <c r="CJ10" s="773"/>
      <c r="CK10" s="773"/>
      <c r="CL10" s="774"/>
      <c r="CM10" s="772">
        <v>31</v>
      </c>
      <c r="CN10" s="773"/>
      <c r="CO10" s="773"/>
      <c r="CP10" s="773"/>
      <c r="CQ10" s="774"/>
      <c r="CR10" s="772">
        <v>15</v>
      </c>
      <c r="CS10" s="773"/>
      <c r="CT10" s="773"/>
      <c r="CU10" s="773"/>
      <c r="CV10" s="774"/>
      <c r="CW10" s="772">
        <v>8</v>
      </c>
      <c r="CX10" s="773"/>
      <c r="CY10" s="773"/>
      <c r="CZ10" s="773"/>
      <c r="DA10" s="774"/>
      <c r="DB10" s="772" t="s">
        <v>466</v>
      </c>
      <c r="DC10" s="773"/>
      <c r="DD10" s="773"/>
      <c r="DE10" s="773"/>
      <c r="DF10" s="774"/>
      <c r="DG10" s="772" t="s">
        <v>466</v>
      </c>
      <c r="DH10" s="773"/>
      <c r="DI10" s="773"/>
      <c r="DJ10" s="773"/>
      <c r="DK10" s="774"/>
      <c r="DL10" s="772" t="s">
        <v>466</v>
      </c>
      <c r="DM10" s="773"/>
      <c r="DN10" s="773"/>
      <c r="DO10" s="773"/>
      <c r="DP10" s="774"/>
      <c r="DQ10" s="772" t="s">
        <v>466</v>
      </c>
      <c r="DR10" s="773"/>
      <c r="DS10" s="773"/>
      <c r="DT10" s="773"/>
      <c r="DU10" s="774"/>
      <c r="DV10" s="775"/>
      <c r="DW10" s="776"/>
      <c r="DX10" s="776"/>
      <c r="DY10" s="776"/>
      <c r="DZ10" s="777"/>
      <c r="EA10" s="225"/>
    </row>
    <row r="11" spans="1:131" s="226" customFormat="1" ht="26.25" customHeight="1">
      <c r="A11" s="232">
        <v>5</v>
      </c>
      <c r="B11" s="746" t="s">
        <v>348</v>
      </c>
      <c r="C11" s="747"/>
      <c r="D11" s="747"/>
      <c r="E11" s="747"/>
      <c r="F11" s="747"/>
      <c r="G11" s="747"/>
      <c r="H11" s="747"/>
      <c r="I11" s="747"/>
      <c r="J11" s="747"/>
      <c r="K11" s="747"/>
      <c r="L11" s="747"/>
      <c r="M11" s="747"/>
      <c r="N11" s="747"/>
      <c r="O11" s="747"/>
      <c r="P11" s="748"/>
      <c r="Q11" s="749">
        <v>218</v>
      </c>
      <c r="R11" s="750"/>
      <c r="S11" s="750"/>
      <c r="T11" s="750"/>
      <c r="U11" s="750"/>
      <c r="V11" s="750">
        <v>218</v>
      </c>
      <c r="W11" s="750"/>
      <c r="X11" s="750"/>
      <c r="Y11" s="750"/>
      <c r="Z11" s="750"/>
      <c r="AA11" s="750">
        <v>0</v>
      </c>
      <c r="AB11" s="750"/>
      <c r="AC11" s="750"/>
      <c r="AD11" s="750"/>
      <c r="AE11" s="751"/>
      <c r="AF11" s="752">
        <v>0</v>
      </c>
      <c r="AG11" s="753"/>
      <c r="AH11" s="753"/>
      <c r="AI11" s="753"/>
      <c r="AJ11" s="754"/>
      <c r="AK11" s="755">
        <v>0</v>
      </c>
      <c r="AL11" s="756"/>
      <c r="AM11" s="756"/>
      <c r="AN11" s="756"/>
      <c r="AO11" s="756"/>
      <c r="AP11" s="756">
        <v>188</v>
      </c>
      <c r="AQ11" s="756"/>
      <c r="AR11" s="756"/>
      <c r="AS11" s="756"/>
      <c r="AT11" s="756"/>
      <c r="AU11" s="757"/>
      <c r="AV11" s="757"/>
      <c r="AW11" s="757"/>
      <c r="AX11" s="757"/>
      <c r="AY11" s="758"/>
      <c r="AZ11" s="223"/>
      <c r="BA11" s="223"/>
      <c r="BB11" s="223"/>
      <c r="BC11" s="223"/>
      <c r="BD11" s="223"/>
      <c r="BE11" s="224"/>
      <c r="BF11" s="224"/>
      <c r="BG11" s="224"/>
      <c r="BH11" s="224"/>
      <c r="BI11" s="224"/>
      <c r="BJ11" s="224"/>
      <c r="BK11" s="224"/>
      <c r="BL11" s="224"/>
      <c r="BM11" s="224"/>
      <c r="BN11" s="224"/>
      <c r="BO11" s="224"/>
      <c r="BP11" s="224"/>
      <c r="BQ11" s="233">
        <v>5</v>
      </c>
      <c r="BR11" s="234"/>
      <c r="BS11" s="759" t="s">
        <v>529</v>
      </c>
      <c r="BT11" s="760" t="s">
        <v>530</v>
      </c>
      <c r="BU11" s="760" t="s">
        <v>530</v>
      </c>
      <c r="BV11" s="760" t="s">
        <v>530</v>
      </c>
      <c r="BW11" s="760" t="s">
        <v>530</v>
      </c>
      <c r="BX11" s="760" t="s">
        <v>530</v>
      </c>
      <c r="BY11" s="760" t="s">
        <v>530</v>
      </c>
      <c r="BZ11" s="760" t="s">
        <v>530</v>
      </c>
      <c r="CA11" s="760" t="s">
        <v>530</v>
      </c>
      <c r="CB11" s="760" t="s">
        <v>530</v>
      </c>
      <c r="CC11" s="760" t="s">
        <v>530</v>
      </c>
      <c r="CD11" s="760" t="s">
        <v>530</v>
      </c>
      <c r="CE11" s="760" t="s">
        <v>530</v>
      </c>
      <c r="CF11" s="760" t="s">
        <v>530</v>
      </c>
      <c r="CG11" s="761" t="s">
        <v>530</v>
      </c>
      <c r="CH11" s="772">
        <v>-19</v>
      </c>
      <c r="CI11" s="773"/>
      <c r="CJ11" s="773"/>
      <c r="CK11" s="773"/>
      <c r="CL11" s="774"/>
      <c r="CM11" s="772">
        <v>2153</v>
      </c>
      <c r="CN11" s="773"/>
      <c r="CO11" s="773"/>
      <c r="CP11" s="773"/>
      <c r="CQ11" s="774"/>
      <c r="CR11" s="772">
        <v>1968</v>
      </c>
      <c r="CS11" s="773"/>
      <c r="CT11" s="773"/>
      <c r="CU11" s="773"/>
      <c r="CV11" s="774"/>
      <c r="CW11" s="772">
        <v>6</v>
      </c>
      <c r="CX11" s="773"/>
      <c r="CY11" s="773"/>
      <c r="CZ11" s="773"/>
      <c r="DA11" s="774"/>
      <c r="DB11" s="772" t="s">
        <v>466</v>
      </c>
      <c r="DC11" s="773"/>
      <c r="DD11" s="773"/>
      <c r="DE11" s="773"/>
      <c r="DF11" s="774"/>
      <c r="DG11" s="772" t="s">
        <v>466</v>
      </c>
      <c r="DH11" s="773"/>
      <c r="DI11" s="773"/>
      <c r="DJ11" s="773"/>
      <c r="DK11" s="774"/>
      <c r="DL11" s="772" t="s">
        <v>466</v>
      </c>
      <c r="DM11" s="773"/>
      <c r="DN11" s="773"/>
      <c r="DO11" s="773"/>
      <c r="DP11" s="774"/>
      <c r="DQ11" s="772" t="s">
        <v>466</v>
      </c>
      <c r="DR11" s="773"/>
      <c r="DS11" s="773"/>
      <c r="DT11" s="773"/>
      <c r="DU11" s="774"/>
      <c r="DV11" s="775"/>
      <c r="DW11" s="776"/>
      <c r="DX11" s="776"/>
      <c r="DY11" s="776"/>
      <c r="DZ11" s="777"/>
      <c r="EA11" s="225"/>
    </row>
    <row r="12" spans="1:131" s="226" customFormat="1" ht="26.25" customHeight="1">
      <c r="A12" s="232">
        <v>6</v>
      </c>
      <c r="B12" s="746" t="s">
        <v>349</v>
      </c>
      <c r="C12" s="747"/>
      <c r="D12" s="747"/>
      <c r="E12" s="747"/>
      <c r="F12" s="747"/>
      <c r="G12" s="747"/>
      <c r="H12" s="747"/>
      <c r="I12" s="747"/>
      <c r="J12" s="747"/>
      <c r="K12" s="747"/>
      <c r="L12" s="747"/>
      <c r="M12" s="747"/>
      <c r="N12" s="747"/>
      <c r="O12" s="747"/>
      <c r="P12" s="748"/>
      <c r="Q12" s="749">
        <v>289</v>
      </c>
      <c r="R12" s="750"/>
      <c r="S12" s="750"/>
      <c r="T12" s="750"/>
      <c r="U12" s="750"/>
      <c r="V12" s="750">
        <v>3</v>
      </c>
      <c r="W12" s="750"/>
      <c r="X12" s="750"/>
      <c r="Y12" s="750"/>
      <c r="Z12" s="750"/>
      <c r="AA12" s="750">
        <v>286</v>
      </c>
      <c r="AB12" s="750"/>
      <c r="AC12" s="750"/>
      <c r="AD12" s="750"/>
      <c r="AE12" s="751"/>
      <c r="AF12" s="752" t="s">
        <v>145</v>
      </c>
      <c r="AG12" s="753"/>
      <c r="AH12" s="753"/>
      <c r="AI12" s="753"/>
      <c r="AJ12" s="754"/>
      <c r="AK12" s="755">
        <v>0</v>
      </c>
      <c r="AL12" s="756"/>
      <c r="AM12" s="756"/>
      <c r="AN12" s="756"/>
      <c r="AO12" s="756"/>
      <c r="AP12" s="756">
        <v>0</v>
      </c>
      <c r="AQ12" s="756"/>
      <c r="AR12" s="756"/>
      <c r="AS12" s="756"/>
      <c r="AT12" s="756"/>
      <c r="AU12" s="757"/>
      <c r="AV12" s="757"/>
      <c r="AW12" s="757"/>
      <c r="AX12" s="757"/>
      <c r="AY12" s="758"/>
      <c r="AZ12" s="223"/>
      <c r="BA12" s="223"/>
      <c r="BB12" s="223"/>
      <c r="BC12" s="223"/>
      <c r="BD12" s="223"/>
      <c r="BE12" s="224"/>
      <c r="BF12" s="224"/>
      <c r="BG12" s="224"/>
      <c r="BH12" s="224"/>
      <c r="BI12" s="224"/>
      <c r="BJ12" s="224"/>
      <c r="BK12" s="224"/>
      <c r="BL12" s="224"/>
      <c r="BM12" s="224"/>
      <c r="BN12" s="224"/>
      <c r="BO12" s="224"/>
      <c r="BP12" s="224"/>
      <c r="BQ12" s="233">
        <v>6</v>
      </c>
      <c r="BR12" s="234"/>
      <c r="BS12" s="759" t="s">
        <v>531</v>
      </c>
      <c r="BT12" s="760" t="s">
        <v>531</v>
      </c>
      <c r="BU12" s="760" t="s">
        <v>531</v>
      </c>
      <c r="BV12" s="760" t="s">
        <v>531</v>
      </c>
      <c r="BW12" s="760" t="s">
        <v>531</v>
      </c>
      <c r="BX12" s="760" t="s">
        <v>531</v>
      </c>
      <c r="BY12" s="760" t="s">
        <v>531</v>
      </c>
      <c r="BZ12" s="760" t="s">
        <v>531</v>
      </c>
      <c r="CA12" s="760" t="s">
        <v>531</v>
      </c>
      <c r="CB12" s="760" t="s">
        <v>531</v>
      </c>
      <c r="CC12" s="760" t="s">
        <v>531</v>
      </c>
      <c r="CD12" s="760" t="s">
        <v>531</v>
      </c>
      <c r="CE12" s="760" t="s">
        <v>531</v>
      </c>
      <c r="CF12" s="760" t="s">
        <v>531</v>
      </c>
      <c r="CG12" s="761" t="s">
        <v>531</v>
      </c>
      <c r="CH12" s="772">
        <v>-15</v>
      </c>
      <c r="CI12" s="773"/>
      <c r="CJ12" s="773"/>
      <c r="CK12" s="773"/>
      <c r="CL12" s="774"/>
      <c r="CM12" s="772">
        <v>2282</v>
      </c>
      <c r="CN12" s="773"/>
      <c r="CO12" s="773"/>
      <c r="CP12" s="773"/>
      <c r="CQ12" s="774"/>
      <c r="CR12" s="772">
        <v>17</v>
      </c>
      <c r="CS12" s="773"/>
      <c r="CT12" s="773"/>
      <c r="CU12" s="773"/>
      <c r="CV12" s="774"/>
      <c r="CW12" s="772">
        <v>4</v>
      </c>
      <c r="CX12" s="773"/>
      <c r="CY12" s="773"/>
      <c r="CZ12" s="773"/>
      <c r="DA12" s="774"/>
      <c r="DB12" s="772">
        <v>5917</v>
      </c>
      <c r="DC12" s="773"/>
      <c r="DD12" s="773"/>
      <c r="DE12" s="773"/>
      <c r="DF12" s="774"/>
      <c r="DG12" s="772" t="s">
        <v>466</v>
      </c>
      <c r="DH12" s="773"/>
      <c r="DI12" s="773"/>
      <c r="DJ12" s="773"/>
      <c r="DK12" s="774"/>
      <c r="DL12" s="772" t="s">
        <v>466</v>
      </c>
      <c r="DM12" s="773"/>
      <c r="DN12" s="773"/>
      <c r="DO12" s="773"/>
      <c r="DP12" s="774"/>
      <c r="DQ12" s="772" t="s">
        <v>466</v>
      </c>
      <c r="DR12" s="773"/>
      <c r="DS12" s="773"/>
      <c r="DT12" s="773"/>
      <c r="DU12" s="774"/>
      <c r="DV12" s="775"/>
      <c r="DW12" s="776"/>
      <c r="DX12" s="776"/>
      <c r="DY12" s="776"/>
      <c r="DZ12" s="777"/>
      <c r="EA12" s="225"/>
    </row>
    <row r="13" spans="1:131" s="226" customFormat="1" ht="26.25" customHeight="1">
      <c r="A13" s="232">
        <v>7</v>
      </c>
      <c r="B13" s="746" t="s">
        <v>350</v>
      </c>
      <c r="C13" s="747"/>
      <c r="D13" s="747"/>
      <c r="E13" s="747"/>
      <c r="F13" s="747"/>
      <c r="G13" s="747"/>
      <c r="H13" s="747"/>
      <c r="I13" s="747"/>
      <c r="J13" s="747"/>
      <c r="K13" s="747"/>
      <c r="L13" s="747"/>
      <c r="M13" s="747"/>
      <c r="N13" s="747"/>
      <c r="O13" s="747"/>
      <c r="P13" s="748"/>
      <c r="Q13" s="749">
        <v>748</v>
      </c>
      <c r="R13" s="750"/>
      <c r="S13" s="750"/>
      <c r="T13" s="750"/>
      <c r="U13" s="750"/>
      <c r="V13" s="750">
        <v>15</v>
      </c>
      <c r="W13" s="750"/>
      <c r="X13" s="750"/>
      <c r="Y13" s="750"/>
      <c r="Z13" s="750"/>
      <c r="AA13" s="750">
        <v>733</v>
      </c>
      <c r="AB13" s="750"/>
      <c r="AC13" s="750"/>
      <c r="AD13" s="750"/>
      <c r="AE13" s="751"/>
      <c r="AF13" s="752" t="s">
        <v>145</v>
      </c>
      <c r="AG13" s="753"/>
      <c r="AH13" s="753"/>
      <c r="AI13" s="753"/>
      <c r="AJ13" s="754"/>
      <c r="AK13" s="755">
        <v>0</v>
      </c>
      <c r="AL13" s="756"/>
      <c r="AM13" s="756"/>
      <c r="AN13" s="756"/>
      <c r="AO13" s="756"/>
      <c r="AP13" s="756">
        <v>0</v>
      </c>
      <c r="AQ13" s="756"/>
      <c r="AR13" s="756"/>
      <c r="AS13" s="756"/>
      <c r="AT13" s="756"/>
      <c r="AU13" s="757"/>
      <c r="AV13" s="757"/>
      <c r="AW13" s="757"/>
      <c r="AX13" s="757"/>
      <c r="AY13" s="758"/>
      <c r="AZ13" s="223"/>
      <c r="BA13" s="223"/>
      <c r="BB13" s="223"/>
      <c r="BC13" s="223"/>
      <c r="BD13" s="223"/>
      <c r="BE13" s="224"/>
      <c r="BF13" s="224"/>
      <c r="BG13" s="224"/>
      <c r="BH13" s="224"/>
      <c r="BI13" s="224"/>
      <c r="BJ13" s="224"/>
      <c r="BK13" s="224"/>
      <c r="BL13" s="224"/>
      <c r="BM13" s="224"/>
      <c r="BN13" s="224"/>
      <c r="BO13" s="224"/>
      <c r="BP13" s="224"/>
      <c r="BQ13" s="233">
        <v>7</v>
      </c>
      <c r="BR13" s="234"/>
      <c r="BS13" s="759" t="s">
        <v>532</v>
      </c>
      <c r="BT13" s="760" t="s">
        <v>532</v>
      </c>
      <c r="BU13" s="760" t="s">
        <v>532</v>
      </c>
      <c r="BV13" s="760" t="s">
        <v>532</v>
      </c>
      <c r="BW13" s="760" t="s">
        <v>532</v>
      </c>
      <c r="BX13" s="760" t="s">
        <v>532</v>
      </c>
      <c r="BY13" s="760" t="s">
        <v>532</v>
      </c>
      <c r="BZ13" s="760" t="s">
        <v>532</v>
      </c>
      <c r="CA13" s="760" t="s">
        <v>532</v>
      </c>
      <c r="CB13" s="760" t="s">
        <v>532</v>
      </c>
      <c r="CC13" s="760" t="s">
        <v>532</v>
      </c>
      <c r="CD13" s="760" t="s">
        <v>532</v>
      </c>
      <c r="CE13" s="760" t="s">
        <v>532</v>
      </c>
      <c r="CF13" s="760" t="s">
        <v>532</v>
      </c>
      <c r="CG13" s="761" t="s">
        <v>532</v>
      </c>
      <c r="CH13" s="772">
        <v>67</v>
      </c>
      <c r="CI13" s="773"/>
      <c r="CJ13" s="773"/>
      <c r="CK13" s="773"/>
      <c r="CL13" s="774"/>
      <c r="CM13" s="772">
        <v>1395</v>
      </c>
      <c r="CN13" s="773"/>
      <c r="CO13" s="773"/>
      <c r="CP13" s="773"/>
      <c r="CQ13" s="774"/>
      <c r="CR13" s="772">
        <v>3</v>
      </c>
      <c r="CS13" s="773"/>
      <c r="CT13" s="773"/>
      <c r="CU13" s="773"/>
      <c r="CV13" s="774"/>
      <c r="CW13" s="772" t="s">
        <v>466</v>
      </c>
      <c r="CX13" s="773"/>
      <c r="CY13" s="773"/>
      <c r="CZ13" s="773"/>
      <c r="DA13" s="774"/>
      <c r="DB13" s="772" t="s">
        <v>466</v>
      </c>
      <c r="DC13" s="773"/>
      <c r="DD13" s="773"/>
      <c r="DE13" s="773"/>
      <c r="DF13" s="774"/>
      <c r="DG13" s="772" t="s">
        <v>466</v>
      </c>
      <c r="DH13" s="773"/>
      <c r="DI13" s="773"/>
      <c r="DJ13" s="773"/>
      <c r="DK13" s="774"/>
      <c r="DL13" s="772" t="s">
        <v>466</v>
      </c>
      <c r="DM13" s="773"/>
      <c r="DN13" s="773"/>
      <c r="DO13" s="773"/>
      <c r="DP13" s="774"/>
      <c r="DQ13" s="772" t="s">
        <v>466</v>
      </c>
      <c r="DR13" s="773"/>
      <c r="DS13" s="773"/>
      <c r="DT13" s="773"/>
      <c r="DU13" s="774"/>
      <c r="DV13" s="775"/>
      <c r="DW13" s="776"/>
      <c r="DX13" s="776"/>
      <c r="DY13" s="776"/>
      <c r="DZ13" s="777"/>
      <c r="EA13" s="225"/>
    </row>
    <row r="14" spans="1:131" s="226" customFormat="1" ht="26.25" customHeight="1">
      <c r="A14" s="232">
        <v>8</v>
      </c>
      <c r="B14" s="746" t="s">
        <v>351</v>
      </c>
      <c r="C14" s="747"/>
      <c r="D14" s="747"/>
      <c r="E14" s="747"/>
      <c r="F14" s="747"/>
      <c r="G14" s="747"/>
      <c r="H14" s="747"/>
      <c r="I14" s="747"/>
      <c r="J14" s="747"/>
      <c r="K14" s="747"/>
      <c r="L14" s="747"/>
      <c r="M14" s="747"/>
      <c r="N14" s="747"/>
      <c r="O14" s="747"/>
      <c r="P14" s="748"/>
      <c r="Q14" s="749">
        <v>205504</v>
      </c>
      <c r="R14" s="750"/>
      <c r="S14" s="750"/>
      <c r="T14" s="750"/>
      <c r="U14" s="750"/>
      <c r="V14" s="750">
        <v>205459</v>
      </c>
      <c r="W14" s="750"/>
      <c r="X14" s="750"/>
      <c r="Y14" s="750"/>
      <c r="Z14" s="750"/>
      <c r="AA14" s="750">
        <v>45</v>
      </c>
      <c r="AB14" s="750"/>
      <c r="AC14" s="750"/>
      <c r="AD14" s="750"/>
      <c r="AE14" s="751"/>
      <c r="AF14" s="752">
        <v>45</v>
      </c>
      <c r="AG14" s="753"/>
      <c r="AH14" s="753"/>
      <c r="AI14" s="753"/>
      <c r="AJ14" s="754"/>
      <c r="AK14" s="755">
        <v>127068</v>
      </c>
      <c r="AL14" s="756"/>
      <c r="AM14" s="756"/>
      <c r="AN14" s="756"/>
      <c r="AO14" s="756"/>
      <c r="AP14" s="756">
        <v>0</v>
      </c>
      <c r="AQ14" s="756"/>
      <c r="AR14" s="756"/>
      <c r="AS14" s="756"/>
      <c r="AT14" s="756"/>
      <c r="AU14" s="757"/>
      <c r="AV14" s="757"/>
      <c r="AW14" s="757"/>
      <c r="AX14" s="757"/>
      <c r="AY14" s="758"/>
      <c r="AZ14" s="223"/>
      <c r="BA14" s="223"/>
      <c r="BB14" s="223"/>
      <c r="BC14" s="223"/>
      <c r="BD14" s="223"/>
      <c r="BE14" s="224"/>
      <c r="BF14" s="224"/>
      <c r="BG14" s="224"/>
      <c r="BH14" s="224"/>
      <c r="BI14" s="224"/>
      <c r="BJ14" s="224"/>
      <c r="BK14" s="224"/>
      <c r="BL14" s="224"/>
      <c r="BM14" s="224"/>
      <c r="BN14" s="224"/>
      <c r="BO14" s="224"/>
      <c r="BP14" s="224"/>
      <c r="BQ14" s="233">
        <v>8</v>
      </c>
      <c r="BR14" s="234"/>
      <c r="BS14" s="759" t="s">
        <v>533</v>
      </c>
      <c r="BT14" s="760" t="s">
        <v>533</v>
      </c>
      <c r="BU14" s="760" t="s">
        <v>533</v>
      </c>
      <c r="BV14" s="760" t="s">
        <v>533</v>
      </c>
      <c r="BW14" s="760" t="s">
        <v>533</v>
      </c>
      <c r="BX14" s="760" t="s">
        <v>533</v>
      </c>
      <c r="BY14" s="760" t="s">
        <v>533</v>
      </c>
      <c r="BZ14" s="760" t="s">
        <v>533</v>
      </c>
      <c r="CA14" s="760" t="s">
        <v>533</v>
      </c>
      <c r="CB14" s="760" t="s">
        <v>533</v>
      </c>
      <c r="CC14" s="760" t="s">
        <v>533</v>
      </c>
      <c r="CD14" s="760" t="s">
        <v>533</v>
      </c>
      <c r="CE14" s="760" t="s">
        <v>533</v>
      </c>
      <c r="CF14" s="760" t="s">
        <v>533</v>
      </c>
      <c r="CG14" s="761" t="s">
        <v>533</v>
      </c>
      <c r="CH14" s="772">
        <v>5</v>
      </c>
      <c r="CI14" s="773"/>
      <c r="CJ14" s="773"/>
      <c r="CK14" s="773"/>
      <c r="CL14" s="774"/>
      <c r="CM14" s="772">
        <v>869</v>
      </c>
      <c r="CN14" s="773"/>
      <c r="CO14" s="773"/>
      <c r="CP14" s="773"/>
      <c r="CQ14" s="774"/>
      <c r="CR14" s="772">
        <v>510</v>
      </c>
      <c r="CS14" s="773"/>
      <c r="CT14" s="773"/>
      <c r="CU14" s="773"/>
      <c r="CV14" s="774"/>
      <c r="CW14" s="772" t="s">
        <v>466</v>
      </c>
      <c r="CX14" s="773"/>
      <c r="CY14" s="773"/>
      <c r="CZ14" s="773"/>
      <c r="DA14" s="774"/>
      <c r="DB14" s="772" t="s">
        <v>466</v>
      </c>
      <c r="DC14" s="773"/>
      <c r="DD14" s="773"/>
      <c r="DE14" s="773"/>
      <c r="DF14" s="774"/>
      <c r="DG14" s="772" t="s">
        <v>466</v>
      </c>
      <c r="DH14" s="773"/>
      <c r="DI14" s="773"/>
      <c r="DJ14" s="773"/>
      <c r="DK14" s="774"/>
      <c r="DL14" s="772" t="s">
        <v>466</v>
      </c>
      <c r="DM14" s="773"/>
      <c r="DN14" s="773"/>
      <c r="DO14" s="773"/>
      <c r="DP14" s="774"/>
      <c r="DQ14" s="772" t="s">
        <v>466</v>
      </c>
      <c r="DR14" s="773"/>
      <c r="DS14" s="773"/>
      <c r="DT14" s="773"/>
      <c r="DU14" s="774"/>
      <c r="DV14" s="775"/>
      <c r="DW14" s="776"/>
      <c r="DX14" s="776"/>
      <c r="DY14" s="776"/>
      <c r="DZ14" s="777"/>
      <c r="EA14" s="225"/>
    </row>
    <row r="15" spans="1:131" s="226" customFormat="1" ht="26.25" customHeight="1">
      <c r="A15" s="232">
        <v>9</v>
      </c>
      <c r="B15" s="746"/>
      <c r="C15" s="747"/>
      <c r="D15" s="747"/>
      <c r="E15" s="747"/>
      <c r="F15" s="747"/>
      <c r="G15" s="747"/>
      <c r="H15" s="747"/>
      <c r="I15" s="747"/>
      <c r="J15" s="747"/>
      <c r="K15" s="747"/>
      <c r="L15" s="747"/>
      <c r="M15" s="747"/>
      <c r="N15" s="747"/>
      <c r="O15" s="747"/>
      <c r="P15" s="748"/>
      <c r="Q15" s="749"/>
      <c r="R15" s="750"/>
      <c r="S15" s="750"/>
      <c r="T15" s="750"/>
      <c r="U15" s="750"/>
      <c r="V15" s="750"/>
      <c r="W15" s="750"/>
      <c r="X15" s="750"/>
      <c r="Y15" s="750"/>
      <c r="Z15" s="750"/>
      <c r="AA15" s="750"/>
      <c r="AB15" s="750"/>
      <c r="AC15" s="750"/>
      <c r="AD15" s="750"/>
      <c r="AE15" s="751"/>
      <c r="AF15" s="752"/>
      <c r="AG15" s="753"/>
      <c r="AH15" s="753"/>
      <c r="AI15" s="753"/>
      <c r="AJ15" s="754"/>
      <c r="AK15" s="755"/>
      <c r="AL15" s="756"/>
      <c r="AM15" s="756"/>
      <c r="AN15" s="756"/>
      <c r="AO15" s="756"/>
      <c r="AP15" s="756"/>
      <c r="AQ15" s="756"/>
      <c r="AR15" s="756"/>
      <c r="AS15" s="756"/>
      <c r="AT15" s="756"/>
      <c r="AU15" s="757"/>
      <c r="AV15" s="757"/>
      <c r="AW15" s="757"/>
      <c r="AX15" s="757"/>
      <c r="AY15" s="758"/>
      <c r="AZ15" s="223"/>
      <c r="BA15" s="223"/>
      <c r="BB15" s="223"/>
      <c r="BC15" s="223"/>
      <c r="BD15" s="223"/>
      <c r="BE15" s="224"/>
      <c r="BF15" s="224"/>
      <c r="BG15" s="224"/>
      <c r="BH15" s="224"/>
      <c r="BI15" s="224"/>
      <c r="BJ15" s="224"/>
      <c r="BK15" s="224"/>
      <c r="BL15" s="224"/>
      <c r="BM15" s="224"/>
      <c r="BN15" s="224"/>
      <c r="BO15" s="224"/>
      <c r="BP15" s="224"/>
      <c r="BQ15" s="233">
        <v>9</v>
      </c>
      <c r="BR15" s="234"/>
      <c r="BS15" s="759" t="s">
        <v>534</v>
      </c>
      <c r="BT15" s="760" t="s">
        <v>535</v>
      </c>
      <c r="BU15" s="760" t="s">
        <v>535</v>
      </c>
      <c r="BV15" s="760" t="s">
        <v>535</v>
      </c>
      <c r="BW15" s="760" t="s">
        <v>535</v>
      </c>
      <c r="BX15" s="760" t="s">
        <v>535</v>
      </c>
      <c r="BY15" s="760" t="s">
        <v>535</v>
      </c>
      <c r="BZ15" s="760" t="s">
        <v>535</v>
      </c>
      <c r="CA15" s="760" t="s">
        <v>535</v>
      </c>
      <c r="CB15" s="760" t="s">
        <v>535</v>
      </c>
      <c r="CC15" s="760" t="s">
        <v>535</v>
      </c>
      <c r="CD15" s="760" t="s">
        <v>535</v>
      </c>
      <c r="CE15" s="760" t="s">
        <v>535</v>
      </c>
      <c r="CF15" s="760" t="s">
        <v>535</v>
      </c>
      <c r="CG15" s="761" t="s">
        <v>535</v>
      </c>
      <c r="CH15" s="772">
        <v>-1</v>
      </c>
      <c r="CI15" s="773"/>
      <c r="CJ15" s="773"/>
      <c r="CK15" s="773"/>
      <c r="CL15" s="774"/>
      <c r="CM15" s="772">
        <v>542</v>
      </c>
      <c r="CN15" s="773"/>
      <c r="CO15" s="773"/>
      <c r="CP15" s="773"/>
      <c r="CQ15" s="774"/>
      <c r="CR15" s="772">
        <v>200</v>
      </c>
      <c r="CS15" s="773"/>
      <c r="CT15" s="773"/>
      <c r="CU15" s="773"/>
      <c r="CV15" s="774"/>
      <c r="CW15" s="772" t="s">
        <v>466</v>
      </c>
      <c r="CX15" s="773"/>
      <c r="CY15" s="773"/>
      <c r="CZ15" s="773"/>
      <c r="DA15" s="774"/>
      <c r="DB15" s="772" t="s">
        <v>466</v>
      </c>
      <c r="DC15" s="773"/>
      <c r="DD15" s="773"/>
      <c r="DE15" s="773"/>
      <c r="DF15" s="774"/>
      <c r="DG15" s="772" t="s">
        <v>466</v>
      </c>
      <c r="DH15" s="773"/>
      <c r="DI15" s="773"/>
      <c r="DJ15" s="773"/>
      <c r="DK15" s="774"/>
      <c r="DL15" s="772" t="s">
        <v>466</v>
      </c>
      <c r="DM15" s="773"/>
      <c r="DN15" s="773"/>
      <c r="DO15" s="773"/>
      <c r="DP15" s="774"/>
      <c r="DQ15" s="772" t="s">
        <v>466</v>
      </c>
      <c r="DR15" s="773"/>
      <c r="DS15" s="773"/>
      <c r="DT15" s="773"/>
      <c r="DU15" s="774"/>
      <c r="DV15" s="775"/>
      <c r="DW15" s="776"/>
      <c r="DX15" s="776"/>
      <c r="DY15" s="776"/>
      <c r="DZ15" s="777"/>
      <c r="EA15" s="225"/>
    </row>
    <row r="16" spans="1:131" s="226" customFormat="1" ht="26.25" customHeight="1">
      <c r="A16" s="232">
        <v>10</v>
      </c>
      <c r="B16" s="746"/>
      <c r="C16" s="747"/>
      <c r="D16" s="747"/>
      <c r="E16" s="747"/>
      <c r="F16" s="747"/>
      <c r="G16" s="747"/>
      <c r="H16" s="747"/>
      <c r="I16" s="747"/>
      <c r="J16" s="747"/>
      <c r="K16" s="747"/>
      <c r="L16" s="747"/>
      <c r="M16" s="747"/>
      <c r="N16" s="747"/>
      <c r="O16" s="747"/>
      <c r="P16" s="748"/>
      <c r="Q16" s="749"/>
      <c r="R16" s="750"/>
      <c r="S16" s="750"/>
      <c r="T16" s="750"/>
      <c r="U16" s="750"/>
      <c r="V16" s="750"/>
      <c r="W16" s="750"/>
      <c r="X16" s="750"/>
      <c r="Y16" s="750"/>
      <c r="Z16" s="750"/>
      <c r="AA16" s="750"/>
      <c r="AB16" s="750"/>
      <c r="AC16" s="750"/>
      <c r="AD16" s="750"/>
      <c r="AE16" s="751"/>
      <c r="AF16" s="752"/>
      <c r="AG16" s="753"/>
      <c r="AH16" s="753"/>
      <c r="AI16" s="753"/>
      <c r="AJ16" s="754"/>
      <c r="AK16" s="755"/>
      <c r="AL16" s="756"/>
      <c r="AM16" s="756"/>
      <c r="AN16" s="756"/>
      <c r="AO16" s="756"/>
      <c r="AP16" s="756"/>
      <c r="AQ16" s="756"/>
      <c r="AR16" s="756"/>
      <c r="AS16" s="756"/>
      <c r="AT16" s="756"/>
      <c r="AU16" s="757"/>
      <c r="AV16" s="757"/>
      <c r="AW16" s="757"/>
      <c r="AX16" s="757"/>
      <c r="AY16" s="758"/>
      <c r="AZ16" s="223"/>
      <c r="BA16" s="223"/>
      <c r="BB16" s="223"/>
      <c r="BC16" s="223"/>
      <c r="BD16" s="223"/>
      <c r="BE16" s="224"/>
      <c r="BF16" s="224"/>
      <c r="BG16" s="224"/>
      <c r="BH16" s="224"/>
      <c r="BI16" s="224"/>
      <c r="BJ16" s="224"/>
      <c r="BK16" s="224"/>
      <c r="BL16" s="224"/>
      <c r="BM16" s="224"/>
      <c r="BN16" s="224"/>
      <c r="BO16" s="224"/>
      <c r="BP16" s="224"/>
      <c r="BQ16" s="233">
        <v>10</v>
      </c>
      <c r="BR16" s="234"/>
      <c r="BS16" s="759" t="s">
        <v>536</v>
      </c>
      <c r="BT16" s="760" t="s">
        <v>537</v>
      </c>
      <c r="BU16" s="760" t="s">
        <v>537</v>
      </c>
      <c r="BV16" s="760" t="s">
        <v>537</v>
      </c>
      <c r="BW16" s="760" t="s">
        <v>537</v>
      </c>
      <c r="BX16" s="760" t="s">
        <v>537</v>
      </c>
      <c r="BY16" s="760" t="s">
        <v>537</v>
      </c>
      <c r="BZ16" s="760" t="s">
        <v>537</v>
      </c>
      <c r="CA16" s="760" t="s">
        <v>537</v>
      </c>
      <c r="CB16" s="760" t="s">
        <v>537</v>
      </c>
      <c r="CC16" s="760" t="s">
        <v>537</v>
      </c>
      <c r="CD16" s="760" t="s">
        <v>537</v>
      </c>
      <c r="CE16" s="760" t="s">
        <v>537</v>
      </c>
      <c r="CF16" s="760" t="s">
        <v>537</v>
      </c>
      <c r="CG16" s="761" t="s">
        <v>537</v>
      </c>
      <c r="CH16" s="772">
        <v>-49</v>
      </c>
      <c r="CI16" s="773"/>
      <c r="CJ16" s="773"/>
      <c r="CK16" s="773"/>
      <c r="CL16" s="774"/>
      <c r="CM16" s="772">
        <v>901</v>
      </c>
      <c r="CN16" s="773"/>
      <c r="CO16" s="773"/>
      <c r="CP16" s="773"/>
      <c r="CQ16" s="774"/>
      <c r="CR16" s="772">
        <v>5</v>
      </c>
      <c r="CS16" s="773"/>
      <c r="CT16" s="773"/>
      <c r="CU16" s="773"/>
      <c r="CV16" s="774"/>
      <c r="CW16" s="772" t="s">
        <v>466</v>
      </c>
      <c r="CX16" s="773"/>
      <c r="CY16" s="773"/>
      <c r="CZ16" s="773"/>
      <c r="DA16" s="774"/>
      <c r="DB16" s="772" t="s">
        <v>466</v>
      </c>
      <c r="DC16" s="773"/>
      <c r="DD16" s="773"/>
      <c r="DE16" s="773"/>
      <c r="DF16" s="774"/>
      <c r="DG16" s="772" t="s">
        <v>466</v>
      </c>
      <c r="DH16" s="773"/>
      <c r="DI16" s="773"/>
      <c r="DJ16" s="773"/>
      <c r="DK16" s="774"/>
      <c r="DL16" s="772" t="s">
        <v>466</v>
      </c>
      <c r="DM16" s="773"/>
      <c r="DN16" s="773"/>
      <c r="DO16" s="773"/>
      <c r="DP16" s="774"/>
      <c r="DQ16" s="772" t="s">
        <v>466</v>
      </c>
      <c r="DR16" s="773"/>
      <c r="DS16" s="773"/>
      <c r="DT16" s="773"/>
      <c r="DU16" s="774"/>
      <c r="DV16" s="775"/>
      <c r="DW16" s="776"/>
      <c r="DX16" s="776"/>
      <c r="DY16" s="776"/>
      <c r="DZ16" s="777"/>
      <c r="EA16" s="225"/>
    </row>
    <row r="17" spans="1:131" s="226" customFormat="1" ht="26.25" customHeight="1">
      <c r="A17" s="232">
        <v>11</v>
      </c>
      <c r="B17" s="746"/>
      <c r="C17" s="747"/>
      <c r="D17" s="747"/>
      <c r="E17" s="747"/>
      <c r="F17" s="747"/>
      <c r="G17" s="747"/>
      <c r="H17" s="747"/>
      <c r="I17" s="747"/>
      <c r="J17" s="747"/>
      <c r="K17" s="747"/>
      <c r="L17" s="747"/>
      <c r="M17" s="747"/>
      <c r="N17" s="747"/>
      <c r="O17" s="747"/>
      <c r="P17" s="748"/>
      <c r="Q17" s="749"/>
      <c r="R17" s="750"/>
      <c r="S17" s="750"/>
      <c r="T17" s="750"/>
      <c r="U17" s="750"/>
      <c r="V17" s="750"/>
      <c r="W17" s="750"/>
      <c r="X17" s="750"/>
      <c r="Y17" s="750"/>
      <c r="Z17" s="750"/>
      <c r="AA17" s="750"/>
      <c r="AB17" s="750"/>
      <c r="AC17" s="750"/>
      <c r="AD17" s="750"/>
      <c r="AE17" s="751"/>
      <c r="AF17" s="752"/>
      <c r="AG17" s="753"/>
      <c r="AH17" s="753"/>
      <c r="AI17" s="753"/>
      <c r="AJ17" s="754"/>
      <c r="AK17" s="755"/>
      <c r="AL17" s="756"/>
      <c r="AM17" s="756"/>
      <c r="AN17" s="756"/>
      <c r="AO17" s="756"/>
      <c r="AP17" s="756"/>
      <c r="AQ17" s="756"/>
      <c r="AR17" s="756"/>
      <c r="AS17" s="756"/>
      <c r="AT17" s="756"/>
      <c r="AU17" s="757"/>
      <c r="AV17" s="757"/>
      <c r="AW17" s="757"/>
      <c r="AX17" s="757"/>
      <c r="AY17" s="758"/>
      <c r="AZ17" s="223"/>
      <c r="BA17" s="223"/>
      <c r="BB17" s="223"/>
      <c r="BC17" s="223"/>
      <c r="BD17" s="223"/>
      <c r="BE17" s="224"/>
      <c r="BF17" s="224"/>
      <c r="BG17" s="224"/>
      <c r="BH17" s="224"/>
      <c r="BI17" s="224"/>
      <c r="BJ17" s="224"/>
      <c r="BK17" s="224"/>
      <c r="BL17" s="224"/>
      <c r="BM17" s="224"/>
      <c r="BN17" s="224"/>
      <c r="BO17" s="224"/>
      <c r="BP17" s="224"/>
      <c r="BQ17" s="233">
        <v>11</v>
      </c>
      <c r="BR17" s="234"/>
      <c r="BS17" s="759" t="s">
        <v>538</v>
      </c>
      <c r="BT17" s="760" t="s">
        <v>539</v>
      </c>
      <c r="BU17" s="760" t="s">
        <v>539</v>
      </c>
      <c r="BV17" s="760" t="s">
        <v>539</v>
      </c>
      <c r="BW17" s="760" t="s">
        <v>539</v>
      </c>
      <c r="BX17" s="760" t="s">
        <v>539</v>
      </c>
      <c r="BY17" s="760" t="s">
        <v>539</v>
      </c>
      <c r="BZ17" s="760" t="s">
        <v>539</v>
      </c>
      <c r="CA17" s="760" t="s">
        <v>539</v>
      </c>
      <c r="CB17" s="760" t="s">
        <v>539</v>
      </c>
      <c r="CC17" s="760" t="s">
        <v>539</v>
      </c>
      <c r="CD17" s="760" t="s">
        <v>539</v>
      </c>
      <c r="CE17" s="760" t="s">
        <v>539</v>
      </c>
      <c r="CF17" s="760" t="s">
        <v>539</v>
      </c>
      <c r="CG17" s="761" t="s">
        <v>539</v>
      </c>
      <c r="CH17" s="772">
        <v>0</v>
      </c>
      <c r="CI17" s="773"/>
      <c r="CJ17" s="773"/>
      <c r="CK17" s="773"/>
      <c r="CL17" s="774"/>
      <c r="CM17" s="772">
        <v>108</v>
      </c>
      <c r="CN17" s="773"/>
      <c r="CO17" s="773"/>
      <c r="CP17" s="773"/>
      <c r="CQ17" s="774"/>
      <c r="CR17" s="772">
        <v>35</v>
      </c>
      <c r="CS17" s="773"/>
      <c r="CT17" s="773"/>
      <c r="CU17" s="773"/>
      <c r="CV17" s="774"/>
      <c r="CW17" s="772">
        <v>6</v>
      </c>
      <c r="CX17" s="773"/>
      <c r="CY17" s="773"/>
      <c r="CZ17" s="773"/>
      <c r="DA17" s="774"/>
      <c r="DB17" s="772" t="s">
        <v>466</v>
      </c>
      <c r="DC17" s="773"/>
      <c r="DD17" s="773"/>
      <c r="DE17" s="773"/>
      <c r="DF17" s="774"/>
      <c r="DG17" s="772" t="s">
        <v>466</v>
      </c>
      <c r="DH17" s="773"/>
      <c r="DI17" s="773"/>
      <c r="DJ17" s="773"/>
      <c r="DK17" s="774"/>
      <c r="DL17" s="772" t="s">
        <v>466</v>
      </c>
      <c r="DM17" s="773"/>
      <c r="DN17" s="773"/>
      <c r="DO17" s="773"/>
      <c r="DP17" s="774"/>
      <c r="DQ17" s="772" t="s">
        <v>466</v>
      </c>
      <c r="DR17" s="773"/>
      <c r="DS17" s="773"/>
      <c r="DT17" s="773"/>
      <c r="DU17" s="774"/>
      <c r="DV17" s="775"/>
      <c r="DW17" s="776"/>
      <c r="DX17" s="776"/>
      <c r="DY17" s="776"/>
      <c r="DZ17" s="777"/>
      <c r="EA17" s="225"/>
    </row>
    <row r="18" spans="1:131" s="226" customFormat="1" ht="26.25" customHeight="1">
      <c r="A18" s="232">
        <v>12</v>
      </c>
      <c r="B18" s="746"/>
      <c r="C18" s="747"/>
      <c r="D18" s="747"/>
      <c r="E18" s="747"/>
      <c r="F18" s="747"/>
      <c r="G18" s="747"/>
      <c r="H18" s="747"/>
      <c r="I18" s="747"/>
      <c r="J18" s="747"/>
      <c r="K18" s="747"/>
      <c r="L18" s="747"/>
      <c r="M18" s="747"/>
      <c r="N18" s="747"/>
      <c r="O18" s="747"/>
      <c r="P18" s="748"/>
      <c r="Q18" s="749"/>
      <c r="R18" s="750"/>
      <c r="S18" s="750"/>
      <c r="T18" s="750"/>
      <c r="U18" s="750"/>
      <c r="V18" s="750"/>
      <c r="W18" s="750"/>
      <c r="X18" s="750"/>
      <c r="Y18" s="750"/>
      <c r="Z18" s="750"/>
      <c r="AA18" s="750"/>
      <c r="AB18" s="750"/>
      <c r="AC18" s="750"/>
      <c r="AD18" s="750"/>
      <c r="AE18" s="751"/>
      <c r="AF18" s="752"/>
      <c r="AG18" s="753"/>
      <c r="AH18" s="753"/>
      <c r="AI18" s="753"/>
      <c r="AJ18" s="754"/>
      <c r="AK18" s="755"/>
      <c r="AL18" s="756"/>
      <c r="AM18" s="756"/>
      <c r="AN18" s="756"/>
      <c r="AO18" s="756"/>
      <c r="AP18" s="756"/>
      <c r="AQ18" s="756"/>
      <c r="AR18" s="756"/>
      <c r="AS18" s="756"/>
      <c r="AT18" s="756"/>
      <c r="AU18" s="757"/>
      <c r="AV18" s="757"/>
      <c r="AW18" s="757"/>
      <c r="AX18" s="757"/>
      <c r="AY18" s="758"/>
      <c r="AZ18" s="223"/>
      <c r="BA18" s="223"/>
      <c r="BB18" s="223"/>
      <c r="BC18" s="223"/>
      <c r="BD18" s="223"/>
      <c r="BE18" s="224"/>
      <c r="BF18" s="224"/>
      <c r="BG18" s="224"/>
      <c r="BH18" s="224"/>
      <c r="BI18" s="224"/>
      <c r="BJ18" s="224"/>
      <c r="BK18" s="224"/>
      <c r="BL18" s="224"/>
      <c r="BM18" s="224"/>
      <c r="BN18" s="224"/>
      <c r="BO18" s="224"/>
      <c r="BP18" s="224"/>
      <c r="BQ18" s="233">
        <v>12</v>
      </c>
      <c r="BR18" s="234"/>
      <c r="BS18" s="759" t="s">
        <v>540</v>
      </c>
      <c r="BT18" s="760" t="s">
        <v>541</v>
      </c>
      <c r="BU18" s="760" t="s">
        <v>541</v>
      </c>
      <c r="BV18" s="760" t="s">
        <v>541</v>
      </c>
      <c r="BW18" s="760" t="s">
        <v>541</v>
      </c>
      <c r="BX18" s="760" t="s">
        <v>541</v>
      </c>
      <c r="BY18" s="760" t="s">
        <v>541</v>
      </c>
      <c r="BZ18" s="760" t="s">
        <v>541</v>
      </c>
      <c r="CA18" s="760" t="s">
        <v>541</v>
      </c>
      <c r="CB18" s="760" t="s">
        <v>541</v>
      </c>
      <c r="CC18" s="760" t="s">
        <v>541</v>
      </c>
      <c r="CD18" s="760" t="s">
        <v>541</v>
      </c>
      <c r="CE18" s="760" t="s">
        <v>541</v>
      </c>
      <c r="CF18" s="760" t="s">
        <v>541</v>
      </c>
      <c r="CG18" s="761" t="s">
        <v>541</v>
      </c>
      <c r="CH18" s="772">
        <v>1</v>
      </c>
      <c r="CI18" s="773"/>
      <c r="CJ18" s="773"/>
      <c r="CK18" s="773"/>
      <c r="CL18" s="774"/>
      <c r="CM18" s="772">
        <v>10</v>
      </c>
      <c r="CN18" s="773"/>
      <c r="CO18" s="773"/>
      <c r="CP18" s="773"/>
      <c r="CQ18" s="774"/>
      <c r="CR18" s="772">
        <v>2</v>
      </c>
      <c r="CS18" s="773"/>
      <c r="CT18" s="773"/>
      <c r="CU18" s="773"/>
      <c r="CV18" s="774"/>
      <c r="CW18" s="772">
        <v>24</v>
      </c>
      <c r="CX18" s="773"/>
      <c r="CY18" s="773"/>
      <c r="CZ18" s="773"/>
      <c r="DA18" s="774"/>
      <c r="DB18" s="772" t="s">
        <v>466</v>
      </c>
      <c r="DC18" s="773"/>
      <c r="DD18" s="773"/>
      <c r="DE18" s="773"/>
      <c r="DF18" s="774"/>
      <c r="DG18" s="772" t="s">
        <v>466</v>
      </c>
      <c r="DH18" s="773"/>
      <c r="DI18" s="773"/>
      <c r="DJ18" s="773"/>
      <c r="DK18" s="774"/>
      <c r="DL18" s="772" t="s">
        <v>466</v>
      </c>
      <c r="DM18" s="773"/>
      <c r="DN18" s="773"/>
      <c r="DO18" s="773"/>
      <c r="DP18" s="774"/>
      <c r="DQ18" s="772" t="s">
        <v>466</v>
      </c>
      <c r="DR18" s="773"/>
      <c r="DS18" s="773"/>
      <c r="DT18" s="773"/>
      <c r="DU18" s="774"/>
      <c r="DV18" s="775"/>
      <c r="DW18" s="776"/>
      <c r="DX18" s="776"/>
      <c r="DY18" s="776"/>
      <c r="DZ18" s="777"/>
      <c r="EA18" s="225"/>
    </row>
    <row r="19" spans="1:131" s="226" customFormat="1" ht="26.25" customHeight="1">
      <c r="A19" s="232">
        <v>13</v>
      </c>
      <c r="B19" s="746"/>
      <c r="C19" s="747"/>
      <c r="D19" s="747"/>
      <c r="E19" s="747"/>
      <c r="F19" s="747"/>
      <c r="G19" s="747"/>
      <c r="H19" s="747"/>
      <c r="I19" s="747"/>
      <c r="J19" s="747"/>
      <c r="K19" s="747"/>
      <c r="L19" s="747"/>
      <c r="M19" s="747"/>
      <c r="N19" s="747"/>
      <c r="O19" s="747"/>
      <c r="P19" s="748"/>
      <c r="Q19" s="749"/>
      <c r="R19" s="750"/>
      <c r="S19" s="750"/>
      <c r="T19" s="750"/>
      <c r="U19" s="750"/>
      <c r="V19" s="750"/>
      <c r="W19" s="750"/>
      <c r="X19" s="750"/>
      <c r="Y19" s="750"/>
      <c r="Z19" s="750"/>
      <c r="AA19" s="750"/>
      <c r="AB19" s="750"/>
      <c r="AC19" s="750"/>
      <c r="AD19" s="750"/>
      <c r="AE19" s="751"/>
      <c r="AF19" s="752"/>
      <c r="AG19" s="753"/>
      <c r="AH19" s="753"/>
      <c r="AI19" s="753"/>
      <c r="AJ19" s="754"/>
      <c r="AK19" s="755"/>
      <c r="AL19" s="756"/>
      <c r="AM19" s="756"/>
      <c r="AN19" s="756"/>
      <c r="AO19" s="756"/>
      <c r="AP19" s="756"/>
      <c r="AQ19" s="756"/>
      <c r="AR19" s="756"/>
      <c r="AS19" s="756"/>
      <c r="AT19" s="756"/>
      <c r="AU19" s="757"/>
      <c r="AV19" s="757"/>
      <c r="AW19" s="757"/>
      <c r="AX19" s="757"/>
      <c r="AY19" s="758"/>
      <c r="AZ19" s="223"/>
      <c r="BA19" s="223"/>
      <c r="BB19" s="223"/>
      <c r="BC19" s="223"/>
      <c r="BD19" s="223"/>
      <c r="BE19" s="224"/>
      <c r="BF19" s="224"/>
      <c r="BG19" s="224"/>
      <c r="BH19" s="224"/>
      <c r="BI19" s="224"/>
      <c r="BJ19" s="224"/>
      <c r="BK19" s="224"/>
      <c r="BL19" s="224"/>
      <c r="BM19" s="224"/>
      <c r="BN19" s="224"/>
      <c r="BO19" s="224"/>
      <c r="BP19" s="224"/>
      <c r="BQ19" s="233">
        <v>13</v>
      </c>
      <c r="BR19" s="234"/>
      <c r="BS19" s="759" t="s">
        <v>542</v>
      </c>
      <c r="BT19" s="760" t="s">
        <v>542</v>
      </c>
      <c r="BU19" s="760" t="s">
        <v>542</v>
      </c>
      <c r="BV19" s="760" t="s">
        <v>542</v>
      </c>
      <c r="BW19" s="760" t="s">
        <v>542</v>
      </c>
      <c r="BX19" s="760" t="s">
        <v>542</v>
      </c>
      <c r="BY19" s="760" t="s">
        <v>542</v>
      </c>
      <c r="BZ19" s="760" t="s">
        <v>542</v>
      </c>
      <c r="CA19" s="760" t="s">
        <v>542</v>
      </c>
      <c r="CB19" s="760" t="s">
        <v>542</v>
      </c>
      <c r="CC19" s="760" t="s">
        <v>542</v>
      </c>
      <c r="CD19" s="760" t="s">
        <v>542</v>
      </c>
      <c r="CE19" s="760" t="s">
        <v>542</v>
      </c>
      <c r="CF19" s="760" t="s">
        <v>542</v>
      </c>
      <c r="CG19" s="761" t="s">
        <v>542</v>
      </c>
      <c r="CH19" s="772">
        <v>-74</v>
      </c>
      <c r="CI19" s="773"/>
      <c r="CJ19" s="773"/>
      <c r="CK19" s="773"/>
      <c r="CL19" s="774"/>
      <c r="CM19" s="772">
        <v>3153</v>
      </c>
      <c r="CN19" s="773"/>
      <c r="CO19" s="773"/>
      <c r="CP19" s="773"/>
      <c r="CQ19" s="774"/>
      <c r="CR19" s="772">
        <v>2276</v>
      </c>
      <c r="CS19" s="773"/>
      <c r="CT19" s="773"/>
      <c r="CU19" s="773"/>
      <c r="CV19" s="774"/>
      <c r="CW19" s="772">
        <v>35</v>
      </c>
      <c r="CX19" s="773"/>
      <c r="CY19" s="773"/>
      <c r="CZ19" s="773"/>
      <c r="DA19" s="774"/>
      <c r="DB19" s="772">
        <v>2010</v>
      </c>
      <c r="DC19" s="773"/>
      <c r="DD19" s="773"/>
      <c r="DE19" s="773"/>
      <c r="DF19" s="774"/>
      <c r="DG19" s="772" t="s">
        <v>466</v>
      </c>
      <c r="DH19" s="773"/>
      <c r="DI19" s="773"/>
      <c r="DJ19" s="773"/>
      <c r="DK19" s="774"/>
      <c r="DL19" s="772" t="s">
        <v>466</v>
      </c>
      <c r="DM19" s="773"/>
      <c r="DN19" s="773"/>
      <c r="DO19" s="773"/>
      <c r="DP19" s="774"/>
      <c r="DQ19" s="772" t="s">
        <v>466</v>
      </c>
      <c r="DR19" s="773"/>
      <c r="DS19" s="773"/>
      <c r="DT19" s="773"/>
      <c r="DU19" s="774"/>
      <c r="DV19" s="775"/>
      <c r="DW19" s="776"/>
      <c r="DX19" s="776"/>
      <c r="DY19" s="776"/>
      <c r="DZ19" s="777"/>
      <c r="EA19" s="225"/>
    </row>
    <row r="20" spans="1:131" s="226" customFormat="1" ht="26.25" customHeight="1">
      <c r="A20" s="232">
        <v>14</v>
      </c>
      <c r="B20" s="746"/>
      <c r="C20" s="747"/>
      <c r="D20" s="747"/>
      <c r="E20" s="747"/>
      <c r="F20" s="747"/>
      <c r="G20" s="747"/>
      <c r="H20" s="747"/>
      <c r="I20" s="747"/>
      <c r="J20" s="747"/>
      <c r="K20" s="747"/>
      <c r="L20" s="747"/>
      <c r="M20" s="747"/>
      <c r="N20" s="747"/>
      <c r="O20" s="747"/>
      <c r="P20" s="748"/>
      <c r="Q20" s="749"/>
      <c r="R20" s="750"/>
      <c r="S20" s="750"/>
      <c r="T20" s="750"/>
      <c r="U20" s="750"/>
      <c r="V20" s="750"/>
      <c r="W20" s="750"/>
      <c r="X20" s="750"/>
      <c r="Y20" s="750"/>
      <c r="Z20" s="750"/>
      <c r="AA20" s="750"/>
      <c r="AB20" s="750"/>
      <c r="AC20" s="750"/>
      <c r="AD20" s="750"/>
      <c r="AE20" s="751"/>
      <c r="AF20" s="752"/>
      <c r="AG20" s="753"/>
      <c r="AH20" s="753"/>
      <c r="AI20" s="753"/>
      <c r="AJ20" s="754"/>
      <c r="AK20" s="755"/>
      <c r="AL20" s="756"/>
      <c r="AM20" s="756"/>
      <c r="AN20" s="756"/>
      <c r="AO20" s="756"/>
      <c r="AP20" s="756"/>
      <c r="AQ20" s="756"/>
      <c r="AR20" s="756"/>
      <c r="AS20" s="756"/>
      <c r="AT20" s="756"/>
      <c r="AU20" s="757"/>
      <c r="AV20" s="757"/>
      <c r="AW20" s="757"/>
      <c r="AX20" s="757"/>
      <c r="AY20" s="758"/>
      <c r="AZ20" s="223"/>
      <c r="BA20" s="223"/>
      <c r="BB20" s="223"/>
      <c r="BC20" s="223"/>
      <c r="BD20" s="223"/>
      <c r="BE20" s="224"/>
      <c r="BF20" s="224"/>
      <c r="BG20" s="224"/>
      <c r="BH20" s="224"/>
      <c r="BI20" s="224"/>
      <c r="BJ20" s="224"/>
      <c r="BK20" s="224"/>
      <c r="BL20" s="224"/>
      <c r="BM20" s="224"/>
      <c r="BN20" s="224"/>
      <c r="BO20" s="224"/>
      <c r="BP20" s="224"/>
      <c r="BQ20" s="233">
        <v>14</v>
      </c>
      <c r="BR20" s="234"/>
      <c r="BS20" s="759" t="s">
        <v>543</v>
      </c>
      <c r="BT20" s="760" t="s">
        <v>543</v>
      </c>
      <c r="BU20" s="760" t="s">
        <v>543</v>
      </c>
      <c r="BV20" s="760" t="s">
        <v>543</v>
      </c>
      <c r="BW20" s="760" t="s">
        <v>543</v>
      </c>
      <c r="BX20" s="760" t="s">
        <v>543</v>
      </c>
      <c r="BY20" s="760" t="s">
        <v>543</v>
      </c>
      <c r="BZ20" s="760" t="s">
        <v>543</v>
      </c>
      <c r="CA20" s="760" t="s">
        <v>543</v>
      </c>
      <c r="CB20" s="760" t="s">
        <v>543</v>
      </c>
      <c r="CC20" s="760" t="s">
        <v>543</v>
      </c>
      <c r="CD20" s="760" t="s">
        <v>543</v>
      </c>
      <c r="CE20" s="760" t="s">
        <v>543</v>
      </c>
      <c r="CF20" s="760" t="s">
        <v>543</v>
      </c>
      <c r="CG20" s="761" t="s">
        <v>543</v>
      </c>
      <c r="CH20" s="772">
        <v>22</v>
      </c>
      <c r="CI20" s="773"/>
      <c r="CJ20" s="773"/>
      <c r="CK20" s="773"/>
      <c r="CL20" s="774"/>
      <c r="CM20" s="772">
        <v>1507</v>
      </c>
      <c r="CN20" s="773"/>
      <c r="CO20" s="773"/>
      <c r="CP20" s="773"/>
      <c r="CQ20" s="774"/>
      <c r="CR20" s="772">
        <v>300</v>
      </c>
      <c r="CS20" s="773"/>
      <c r="CT20" s="773"/>
      <c r="CU20" s="773"/>
      <c r="CV20" s="774"/>
      <c r="CW20" s="772">
        <v>32</v>
      </c>
      <c r="CX20" s="773"/>
      <c r="CY20" s="773"/>
      <c r="CZ20" s="773"/>
      <c r="DA20" s="774"/>
      <c r="DB20" s="772" t="s">
        <v>466</v>
      </c>
      <c r="DC20" s="773"/>
      <c r="DD20" s="773"/>
      <c r="DE20" s="773"/>
      <c r="DF20" s="774"/>
      <c r="DG20" s="772" t="s">
        <v>466</v>
      </c>
      <c r="DH20" s="773"/>
      <c r="DI20" s="773"/>
      <c r="DJ20" s="773"/>
      <c r="DK20" s="774"/>
      <c r="DL20" s="772" t="s">
        <v>466</v>
      </c>
      <c r="DM20" s="773"/>
      <c r="DN20" s="773"/>
      <c r="DO20" s="773"/>
      <c r="DP20" s="774"/>
      <c r="DQ20" s="772" t="s">
        <v>466</v>
      </c>
      <c r="DR20" s="773"/>
      <c r="DS20" s="773"/>
      <c r="DT20" s="773"/>
      <c r="DU20" s="774"/>
      <c r="DV20" s="775"/>
      <c r="DW20" s="776"/>
      <c r="DX20" s="776"/>
      <c r="DY20" s="776"/>
      <c r="DZ20" s="777"/>
      <c r="EA20" s="225"/>
    </row>
    <row r="21" spans="1:131" s="226" customFormat="1" ht="26.25" customHeight="1" thickBot="1">
      <c r="A21" s="232">
        <v>15</v>
      </c>
      <c r="B21" s="746"/>
      <c r="C21" s="747"/>
      <c r="D21" s="747"/>
      <c r="E21" s="747"/>
      <c r="F21" s="747"/>
      <c r="G21" s="747"/>
      <c r="H21" s="747"/>
      <c r="I21" s="747"/>
      <c r="J21" s="747"/>
      <c r="K21" s="747"/>
      <c r="L21" s="747"/>
      <c r="M21" s="747"/>
      <c r="N21" s="747"/>
      <c r="O21" s="747"/>
      <c r="P21" s="748"/>
      <c r="Q21" s="749"/>
      <c r="R21" s="750"/>
      <c r="S21" s="750"/>
      <c r="T21" s="750"/>
      <c r="U21" s="750"/>
      <c r="V21" s="750"/>
      <c r="W21" s="750"/>
      <c r="X21" s="750"/>
      <c r="Y21" s="750"/>
      <c r="Z21" s="750"/>
      <c r="AA21" s="750"/>
      <c r="AB21" s="750"/>
      <c r="AC21" s="750"/>
      <c r="AD21" s="750"/>
      <c r="AE21" s="751"/>
      <c r="AF21" s="752"/>
      <c r="AG21" s="753"/>
      <c r="AH21" s="753"/>
      <c r="AI21" s="753"/>
      <c r="AJ21" s="754"/>
      <c r="AK21" s="755"/>
      <c r="AL21" s="756"/>
      <c r="AM21" s="756"/>
      <c r="AN21" s="756"/>
      <c r="AO21" s="756"/>
      <c r="AP21" s="756"/>
      <c r="AQ21" s="756"/>
      <c r="AR21" s="756"/>
      <c r="AS21" s="756"/>
      <c r="AT21" s="756"/>
      <c r="AU21" s="757"/>
      <c r="AV21" s="757"/>
      <c r="AW21" s="757"/>
      <c r="AX21" s="757"/>
      <c r="AY21" s="758"/>
      <c r="AZ21" s="223"/>
      <c r="BA21" s="223"/>
      <c r="BB21" s="223"/>
      <c r="BC21" s="223"/>
      <c r="BD21" s="223"/>
      <c r="BE21" s="224"/>
      <c r="BF21" s="224"/>
      <c r="BG21" s="224"/>
      <c r="BH21" s="224"/>
      <c r="BI21" s="224"/>
      <c r="BJ21" s="224"/>
      <c r="BK21" s="224"/>
      <c r="BL21" s="224"/>
      <c r="BM21" s="224"/>
      <c r="BN21" s="224"/>
      <c r="BO21" s="224"/>
      <c r="BP21" s="224"/>
      <c r="BQ21" s="233">
        <v>15</v>
      </c>
      <c r="BR21" s="234"/>
      <c r="BS21" s="759" t="s">
        <v>544</v>
      </c>
      <c r="BT21" s="760" t="s">
        <v>544</v>
      </c>
      <c r="BU21" s="760" t="s">
        <v>544</v>
      </c>
      <c r="BV21" s="760" t="s">
        <v>544</v>
      </c>
      <c r="BW21" s="760" t="s">
        <v>544</v>
      </c>
      <c r="BX21" s="760" t="s">
        <v>544</v>
      </c>
      <c r="BY21" s="760" t="s">
        <v>544</v>
      </c>
      <c r="BZ21" s="760" t="s">
        <v>544</v>
      </c>
      <c r="CA21" s="760" t="s">
        <v>544</v>
      </c>
      <c r="CB21" s="760" t="s">
        <v>544</v>
      </c>
      <c r="CC21" s="760" t="s">
        <v>544</v>
      </c>
      <c r="CD21" s="760" t="s">
        <v>544</v>
      </c>
      <c r="CE21" s="760" t="s">
        <v>544</v>
      </c>
      <c r="CF21" s="760" t="s">
        <v>544</v>
      </c>
      <c r="CG21" s="761" t="s">
        <v>544</v>
      </c>
      <c r="CH21" s="772">
        <v>1</v>
      </c>
      <c r="CI21" s="773"/>
      <c r="CJ21" s="773"/>
      <c r="CK21" s="773"/>
      <c r="CL21" s="774"/>
      <c r="CM21" s="772">
        <v>213</v>
      </c>
      <c r="CN21" s="773"/>
      <c r="CO21" s="773"/>
      <c r="CP21" s="773"/>
      <c r="CQ21" s="774"/>
      <c r="CR21" s="772">
        <v>3</v>
      </c>
      <c r="CS21" s="773"/>
      <c r="CT21" s="773"/>
      <c r="CU21" s="773"/>
      <c r="CV21" s="774"/>
      <c r="CW21" s="772" t="s">
        <v>466</v>
      </c>
      <c r="CX21" s="773"/>
      <c r="CY21" s="773"/>
      <c r="CZ21" s="773"/>
      <c r="DA21" s="774"/>
      <c r="DB21" s="772" t="s">
        <v>466</v>
      </c>
      <c r="DC21" s="773"/>
      <c r="DD21" s="773"/>
      <c r="DE21" s="773"/>
      <c r="DF21" s="774"/>
      <c r="DG21" s="772" t="s">
        <v>466</v>
      </c>
      <c r="DH21" s="773"/>
      <c r="DI21" s="773"/>
      <c r="DJ21" s="773"/>
      <c r="DK21" s="774"/>
      <c r="DL21" s="772" t="s">
        <v>466</v>
      </c>
      <c r="DM21" s="773"/>
      <c r="DN21" s="773"/>
      <c r="DO21" s="773"/>
      <c r="DP21" s="774"/>
      <c r="DQ21" s="772" t="s">
        <v>466</v>
      </c>
      <c r="DR21" s="773"/>
      <c r="DS21" s="773"/>
      <c r="DT21" s="773"/>
      <c r="DU21" s="774"/>
      <c r="DV21" s="775"/>
      <c r="DW21" s="776"/>
      <c r="DX21" s="776"/>
      <c r="DY21" s="776"/>
      <c r="DZ21" s="777"/>
      <c r="EA21" s="225"/>
    </row>
    <row r="22" spans="1:131" s="226" customFormat="1" ht="26.25" customHeight="1">
      <c r="A22" s="232">
        <v>16</v>
      </c>
      <c r="B22" s="778"/>
      <c r="C22" s="779"/>
      <c r="D22" s="779"/>
      <c r="E22" s="779"/>
      <c r="F22" s="779"/>
      <c r="G22" s="779"/>
      <c r="H22" s="779"/>
      <c r="I22" s="779"/>
      <c r="J22" s="779"/>
      <c r="K22" s="779"/>
      <c r="L22" s="779"/>
      <c r="M22" s="779"/>
      <c r="N22" s="779"/>
      <c r="O22" s="779"/>
      <c r="P22" s="780"/>
      <c r="Q22" s="781"/>
      <c r="R22" s="782"/>
      <c r="S22" s="782"/>
      <c r="T22" s="782"/>
      <c r="U22" s="782"/>
      <c r="V22" s="782"/>
      <c r="W22" s="782"/>
      <c r="X22" s="782"/>
      <c r="Y22" s="782"/>
      <c r="Z22" s="782"/>
      <c r="AA22" s="782"/>
      <c r="AB22" s="782"/>
      <c r="AC22" s="782"/>
      <c r="AD22" s="782"/>
      <c r="AE22" s="783"/>
      <c r="AF22" s="784"/>
      <c r="AG22" s="785"/>
      <c r="AH22" s="785"/>
      <c r="AI22" s="785"/>
      <c r="AJ22" s="786"/>
      <c r="AK22" s="799"/>
      <c r="AL22" s="800"/>
      <c r="AM22" s="800"/>
      <c r="AN22" s="800"/>
      <c r="AO22" s="800"/>
      <c r="AP22" s="800"/>
      <c r="AQ22" s="800"/>
      <c r="AR22" s="800"/>
      <c r="AS22" s="800"/>
      <c r="AT22" s="800"/>
      <c r="AU22" s="801"/>
      <c r="AV22" s="801"/>
      <c r="AW22" s="801"/>
      <c r="AX22" s="801"/>
      <c r="AY22" s="802"/>
      <c r="AZ22" s="803" t="s">
        <v>352</v>
      </c>
      <c r="BA22" s="803"/>
      <c r="BB22" s="803"/>
      <c r="BC22" s="803"/>
      <c r="BD22" s="804"/>
      <c r="BE22" s="224"/>
      <c r="BF22" s="224"/>
      <c r="BG22" s="224"/>
      <c r="BH22" s="224"/>
      <c r="BI22" s="224"/>
      <c r="BJ22" s="224"/>
      <c r="BK22" s="224"/>
      <c r="BL22" s="224"/>
      <c r="BM22" s="224"/>
      <c r="BN22" s="224"/>
      <c r="BO22" s="224"/>
      <c r="BP22" s="224"/>
      <c r="BQ22" s="233">
        <v>16</v>
      </c>
      <c r="BR22" s="234"/>
      <c r="BS22" s="759" t="s">
        <v>545</v>
      </c>
      <c r="BT22" s="760" t="s">
        <v>545</v>
      </c>
      <c r="BU22" s="760" t="s">
        <v>545</v>
      </c>
      <c r="BV22" s="760" t="s">
        <v>545</v>
      </c>
      <c r="BW22" s="760" t="s">
        <v>545</v>
      </c>
      <c r="BX22" s="760" t="s">
        <v>545</v>
      </c>
      <c r="BY22" s="760" t="s">
        <v>545</v>
      </c>
      <c r="BZ22" s="760" t="s">
        <v>545</v>
      </c>
      <c r="CA22" s="760" t="s">
        <v>545</v>
      </c>
      <c r="CB22" s="760" t="s">
        <v>545</v>
      </c>
      <c r="CC22" s="760" t="s">
        <v>545</v>
      </c>
      <c r="CD22" s="760" t="s">
        <v>545</v>
      </c>
      <c r="CE22" s="760" t="s">
        <v>545</v>
      </c>
      <c r="CF22" s="760" t="s">
        <v>545</v>
      </c>
      <c r="CG22" s="761" t="s">
        <v>545</v>
      </c>
      <c r="CH22" s="772">
        <v>-3</v>
      </c>
      <c r="CI22" s="773"/>
      <c r="CJ22" s="773"/>
      <c r="CK22" s="773"/>
      <c r="CL22" s="774"/>
      <c r="CM22" s="772">
        <v>272</v>
      </c>
      <c r="CN22" s="773"/>
      <c r="CO22" s="773"/>
      <c r="CP22" s="773"/>
      <c r="CQ22" s="774"/>
      <c r="CR22" s="772">
        <v>5</v>
      </c>
      <c r="CS22" s="773"/>
      <c r="CT22" s="773"/>
      <c r="CU22" s="773"/>
      <c r="CV22" s="774"/>
      <c r="CW22" s="772" t="s">
        <v>466</v>
      </c>
      <c r="CX22" s="773"/>
      <c r="CY22" s="773"/>
      <c r="CZ22" s="773"/>
      <c r="DA22" s="774"/>
      <c r="DB22" s="772" t="s">
        <v>466</v>
      </c>
      <c r="DC22" s="773"/>
      <c r="DD22" s="773"/>
      <c r="DE22" s="773"/>
      <c r="DF22" s="774"/>
      <c r="DG22" s="772" t="s">
        <v>466</v>
      </c>
      <c r="DH22" s="773"/>
      <c r="DI22" s="773"/>
      <c r="DJ22" s="773"/>
      <c r="DK22" s="774"/>
      <c r="DL22" s="772" t="s">
        <v>466</v>
      </c>
      <c r="DM22" s="773"/>
      <c r="DN22" s="773"/>
      <c r="DO22" s="773"/>
      <c r="DP22" s="774"/>
      <c r="DQ22" s="772" t="s">
        <v>466</v>
      </c>
      <c r="DR22" s="773"/>
      <c r="DS22" s="773"/>
      <c r="DT22" s="773"/>
      <c r="DU22" s="774"/>
      <c r="DV22" s="775"/>
      <c r="DW22" s="776"/>
      <c r="DX22" s="776"/>
      <c r="DY22" s="776"/>
      <c r="DZ22" s="777"/>
      <c r="EA22" s="225"/>
    </row>
    <row r="23" spans="1:131" s="226" customFormat="1" ht="26.25" customHeight="1" thickBot="1">
      <c r="A23" s="235" t="s">
        <v>353</v>
      </c>
      <c r="B23" s="787" t="s">
        <v>354</v>
      </c>
      <c r="C23" s="788"/>
      <c r="D23" s="788"/>
      <c r="E23" s="788"/>
      <c r="F23" s="788"/>
      <c r="G23" s="788"/>
      <c r="H23" s="788"/>
      <c r="I23" s="788"/>
      <c r="J23" s="788"/>
      <c r="K23" s="788"/>
      <c r="L23" s="788"/>
      <c r="M23" s="788"/>
      <c r="N23" s="788"/>
      <c r="O23" s="788"/>
      <c r="P23" s="789"/>
      <c r="Q23" s="790">
        <v>911270</v>
      </c>
      <c r="R23" s="791"/>
      <c r="S23" s="791"/>
      <c r="T23" s="791"/>
      <c r="U23" s="791"/>
      <c r="V23" s="791">
        <v>892315</v>
      </c>
      <c r="W23" s="791"/>
      <c r="X23" s="791"/>
      <c r="Y23" s="791"/>
      <c r="Z23" s="791"/>
      <c r="AA23" s="791">
        <v>18955</v>
      </c>
      <c r="AB23" s="791"/>
      <c r="AC23" s="791"/>
      <c r="AD23" s="791"/>
      <c r="AE23" s="792"/>
      <c r="AF23" s="793">
        <v>3470</v>
      </c>
      <c r="AG23" s="791"/>
      <c r="AH23" s="791"/>
      <c r="AI23" s="791"/>
      <c r="AJ23" s="794"/>
      <c r="AK23" s="795"/>
      <c r="AL23" s="796"/>
      <c r="AM23" s="796"/>
      <c r="AN23" s="796"/>
      <c r="AO23" s="796"/>
      <c r="AP23" s="791">
        <v>1720796</v>
      </c>
      <c r="AQ23" s="791"/>
      <c r="AR23" s="791"/>
      <c r="AS23" s="791"/>
      <c r="AT23" s="791"/>
      <c r="AU23" s="797"/>
      <c r="AV23" s="797"/>
      <c r="AW23" s="797"/>
      <c r="AX23" s="797"/>
      <c r="AY23" s="798"/>
      <c r="AZ23" s="806" t="s">
        <v>145</v>
      </c>
      <c r="BA23" s="807"/>
      <c r="BB23" s="807"/>
      <c r="BC23" s="807"/>
      <c r="BD23" s="808"/>
      <c r="BE23" s="224"/>
      <c r="BF23" s="224"/>
      <c r="BG23" s="224"/>
      <c r="BH23" s="224"/>
      <c r="BI23" s="224"/>
      <c r="BJ23" s="224"/>
      <c r="BK23" s="224"/>
      <c r="BL23" s="224"/>
      <c r="BM23" s="224"/>
      <c r="BN23" s="224"/>
      <c r="BO23" s="224"/>
      <c r="BP23" s="224"/>
      <c r="BQ23" s="233">
        <v>17</v>
      </c>
      <c r="BR23" s="234"/>
      <c r="BS23" s="759" t="s">
        <v>546</v>
      </c>
      <c r="BT23" s="760" t="s">
        <v>547</v>
      </c>
      <c r="BU23" s="760" t="s">
        <v>547</v>
      </c>
      <c r="BV23" s="760" t="s">
        <v>547</v>
      </c>
      <c r="BW23" s="760" t="s">
        <v>547</v>
      </c>
      <c r="BX23" s="760" t="s">
        <v>547</v>
      </c>
      <c r="BY23" s="760" t="s">
        <v>547</v>
      </c>
      <c r="BZ23" s="760" t="s">
        <v>547</v>
      </c>
      <c r="CA23" s="760" t="s">
        <v>547</v>
      </c>
      <c r="CB23" s="760" t="s">
        <v>547</v>
      </c>
      <c r="CC23" s="760" t="s">
        <v>547</v>
      </c>
      <c r="CD23" s="760" t="s">
        <v>547</v>
      </c>
      <c r="CE23" s="760" t="s">
        <v>547</v>
      </c>
      <c r="CF23" s="760" t="s">
        <v>547</v>
      </c>
      <c r="CG23" s="761" t="s">
        <v>547</v>
      </c>
      <c r="CH23" s="772">
        <v>-2</v>
      </c>
      <c r="CI23" s="773"/>
      <c r="CJ23" s="773"/>
      <c r="CK23" s="773"/>
      <c r="CL23" s="774"/>
      <c r="CM23" s="772">
        <v>1079</v>
      </c>
      <c r="CN23" s="773"/>
      <c r="CO23" s="773"/>
      <c r="CP23" s="773"/>
      <c r="CQ23" s="774"/>
      <c r="CR23" s="772">
        <v>500</v>
      </c>
      <c r="CS23" s="773"/>
      <c r="CT23" s="773"/>
      <c r="CU23" s="773"/>
      <c r="CV23" s="774"/>
      <c r="CW23" s="772">
        <v>1</v>
      </c>
      <c r="CX23" s="773"/>
      <c r="CY23" s="773"/>
      <c r="CZ23" s="773"/>
      <c r="DA23" s="774"/>
      <c r="DB23" s="772" t="s">
        <v>466</v>
      </c>
      <c r="DC23" s="773"/>
      <c r="DD23" s="773"/>
      <c r="DE23" s="773"/>
      <c r="DF23" s="774"/>
      <c r="DG23" s="772" t="s">
        <v>466</v>
      </c>
      <c r="DH23" s="773"/>
      <c r="DI23" s="773"/>
      <c r="DJ23" s="773"/>
      <c r="DK23" s="774"/>
      <c r="DL23" s="772" t="s">
        <v>466</v>
      </c>
      <c r="DM23" s="773"/>
      <c r="DN23" s="773"/>
      <c r="DO23" s="773"/>
      <c r="DP23" s="774"/>
      <c r="DQ23" s="772" t="s">
        <v>466</v>
      </c>
      <c r="DR23" s="773"/>
      <c r="DS23" s="773"/>
      <c r="DT23" s="773"/>
      <c r="DU23" s="774"/>
      <c r="DV23" s="775"/>
      <c r="DW23" s="776"/>
      <c r="DX23" s="776"/>
      <c r="DY23" s="776"/>
      <c r="DZ23" s="777"/>
      <c r="EA23" s="225"/>
    </row>
    <row r="24" spans="1:131" s="226" customFormat="1" ht="26.25" customHeight="1">
      <c r="A24" s="805" t="s">
        <v>355</v>
      </c>
      <c r="B24" s="805"/>
      <c r="C24" s="805"/>
      <c r="D24" s="805"/>
      <c r="E24" s="805"/>
      <c r="F24" s="805"/>
      <c r="G24" s="805"/>
      <c r="H24" s="805"/>
      <c r="I24" s="805"/>
      <c r="J24" s="805"/>
      <c r="K24" s="805"/>
      <c r="L24" s="805"/>
      <c r="M24" s="805"/>
      <c r="N24" s="805"/>
      <c r="O24" s="805"/>
      <c r="P24" s="805"/>
      <c r="Q24" s="805"/>
      <c r="R24" s="805"/>
      <c r="S24" s="805"/>
      <c r="T24" s="805"/>
      <c r="U24" s="805"/>
      <c r="V24" s="805"/>
      <c r="W24" s="805"/>
      <c r="X24" s="805"/>
      <c r="Y24" s="805"/>
      <c r="Z24" s="805"/>
      <c r="AA24" s="805"/>
      <c r="AB24" s="805"/>
      <c r="AC24" s="805"/>
      <c r="AD24" s="805"/>
      <c r="AE24" s="805"/>
      <c r="AF24" s="805"/>
      <c r="AG24" s="805"/>
      <c r="AH24" s="805"/>
      <c r="AI24" s="805"/>
      <c r="AJ24" s="805"/>
      <c r="AK24" s="805"/>
      <c r="AL24" s="805"/>
      <c r="AM24" s="805"/>
      <c r="AN24" s="805"/>
      <c r="AO24" s="805"/>
      <c r="AP24" s="805"/>
      <c r="AQ24" s="805"/>
      <c r="AR24" s="805"/>
      <c r="AS24" s="805"/>
      <c r="AT24" s="805"/>
      <c r="AU24" s="805"/>
      <c r="AV24" s="805"/>
      <c r="AW24" s="805"/>
      <c r="AX24" s="805"/>
      <c r="AY24" s="805"/>
      <c r="AZ24" s="223"/>
      <c r="BA24" s="223"/>
      <c r="BB24" s="223"/>
      <c r="BC24" s="223"/>
      <c r="BD24" s="223"/>
      <c r="BE24" s="224"/>
      <c r="BF24" s="224"/>
      <c r="BG24" s="224"/>
      <c r="BH24" s="224"/>
      <c r="BI24" s="224"/>
      <c r="BJ24" s="224"/>
      <c r="BK24" s="224"/>
      <c r="BL24" s="224"/>
      <c r="BM24" s="224"/>
      <c r="BN24" s="224"/>
      <c r="BO24" s="224"/>
      <c r="BP24" s="224"/>
      <c r="BQ24" s="233">
        <v>18</v>
      </c>
      <c r="BR24" s="234"/>
      <c r="BS24" s="759" t="s">
        <v>548</v>
      </c>
      <c r="BT24" s="760" t="s">
        <v>549</v>
      </c>
      <c r="BU24" s="760" t="s">
        <v>549</v>
      </c>
      <c r="BV24" s="760" t="s">
        <v>549</v>
      </c>
      <c r="BW24" s="760" t="s">
        <v>549</v>
      </c>
      <c r="BX24" s="760" t="s">
        <v>549</v>
      </c>
      <c r="BY24" s="760" t="s">
        <v>549</v>
      </c>
      <c r="BZ24" s="760" t="s">
        <v>549</v>
      </c>
      <c r="CA24" s="760" t="s">
        <v>549</v>
      </c>
      <c r="CB24" s="760" t="s">
        <v>549</v>
      </c>
      <c r="CC24" s="760" t="s">
        <v>549</v>
      </c>
      <c r="CD24" s="760" t="s">
        <v>549</v>
      </c>
      <c r="CE24" s="760" t="s">
        <v>549</v>
      </c>
      <c r="CF24" s="760" t="s">
        <v>549</v>
      </c>
      <c r="CG24" s="761" t="s">
        <v>549</v>
      </c>
      <c r="CH24" s="772">
        <v>5</v>
      </c>
      <c r="CI24" s="773"/>
      <c r="CJ24" s="773"/>
      <c r="CK24" s="773"/>
      <c r="CL24" s="774"/>
      <c r="CM24" s="772">
        <v>1014</v>
      </c>
      <c r="CN24" s="773"/>
      <c r="CO24" s="773"/>
      <c r="CP24" s="773"/>
      <c r="CQ24" s="774"/>
      <c r="CR24" s="772">
        <v>500</v>
      </c>
      <c r="CS24" s="773"/>
      <c r="CT24" s="773"/>
      <c r="CU24" s="773"/>
      <c r="CV24" s="774"/>
      <c r="CW24" s="772">
        <v>23</v>
      </c>
      <c r="CX24" s="773"/>
      <c r="CY24" s="773"/>
      <c r="CZ24" s="773"/>
      <c r="DA24" s="774"/>
      <c r="DB24" s="772">
        <v>34</v>
      </c>
      <c r="DC24" s="773"/>
      <c r="DD24" s="773"/>
      <c r="DE24" s="773"/>
      <c r="DF24" s="774"/>
      <c r="DG24" s="772" t="s">
        <v>466</v>
      </c>
      <c r="DH24" s="773"/>
      <c r="DI24" s="773"/>
      <c r="DJ24" s="773"/>
      <c r="DK24" s="774"/>
      <c r="DL24" s="772" t="s">
        <v>466</v>
      </c>
      <c r="DM24" s="773"/>
      <c r="DN24" s="773"/>
      <c r="DO24" s="773"/>
      <c r="DP24" s="774"/>
      <c r="DQ24" s="772" t="s">
        <v>466</v>
      </c>
      <c r="DR24" s="773"/>
      <c r="DS24" s="773"/>
      <c r="DT24" s="773"/>
      <c r="DU24" s="774"/>
      <c r="DV24" s="775"/>
      <c r="DW24" s="776"/>
      <c r="DX24" s="776"/>
      <c r="DY24" s="776"/>
      <c r="DZ24" s="777"/>
      <c r="EA24" s="225"/>
    </row>
    <row r="25" spans="1:131" s="218" customFormat="1" ht="26.25" customHeight="1" thickBot="1">
      <c r="A25" s="740" t="s">
        <v>356</v>
      </c>
      <c r="B25" s="740"/>
      <c r="C25" s="740"/>
      <c r="D25" s="740"/>
      <c r="E25" s="740"/>
      <c r="F25" s="740"/>
      <c r="G25" s="740"/>
      <c r="H25" s="740"/>
      <c r="I25" s="740"/>
      <c r="J25" s="740"/>
      <c r="K25" s="740"/>
      <c r="L25" s="740"/>
      <c r="M25" s="740"/>
      <c r="N25" s="740"/>
      <c r="O25" s="740"/>
      <c r="P25" s="740"/>
      <c r="Q25" s="740"/>
      <c r="R25" s="740"/>
      <c r="S25" s="740"/>
      <c r="T25" s="740"/>
      <c r="U25" s="740"/>
      <c r="V25" s="740"/>
      <c r="W25" s="740"/>
      <c r="X25" s="740"/>
      <c r="Y25" s="740"/>
      <c r="Z25" s="740"/>
      <c r="AA25" s="740"/>
      <c r="AB25" s="740"/>
      <c r="AC25" s="740"/>
      <c r="AD25" s="740"/>
      <c r="AE25" s="740"/>
      <c r="AF25" s="740"/>
      <c r="AG25" s="740"/>
      <c r="AH25" s="740"/>
      <c r="AI25" s="740"/>
      <c r="AJ25" s="740"/>
      <c r="AK25" s="740"/>
      <c r="AL25" s="740"/>
      <c r="AM25" s="740"/>
      <c r="AN25" s="740"/>
      <c r="AO25" s="740"/>
      <c r="AP25" s="740"/>
      <c r="AQ25" s="740"/>
      <c r="AR25" s="740"/>
      <c r="AS25" s="740"/>
      <c r="AT25" s="740"/>
      <c r="AU25" s="740"/>
      <c r="AV25" s="740"/>
      <c r="AW25" s="740"/>
      <c r="AX25" s="740"/>
      <c r="AY25" s="740"/>
      <c r="AZ25" s="740"/>
      <c r="BA25" s="740"/>
      <c r="BB25" s="740"/>
      <c r="BC25" s="740"/>
      <c r="BD25" s="740"/>
      <c r="BE25" s="740"/>
      <c r="BF25" s="740"/>
      <c r="BG25" s="740"/>
      <c r="BH25" s="740"/>
      <c r="BI25" s="740"/>
      <c r="BJ25" s="223"/>
      <c r="BK25" s="223"/>
      <c r="BL25" s="223"/>
      <c r="BM25" s="223"/>
      <c r="BN25" s="223"/>
      <c r="BO25" s="236"/>
      <c r="BP25" s="236"/>
      <c r="BQ25" s="233">
        <v>19</v>
      </c>
      <c r="BR25" s="234" t="s">
        <v>566</v>
      </c>
      <c r="BS25" s="759" t="s">
        <v>550</v>
      </c>
      <c r="BT25" s="760" t="s">
        <v>551</v>
      </c>
      <c r="BU25" s="760" t="s">
        <v>551</v>
      </c>
      <c r="BV25" s="760" t="s">
        <v>551</v>
      </c>
      <c r="BW25" s="760" t="s">
        <v>551</v>
      </c>
      <c r="BX25" s="760" t="s">
        <v>551</v>
      </c>
      <c r="BY25" s="760" t="s">
        <v>551</v>
      </c>
      <c r="BZ25" s="760" t="s">
        <v>551</v>
      </c>
      <c r="CA25" s="760" t="s">
        <v>551</v>
      </c>
      <c r="CB25" s="760" t="s">
        <v>551</v>
      </c>
      <c r="CC25" s="760" t="s">
        <v>551</v>
      </c>
      <c r="CD25" s="760" t="s">
        <v>551</v>
      </c>
      <c r="CE25" s="760" t="s">
        <v>551</v>
      </c>
      <c r="CF25" s="760" t="s">
        <v>551</v>
      </c>
      <c r="CG25" s="761" t="s">
        <v>551</v>
      </c>
      <c r="CH25" s="772">
        <v>91</v>
      </c>
      <c r="CI25" s="773"/>
      <c r="CJ25" s="773"/>
      <c r="CK25" s="773"/>
      <c r="CL25" s="774"/>
      <c r="CM25" s="772">
        <v>3830</v>
      </c>
      <c r="CN25" s="773"/>
      <c r="CO25" s="773"/>
      <c r="CP25" s="773"/>
      <c r="CQ25" s="774"/>
      <c r="CR25" s="772">
        <v>19</v>
      </c>
      <c r="CS25" s="773"/>
      <c r="CT25" s="773"/>
      <c r="CU25" s="773"/>
      <c r="CV25" s="774"/>
      <c r="CW25" s="772">
        <v>1484</v>
      </c>
      <c r="CX25" s="773"/>
      <c r="CY25" s="773"/>
      <c r="CZ25" s="773"/>
      <c r="DA25" s="774"/>
      <c r="DB25" s="772" t="s">
        <v>466</v>
      </c>
      <c r="DC25" s="773"/>
      <c r="DD25" s="773"/>
      <c r="DE25" s="773"/>
      <c r="DF25" s="774"/>
      <c r="DG25" s="772" t="s">
        <v>466</v>
      </c>
      <c r="DH25" s="773"/>
      <c r="DI25" s="773"/>
      <c r="DJ25" s="773"/>
      <c r="DK25" s="774"/>
      <c r="DL25" s="772">
        <v>118</v>
      </c>
      <c r="DM25" s="773"/>
      <c r="DN25" s="773"/>
      <c r="DO25" s="773"/>
      <c r="DP25" s="774"/>
      <c r="DQ25" s="772">
        <v>12</v>
      </c>
      <c r="DR25" s="773"/>
      <c r="DS25" s="773"/>
      <c r="DT25" s="773"/>
      <c r="DU25" s="774"/>
      <c r="DV25" s="775"/>
      <c r="DW25" s="776"/>
      <c r="DX25" s="776"/>
      <c r="DY25" s="776"/>
      <c r="DZ25" s="777"/>
      <c r="EA25" s="217"/>
    </row>
    <row r="26" spans="1:131" s="218" customFormat="1" ht="26.25" customHeight="1">
      <c r="A26" s="731" t="s">
        <v>326</v>
      </c>
      <c r="B26" s="732"/>
      <c r="C26" s="732"/>
      <c r="D26" s="732"/>
      <c r="E26" s="732"/>
      <c r="F26" s="732"/>
      <c r="G26" s="732"/>
      <c r="H26" s="732"/>
      <c r="I26" s="732"/>
      <c r="J26" s="732"/>
      <c r="K26" s="732"/>
      <c r="L26" s="732"/>
      <c r="M26" s="732"/>
      <c r="N26" s="732"/>
      <c r="O26" s="732"/>
      <c r="P26" s="733"/>
      <c r="Q26" s="708" t="s">
        <v>357</v>
      </c>
      <c r="R26" s="709"/>
      <c r="S26" s="709"/>
      <c r="T26" s="709"/>
      <c r="U26" s="710"/>
      <c r="V26" s="708" t="s">
        <v>358</v>
      </c>
      <c r="W26" s="709"/>
      <c r="X26" s="709"/>
      <c r="Y26" s="709"/>
      <c r="Z26" s="710"/>
      <c r="AA26" s="708" t="s">
        <v>359</v>
      </c>
      <c r="AB26" s="709"/>
      <c r="AC26" s="709"/>
      <c r="AD26" s="709"/>
      <c r="AE26" s="709"/>
      <c r="AF26" s="809" t="s">
        <v>360</v>
      </c>
      <c r="AG26" s="810"/>
      <c r="AH26" s="810"/>
      <c r="AI26" s="810"/>
      <c r="AJ26" s="811"/>
      <c r="AK26" s="709" t="s">
        <v>361</v>
      </c>
      <c r="AL26" s="709"/>
      <c r="AM26" s="709"/>
      <c r="AN26" s="709"/>
      <c r="AO26" s="710"/>
      <c r="AP26" s="708" t="s">
        <v>362</v>
      </c>
      <c r="AQ26" s="709"/>
      <c r="AR26" s="709"/>
      <c r="AS26" s="709"/>
      <c r="AT26" s="710"/>
      <c r="AU26" s="708" t="s">
        <v>363</v>
      </c>
      <c r="AV26" s="709"/>
      <c r="AW26" s="709"/>
      <c r="AX26" s="709"/>
      <c r="AY26" s="710"/>
      <c r="AZ26" s="708" t="s">
        <v>364</v>
      </c>
      <c r="BA26" s="709"/>
      <c r="BB26" s="709"/>
      <c r="BC26" s="709"/>
      <c r="BD26" s="710"/>
      <c r="BE26" s="708" t="s">
        <v>333</v>
      </c>
      <c r="BF26" s="709"/>
      <c r="BG26" s="709"/>
      <c r="BH26" s="709"/>
      <c r="BI26" s="720"/>
      <c r="BJ26" s="223"/>
      <c r="BK26" s="223"/>
      <c r="BL26" s="223"/>
      <c r="BM26" s="223"/>
      <c r="BN26" s="223"/>
      <c r="BO26" s="236"/>
      <c r="BP26" s="236"/>
      <c r="BQ26" s="233">
        <v>20</v>
      </c>
      <c r="BR26" s="234"/>
      <c r="BS26" s="759" t="s">
        <v>552</v>
      </c>
      <c r="BT26" s="760" t="s">
        <v>553</v>
      </c>
      <c r="BU26" s="760" t="s">
        <v>553</v>
      </c>
      <c r="BV26" s="760" t="s">
        <v>553</v>
      </c>
      <c r="BW26" s="760" t="s">
        <v>553</v>
      </c>
      <c r="BX26" s="760" t="s">
        <v>553</v>
      </c>
      <c r="BY26" s="760" t="s">
        <v>553</v>
      </c>
      <c r="BZ26" s="760" t="s">
        <v>553</v>
      </c>
      <c r="CA26" s="760" t="s">
        <v>553</v>
      </c>
      <c r="CB26" s="760" t="s">
        <v>553</v>
      </c>
      <c r="CC26" s="760" t="s">
        <v>553</v>
      </c>
      <c r="CD26" s="760" t="s">
        <v>553</v>
      </c>
      <c r="CE26" s="760" t="s">
        <v>553</v>
      </c>
      <c r="CF26" s="760" t="s">
        <v>553</v>
      </c>
      <c r="CG26" s="761" t="s">
        <v>553</v>
      </c>
      <c r="CH26" s="772">
        <v>-1</v>
      </c>
      <c r="CI26" s="773"/>
      <c r="CJ26" s="773"/>
      <c r="CK26" s="773"/>
      <c r="CL26" s="774"/>
      <c r="CM26" s="772">
        <v>811</v>
      </c>
      <c r="CN26" s="773"/>
      <c r="CO26" s="773"/>
      <c r="CP26" s="773"/>
      <c r="CQ26" s="774"/>
      <c r="CR26" s="772">
        <v>275</v>
      </c>
      <c r="CS26" s="773"/>
      <c r="CT26" s="773"/>
      <c r="CU26" s="773"/>
      <c r="CV26" s="774"/>
      <c r="CW26" s="772" t="s">
        <v>466</v>
      </c>
      <c r="CX26" s="773"/>
      <c r="CY26" s="773"/>
      <c r="CZ26" s="773"/>
      <c r="DA26" s="774"/>
      <c r="DB26" s="772">
        <v>9</v>
      </c>
      <c r="DC26" s="773"/>
      <c r="DD26" s="773"/>
      <c r="DE26" s="773"/>
      <c r="DF26" s="774"/>
      <c r="DG26" s="772" t="s">
        <v>466</v>
      </c>
      <c r="DH26" s="773"/>
      <c r="DI26" s="773"/>
      <c r="DJ26" s="773"/>
      <c r="DK26" s="774"/>
      <c r="DL26" s="772" t="s">
        <v>466</v>
      </c>
      <c r="DM26" s="773"/>
      <c r="DN26" s="773"/>
      <c r="DO26" s="773"/>
      <c r="DP26" s="774"/>
      <c r="DQ26" s="772" t="s">
        <v>466</v>
      </c>
      <c r="DR26" s="773"/>
      <c r="DS26" s="773"/>
      <c r="DT26" s="773"/>
      <c r="DU26" s="774"/>
      <c r="DV26" s="775"/>
      <c r="DW26" s="776"/>
      <c r="DX26" s="776"/>
      <c r="DY26" s="776"/>
      <c r="DZ26" s="777"/>
      <c r="EA26" s="217"/>
    </row>
    <row r="27" spans="1:131" s="218" customFormat="1" ht="26.25" customHeight="1" thickBot="1">
      <c r="A27" s="734"/>
      <c r="B27" s="735"/>
      <c r="C27" s="735"/>
      <c r="D27" s="735"/>
      <c r="E27" s="735"/>
      <c r="F27" s="735"/>
      <c r="G27" s="735"/>
      <c r="H27" s="735"/>
      <c r="I27" s="735"/>
      <c r="J27" s="735"/>
      <c r="K27" s="735"/>
      <c r="L27" s="735"/>
      <c r="M27" s="735"/>
      <c r="N27" s="735"/>
      <c r="O27" s="735"/>
      <c r="P27" s="736"/>
      <c r="Q27" s="711"/>
      <c r="R27" s="712"/>
      <c r="S27" s="712"/>
      <c r="T27" s="712"/>
      <c r="U27" s="713"/>
      <c r="V27" s="711"/>
      <c r="W27" s="712"/>
      <c r="X27" s="712"/>
      <c r="Y27" s="712"/>
      <c r="Z27" s="713"/>
      <c r="AA27" s="711"/>
      <c r="AB27" s="712"/>
      <c r="AC27" s="712"/>
      <c r="AD27" s="712"/>
      <c r="AE27" s="712"/>
      <c r="AF27" s="812"/>
      <c r="AG27" s="813"/>
      <c r="AH27" s="813"/>
      <c r="AI27" s="813"/>
      <c r="AJ27" s="814"/>
      <c r="AK27" s="712"/>
      <c r="AL27" s="712"/>
      <c r="AM27" s="712"/>
      <c r="AN27" s="712"/>
      <c r="AO27" s="713"/>
      <c r="AP27" s="711"/>
      <c r="AQ27" s="712"/>
      <c r="AR27" s="712"/>
      <c r="AS27" s="712"/>
      <c r="AT27" s="713"/>
      <c r="AU27" s="711"/>
      <c r="AV27" s="712"/>
      <c r="AW27" s="712"/>
      <c r="AX27" s="712"/>
      <c r="AY27" s="713"/>
      <c r="AZ27" s="711"/>
      <c r="BA27" s="712"/>
      <c r="BB27" s="712"/>
      <c r="BC27" s="712"/>
      <c r="BD27" s="713"/>
      <c r="BE27" s="711"/>
      <c r="BF27" s="712"/>
      <c r="BG27" s="712"/>
      <c r="BH27" s="712"/>
      <c r="BI27" s="721"/>
      <c r="BJ27" s="223"/>
      <c r="BK27" s="223"/>
      <c r="BL27" s="223"/>
      <c r="BM27" s="223"/>
      <c r="BN27" s="223"/>
      <c r="BO27" s="236"/>
      <c r="BP27" s="236"/>
      <c r="BQ27" s="233">
        <v>21</v>
      </c>
      <c r="BR27" s="234"/>
      <c r="BS27" s="759" t="s">
        <v>554</v>
      </c>
      <c r="BT27" s="760" t="s">
        <v>554</v>
      </c>
      <c r="BU27" s="760" t="s">
        <v>554</v>
      </c>
      <c r="BV27" s="760" t="s">
        <v>554</v>
      </c>
      <c r="BW27" s="760" t="s">
        <v>554</v>
      </c>
      <c r="BX27" s="760" t="s">
        <v>554</v>
      </c>
      <c r="BY27" s="760" t="s">
        <v>554</v>
      </c>
      <c r="BZ27" s="760" t="s">
        <v>554</v>
      </c>
      <c r="CA27" s="760" t="s">
        <v>554</v>
      </c>
      <c r="CB27" s="760" t="s">
        <v>554</v>
      </c>
      <c r="CC27" s="760" t="s">
        <v>554</v>
      </c>
      <c r="CD27" s="760" t="s">
        <v>554</v>
      </c>
      <c r="CE27" s="760" t="s">
        <v>554</v>
      </c>
      <c r="CF27" s="760" t="s">
        <v>554</v>
      </c>
      <c r="CG27" s="761" t="s">
        <v>554</v>
      </c>
      <c r="CH27" s="772">
        <v>-5</v>
      </c>
      <c r="CI27" s="773"/>
      <c r="CJ27" s="773"/>
      <c r="CK27" s="773"/>
      <c r="CL27" s="774"/>
      <c r="CM27" s="772">
        <v>1777</v>
      </c>
      <c r="CN27" s="773"/>
      <c r="CO27" s="773"/>
      <c r="CP27" s="773"/>
      <c r="CQ27" s="774"/>
      <c r="CR27" s="772">
        <v>31</v>
      </c>
      <c r="CS27" s="773"/>
      <c r="CT27" s="773"/>
      <c r="CU27" s="773"/>
      <c r="CV27" s="774"/>
      <c r="CW27" s="772">
        <v>27</v>
      </c>
      <c r="CX27" s="773"/>
      <c r="CY27" s="773"/>
      <c r="CZ27" s="773"/>
      <c r="DA27" s="774"/>
      <c r="DB27" s="772" t="s">
        <v>466</v>
      </c>
      <c r="DC27" s="773"/>
      <c r="DD27" s="773"/>
      <c r="DE27" s="773"/>
      <c r="DF27" s="774"/>
      <c r="DG27" s="772" t="s">
        <v>466</v>
      </c>
      <c r="DH27" s="773"/>
      <c r="DI27" s="773"/>
      <c r="DJ27" s="773"/>
      <c r="DK27" s="774"/>
      <c r="DL27" s="772" t="s">
        <v>466</v>
      </c>
      <c r="DM27" s="773"/>
      <c r="DN27" s="773"/>
      <c r="DO27" s="773"/>
      <c r="DP27" s="774"/>
      <c r="DQ27" s="772" t="s">
        <v>466</v>
      </c>
      <c r="DR27" s="773"/>
      <c r="DS27" s="773"/>
      <c r="DT27" s="773"/>
      <c r="DU27" s="774"/>
      <c r="DV27" s="775"/>
      <c r="DW27" s="776"/>
      <c r="DX27" s="776"/>
      <c r="DY27" s="776"/>
      <c r="DZ27" s="777"/>
      <c r="EA27" s="217"/>
    </row>
    <row r="28" spans="1:131" s="218" customFormat="1" ht="26.25" customHeight="1" thickTop="1">
      <c r="A28" s="237">
        <v>1</v>
      </c>
      <c r="B28" s="722" t="s">
        <v>365</v>
      </c>
      <c r="C28" s="723"/>
      <c r="D28" s="723"/>
      <c r="E28" s="723"/>
      <c r="F28" s="723"/>
      <c r="G28" s="723"/>
      <c r="H28" s="723"/>
      <c r="I28" s="723"/>
      <c r="J28" s="723"/>
      <c r="K28" s="723"/>
      <c r="L28" s="723"/>
      <c r="M28" s="723"/>
      <c r="N28" s="723"/>
      <c r="O28" s="723"/>
      <c r="P28" s="724"/>
      <c r="Q28" s="819">
        <v>168</v>
      </c>
      <c r="R28" s="820"/>
      <c r="S28" s="820"/>
      <c r="T28" s="820"/>
      <c r="U28" s="820"/>
      <c r="V28" s="820">
        <v>182</v>
      </c>
      <c r="W28" s="820"/>
      <c r="X28" s="820"/>
      <c r="Y28" s="820"/>
      <c r="Z28" s="820"/>
      <c r="AA28" s="820">
        <v>-14</v>
      </c>
      <c r="AB28" s="820"/>
      <c r="AC28" s="820"/>
      <c r="AD28" s="820"/>
      <c r="AE28" s="821"/>
      <c r="AF28" s="822">
        <v>264</v>
      </c>
      <c r="AG28" s="820"/>
      <c r="AH28" s="820"/>
      <c r="AI28" s="820"/>
      <c r="AJ28" s="823"/>
      <c r="AK28" s="824">
        <v>0</v>
      </c>
      <c r="AL28" s="815"/>
      <c r="AM28" s="815"/>
      <c r="AN28" s="815"/>
      <c r="AO28" s="815"/>
      <c r="AP28" s="815">
        <v>2507</v>
      </c>
      <c r="AQ28" s="815"/>
      <c r="AR28" s="815"/>
      <c r="AS28" s="815"/>
      <c r="AT28" s="815"/>
      <c r="AU28" s="815">
        <v>0</v>
      </c>
      <c r="AV28" s="815"/>
      <c r="AW28" s="815"/>
      <c r="AX28" s="815"/>
      <c r="AY28" s="815"/>
      <c r="AZ28" s="816"/>
      <c r="BA28" s="816"/>
      <c r="BB28" s="816"/>
      <c r="BC28" s="816"/>
      <c r="BD28" s="816"/>
      <c r="BE28" s="817" t="s">
        <v>366</v>
      </c>
      <c r="BF28" s="817"/>
      <c r="BG28" s="817"/>
      <c r="BH28" s="817"/>
      <c r="BI28" s="818"/>
      <c r="BJ28" s="223"/>
      <c r="BK28" s="223"/>
      <c r="BL28" s="223"/>
      <c r="BM28" s="223"/>
      <c r="BN28" s="223"/>
      <c r="BO28" s="236"/>
      <c r="BP28" s="236"/>
      <c r="BQ28" s="233">
        <v>22</v>
      </c>
      <c r="BR28" s="234"/>
      <c r="BS28" s="759" t="s">
        <v>555</v>
      </c>
      <c r="BT28" s="760" t="s">
        <v>555</v>
      </c>
      <c r="BU28" s="760" t="s">
        <v>555</v>
      </c>
      <c r="BV28" s="760" t="s">
        <v>555</v>
      </c>
      <c r="BW28" s="760" t="s">
        <v>555</v>
      </c>
      <c r="BX28" s="760" t="s">
        <v>555</v>
      </c>
      <c r="BY28" s="760" t="s">
        <v>555</v>
      </c>
      <c r="BZ28" s="760" t="s">
        <v>555</v>
      </c>
      <c r="CA28" s="760" t="s">
        <v>555</v>
      </c>
      <c r="CB28" s="760" t="s">
        <v>555</v>
      </c>
      <c r="CC28" s="760" t="s">
        <v>555</v>
      </c>
      <c r="CD28" s="760" t="s">
        <v>555</v>
      </c>
      <c r="CE28" s="760" t="s">
        <v>555</v>
      </c>
      <c r="CF28" s="760" t="s">
        <v>555</v>
      </c>
      <c r="CG28" s="761" t="s">
        <v>555</v>
      </c>
      <c r="CH28" s="772">
        <v>-8</v>
      </c>
      <c r="CI28" s="773"/>
      <c r="CJ28" s="773"/>
      <c r="CK28" s="773"/>
      <c r="CL28" s="774"/>
      <c r="CM28" s="772">
        <v>1499</v>
      </c>
      <c r="CN28" s="773"/>
      <c r="CO28" s="773"/>
      <c r="CP28" s="773"/>
      <c r="CQ28" s="774"/>
      <c r="CR28" s="772">
        <v>15</v>
      </c>
      <c r="CS28" s="773"/>
      <c r="CT28" s="773"/>
      <c r="CU28" s="773"/>
      <c r="CV28" s="774"/>
      <c r="CW28" s="772">
        <v>9</v>
      </c>
      <c r="CX28" s="773"/>
      <c r="CY28" s="773"/>
      <c r="CZ28" s="773"/>
      <c r="DA28" s="774"/>
      <c r="DB28" s="772" t="s">
        <v>466</v>
      </c>
      <c r="DC28" s="773"/>
      <c r="DD28" s="773"/>
      <c r="DE28" s="773"/>
      <c r="DF28" s="774"/>
      <c r="DG28" s="772" t="s">
        <v>466</v>
      </c>
      <c r="DH28" s="773"/>
      <c r="DI28" s="773"/>
      <c r="DJ28" s="773"/>
      <c r="DK28" s="774"/>
      <c r="DL28" s="772" t="s">
        <v>466</v>
      </c>
      <c r="DM28" s="773"/>
      <c r="DN28" s="773"/>
      <c r="DO28" s="773"/>
      <c r="DP28" s="774"/>
      <c r="DQ28" s="772" t="s">
        <v>466</v>
      </c>
      <c r="DR28" s="773"/>
      <c r="DS28" s="773"/>
      <c r="DT28" s="773"/>
      <c r="DU28" s="774"/>
      <c r="DV28" s="775"/>
      <c r="DW28" s="776"/>
      <c r="DX28" s="776"/>
      <c r="DY28" s="776"/>
      <c r="DZ28" s="777"/>
      <c r="EA28" s="217"/>
    </row>
    <row r="29" spans="1:131" s="218" customFormat="1" ht="26.25" customHeight="1">
      <c r="A29" s="237">
        <v>2</v>
      </c>
      <c r="B29" s="746" t="s">
        <v>367</v>
      </c>
      <c r="C29" s="747"/>
      <c r="D29" s="747"/>
      <c r="E29" s="747"/>
      <c r="F29" s="747"/>
      <c r="G29" s="747"/>
      <c r="H29" s="747"/>
      <c r="I29" s="747"/>
      <c r="J29" s="747"/>
      <c r="K29" s="747"/>
      <c r="L29" s="747"/>
      <c r="M29" s="747"/>
      <c r="N29" s="747"/>
      <c r="O29" s="747"/>
      <c r="P29" s="748"/>
      <c r="Q29" s="749">
        <v>19356</v>
      </c>
      <c r="R29" s="750"/>
      <c r="S29" s="750"/>
      <c r="T29" s="750"/>
      <c r="U29" s="750"/>
      <c r="V29" s="750">
        <v>18956</v>
      </c>
      <c r="W29" s="750"/>
      <c r="X29" s="750"/>
      <c r="Y29" s="750"/>
      <c r="Z29" s="750"/>
      <c r="AA29" s="750">
        <v>400</v>
      </c>
      <c r="AB29" s="750"/>
      <c r="AC29" s="750"/>
      <c r="AD29" s="750"/>
      <c r="AE29" s="751"/>
      <c r="AF29" s="825">
        <v>7991</v>
      </c>
      <c r="AG29" s="750"/>
      <c r="AH29" s="750"/>
      <c r="AI29" s="750"/>
      <c r="AJ29" s="826"/>
      <c r="AK29" s="829">
        <v>3903</v>
      </c>
      <c r="AL29" s="830"/>
      <c r="AM29" s="830"/>
      <c r="AN29" s="830"/>
      <c r="AO29" s="830"/>
      <c r="AP29" s="830">
        <v>5086</v>
      </c>
      <c r="AQ29" s="830"/>
      <c r="AR29" s="830"/>
      <c r="AS29" s="830"/>
      <c r="AT29" s="830"/>
      <c r="AU29" s="830">
        <v>2955</v>
      </c>
      <c r="AV29" s="830"/>
      <c r="AW29" s="830"/>
      <c r="AX29" s="830"/>
      <c r="AY29" s="830"/>
      <c r="AZ29" s="831"/>
      <c r="BA29" s="831"/>
      <c r="BB29" s="831"/>
      <c r="BC29" s="831"/>
      <c r="BD29" s="831"/>
      <c r="BE29" s="827" t="s">
        <v>366</v>
      </c>
      <c r="BF29" s="827"/>
      <c r="BG29" s="827"/>
      <c r="BH29" s="827"/>
      <c r="BI29" s="828"/>
      <c r="BJ29" s="223"/>
      <c r="BK29" s="223"/>
      <c r="BL29" s="223"/>
      <c r="BM29" s="223"/>
      <c r="BN29" s="223"/>
      <c r="BO29" s="236"/>
      <c r="BP29" s="236"/>
      <c r="BQ29" s="233">
        <v>23</v>
      </c>
      <c r="BR29" s="234"/>
      <c r="BS29" s="759" t="s">
        <v>556</v>
      </c>
      <c r="BT29" s="760" t="s">
        <v>556</v>
      </c>
      <c r="BU29" s="760" t="s">
        <v>556</v>
      </c>
      <c r="BV29" s="760" t="s">
        <v>556</v>
      </c>
      <c r="BW29" s="760" t="s">
        <v>556</v>
      </c>
      <c r="BX29" s="760" t="s">
        <v>556</v>
      </c>
      <c r="BY29" s="760" t="s">
        <v>556</v>
      </c>
      <c r="BZ29" s="760" t="s">
        <v>556</v>
      </c>
      <c r="CA29" s="760" t="s">
        <v>556</v>
      </c>
      <c r="CB29" s="760" t="s">
        <v>556</v>
      </c>
      <c r="CC29" s="760" t="s">
        <v>556</v>
      </c>
      <c r="CD29" s="760" t="s">
        <v>556</v>
      </c>
      <c r="CE29" s="760" t="s">
        <v>556</v>
      </c>
      <c r="CF29" s="760" t="s">
        <v>556</v>
      </c>
      <c r="CG29" s="761" t="s">
        <v>556</v>
      </c>
      <c r="CH29" s="772">
        <v>10</v>
      </c>
      <c r="CI29" s="773"/>
      <c r="CJ29" s="773"/>
      <c r="CK29" s="773"/>
      <c r="CL29" s="774"/>
      <c r="CM29" s="772">
        <v>12343</v>
      </c>
      <c r="CN29" s="773"/>
      <c r="CO29" s="773"/>
      <c r="CP29" s="773"/>
      <c r="CQ29" s="774"/>
      <c r="CR29" s="772">
        <v>135</v>
      </c>
      <c r="CS29" s="773"/>
      <c r="CT29" s="773"/>
      <c r="CU29" s="773"/>
      <c r="CV29" s="774"/>
      <c r="CW29" s="772">
        <v>249</v>
      </c>
      <c r="CX29" s="773"/>
      <c r="CY29" s="773"/>
      <c r="CZ29" s="773"/>
      <c r="DA29" s="774"/>
      <c r="DB29" s="772" t="s">
        <v>466</v>
      </c>
      <c r="DC29" s="773"/>
      <c r="DD29" s="773"/>
      <c r="DE29" s="773"/>
      <c r="DF29" s="774"/>
      <c r="DG29" s="772" t="s">
        <v>466</v>
      </c>
      <c r="DH29" s="773"/>
      <c r="DI29" s="773"/>
      <c r="DJ29" s="773"/>
      <c r="DK29" s="774"/>
      <c r="DL29" s="772" t="s">
        <v>466</v>
      </c>
      <c r="DM29" s="773"/>
      <c r="DN29" s="773"/>
      <c r="DO29" s="773"/>
      <c r="DP29" s="774"/>
      <c r="DQ29" s="772" t="s">
        <v>466</v>
      </c>
      <c r="DR29" s="773"/>
      <c r="DS29" s="773"/>
      <c r="DT29" s="773"/>
      <c r="DU29" s="774"/>
      <c r="DV29" s="775"/>
      <c r="DW29" s="776"/>
      <c r="DX29" s="776"/>
      <c r="DY29" s="776"/>
      <c r="DZ29" s="777"/>
      <c r="EA29" s="217"/>
    </row>
    <row r="30" spans="1:131" s="218" customFormat="1" ht="26.25" customHeight="1">
      <c r="A30" s="237">
        <v>3</v>
      </c>
      <c r="B30" s="746" t="s">
        <v>368</v>
      </c>
      <c r="C30" s="747"/>
      <c r="D30" s="747"/>
      <c r="E30" s="747"/>
      <c r="F30" s="747"/>
      <c r="G30" s="747"/>
      <c r="H30" s="747"/>
      <c r="I30" s="747"/>
      <c r="J30" s="747"/>
      <c r="K30" s="747"/>
      <c r="L30" s="747"/>
      <c r="M30" s="747"/>
      <c r="N30" s="747"/>
      <c r="O30" s="747"/>
      <c r="P30" s="748"/>
      <c r="Q30" s="749">
        <v>8383</v>
      </c>
      <c r="R30" s="750"/>
      <c r="S30" s="750"/>
      <c r="T30" s="750"/>
      <c r="U30" s="750"/>
      <c r="V30" s="750">
        <v>8097</v>
      </c>
      <c r="W30" s="750"/>
      <c r="X30" s="750"/>
      <c r="Y30" s="750"/>
      <c r="Z30" s="750"/>
      <c r="AA30" s="750">
        <v>286</v>
      </c>
      <c r="AB30" s="750"/>
      <c r="AC30" s="750"/>
      <c r="AD30" s="750"/>
      <c r="AE30" s="751"/>
      <c r="AF30" s="825" t="s">
        <v>145</v>
      </c>
      <c r="AG30" s="750"/>
      <c r="AH30" s="750"/>
      <c r="AI30" s="750"/>
      <c r="AJ30" s="826"/>
      <c r="AK30" s="829">
        <v>1085</v>
      </c>
      <c r="AL30" s="830"/>
      <c r="AM30" s="830"/>
      <c r="AN30" s="830"/>
      <c r="AO30" s="830"/>
      <c r="AP30" s="830">
        <v>35310</v>
      </c>
      <c r="AQ30" s="830"/>
      <c r="AR30" s="830"/>
      <c r="AS30" s="830"/>
      <c r="AT30" s="830"/>
      <c r="AU30" s="830">
        <v>9110</v>
      </c>
      <c r="AV30" s="830"/>
      <c r="AW30" s="830"/>
      <c r="AX30" s="830"/>
      <c r="AY30" s="830"/>
      <c r="AZ30" s="831"/>
      <c r="BA30" s="831"/>
      <c r="BB30" s="831"/>
      <c r="BC30" s="831"/>
      <c r="BD30" s="831"/>
      <c r="BE30" s="827" t="s">
        <v>369</v>
      </c>
      <c r="BF30" s="827"/>
      <c r="BG30" s="827"/>
      <c r="BH30" s="827"/>
      <c r="BI30" s="828"/>
      <c r="BJ30" s="223"/>
      <c r="BK30" s="223"/>
      <c r="BL30" s="223"/>
      <c r="BM30" s="223"/>
      <c r="BN30" s="223"/>
      <c r="BO30" s="236"/>
      <c r="BP30" s="236"/>
      <c r="BQ30" s="233">
        <v>24</v>
      </c>
      <c r="BR30" s="234"/>
      <c r="BS30" s="759" t="s">
        <v>557</v>
      </c>
      <c r="BT30" s="760" t="s">
        <v>557</v>
      </c>
      <c r="BU30" s="760" t="s">
        <v>557</v>
      </c>
      <c r="BV30" s="760" t="s">
        <v>557</v>
      </c>
      <c r="BW30" s="760" t="s">
        <v>557</v>
      </c>
      <c r="BX30" s="760" t="s">
        <v>557</v>
      </c>
      <c r="BY30" s="760" t="s">
        <v>557</v>
      </c>
      <c r="BZ30" s="760" t="s">
        <v>557</v>
      </c>
      <c r="CA30" s="760" t="s">
        <v>557</v>
      </c>
      <c r="CB30" s="760" t="s">
        <v>557</v>
      </c>
      <c r="CC30" s="760" t="s">
        <v>557</v>
      </c>
      <c r="CD30" s="760" t="s">
        <v>557</v>
      </c>
      <c r="CE30" s="760" t="s">
        <v>557</v>
      </c>
      <c r="CF30" s="760" t="s">
        <v>557</v>
      </c>
      <c r="CG30" s="761" t="s">
        <v>557</v>
      </c>
      <c r="CH30" s="772">
        <v>-2</v>
      </c>
      <c r="CI30" s="773"/>
      <c r="CJ30" s="773"/>
      <c r="CK30" s="773"/>
      <c r="CL30" s="774"/>
      <c r="CM30" s="772">
        <v>328</v>
      </c>
      <c r="CN30" s="773"/>
      <c r="CO30" s="773"/>
      <c r="CP30" s="773"/>
      <c r="CQ30" s="774"/>
      <c r="CR30" s="772">
        <v>20</v>
      </c>
      <c r="CS30" s="773"/>
      <c r="CT30" s="773"/>
      <c r="CU30" s="773"/>
      <c r="CV30" s="774"/>
      <c r="CW30" s="772" t="s">
        <v>466</v>
      </c>
      <c r="CX30" s="773"/>
      <c r="CY30" s="773"/>
      <c r="CZ30" s="773"/>
      <c r="DA30" s="774"/>
      <c r="DB30" s="772" t="s">
        <v>466</v>
      </c>
      <c r="DC30" s="773"/>
      <c r="DD30" s="773"/>
      <c r="DE30" s="773"/>
      <c r="DF30" s="774"/>
      <c r="DG30" s="772" t="s">
        <v>466</v>
      </c>
      <c r="DH30" s="773"/>
      <c r="DI30" s="773"/>
      <c r="DJ30" s="773"/>
      <c r="DK30" s="774"/>
      <c r="DL30" s="772" t="s">
        <v>466</v>
      </c>
      <c r="DM30" s="773"/>
      <c r="DN30" s="773"/>
      <c r="DO30" s="773"/>
      <c r="DP30" s="774"/>
      <c r="DQ30" s="772" t="s">
        <v>466</v>
      </c>
      <c r="DR30" s="773"/>
      <c r="DS30" s="773"/>
      <c r="DT30" s="773"/>
      <c r="DU30" s="774"/>
      <c r="DV30" s="775"/>
      <c r="DW30" s="776"/>
      <c r="DX30" s="776"/>
      <c r="DY30" s="776"/>
      <c r="DZ30" s="777"/>
      <c r="EA30" s="217"/>
    </row>
    <row r="31" spans="1:131" s="218" customFormat="1" ht="26.25" customHeight="1">
      <c r="A31" s="237">
        <v>4</v>
      </c>
      <c r="B31" s="746"/>
      <c r="C31" s="747"/>
      <c r="D31" s="747"/>
      <c r="E31" s="747"/>
      <c r="F31" s="747"/>
      <c r="G31" s="747"/>
      <c r="H31" s="747"/>
      <c r="I31" s="747"/>
      <c r="J31" s="747"/>
      <c r="K31" s="747"/>
      <c r="L31" s="747"/>
      <c r="M31" s="747"/>
      <c r="N31" s="747"/>
      <c r="O31" s="747"/>
      <c r="P31" s="748"/>
      <c r="Q31" s="749"/>
      <c r="R31" s="750"/>
      <c r="S31" s="750"/>
      <c r="T31" s="750"/>
      <c r="U31" s="750"/>
      <c r="V31" s="750"/>
      <c r="W31" s="750"/>
      <c r="X31" s="750"/>
      <c r="Y31" s="750"/>
      <c r="Z31" s="750"/>
      <c r="AA31" s="750"/>
      <c r="AB31" s="750"/>
      <c r="AC31" s="750"/>
      <c r="AD31" s="750"/>
      <c r="AE31" s="751"/>
      <c r="AF31" s="825"/>
      <c r="AG31" s="750"/>
      <c r="AH31" s="750"/>
      <c r="AI31" s="750"/>
      <c r="AJ31" s="826"/>
      <c r="AK31" s="829"/>
      <c r="AL31" s="830"/>
      <c r="AM31" s="830"/>
      <c r="AN31" s="830"/>
      <c r="AO31" s="830"/>
      <c r="AP31" s="830"/>
      <c r="AQ31" s="830"/>
      <c r="AR31" s="830"/>
      <c r="AS31" s="830"/>
      <c r="AT31" s="830"/>
      <c r="AU31" s="830"/>
      <c r="AV31" s="830"/>
      <c r="AW31" s="830"/>
      <c r="AX31" s="830"/>
      <c r="AY31" s="830"/>
      <c r="AZ31" s="831"/>
      <c r="BA31" s="831"/>
      <c r="BB31" s="831"/>
      <c r="BC31" s="831"/>
      <c r="BD31" s="831"/>
      <c r="BE31" s="827"/>
      <c r="BF31" s="827"/>
      <c r="BG31" s="827"/>
      <c r="BH31" s="827"/>
      <c r="BI31" s="828"/>
      <c r="BJ31" s="223"/>
      <c r="BK31" s="223"/>
      <c r="BL31" s="223"/>
      <c r="BM31" s="223"/>
      <c r="BN31" s="223"/>
      <c r="BO31" s="236"/>
      <c r="BP31" s="236"/>
      <c r="BQ31" s="233">
        <v>25</v>
      </c>
      <c r="BR31" s="234"/>
      <c r="BS31" s="759" t="s">
        <v>558</v>
      </c>
      <c r="BT31" s="760" t="s">
        <v>558</v>
      </c>
      <c r="BU31" s="760" t="s">
        <v>558</v>
      </c>
      <c r="BV31" s="760" t="s">
        <v>558</v>
      </c>
      <c r="BW31" s="760" t="s">
        <v>558</v>
      </c>
      <c r="BX31" s="760" t="s">
        <v>558</v>
      </c>
      <c r="BY31" s="760" t="s">
        <v>558</v>
      </c>
      <c r="BZ31" s="760" t="s">
        <v>558</v>
      </c>
      <c r="CA31" s="760" t="s">
        <v>558</v>
      </c>
      <c r="CB31" s="760" t="s">
        <v>558</v>
      </c>
      <c r="CC31" s="760" t="s">
        <v>558</v>
      </c>
      <c r="CD31" s="760" t="s">
        <v>558</v>
      </c>
      <c r="CE31" s="760" t="s">
        <v>558</v>
      </c>
      <c r="CF31" s="760" t="s">
        <v>558</v>
      </c>
      <c r="CG31" s="761" t="s">
        <v>558</v>
      </c>
      <c r="CH31" s="772">
        <v>14</v>
      </c>
      <c r="CI31" s="773"/>
      <c r="CJ31" s="773"/>
      <c r="CK31" s="773"/>
      <c r="CL31" s="774"/>
      <c r="CM31" s="772">
        <v>34</v>
      </c>
      <c r="CN31" s="773"/>
      <c r="CO31" s="773"/>
      <c r="CP31" s="773"/>
      <c r="CQ31" s="774"/>
      <c r="CR31" s="772">
        <v>5</v>
      </c>
      <c r="CS31" s="773"/>
      <c r="CT31" s="773"/>
      <c r="CU31" s="773"/>
      <c r="CV31" s="774"/>
      <c r="CW31" s="772">
        <v>3</v>
      </c>
      <c r="CX31" s="773"/>
      <c r="CY31" s="773"/>
      <c r="CZ31" s="773"/>
      <c r="DA31" s="774"/>
      <c r="DB31" s="772" t="s">
        <v>466</v>
      </c>
      <c r="DC31" s="773"/>
      <c r="DD31" s="773"/>
      <c r="DE31" s="773"/>
      <c r="DF31" s="774"/>
      <c r="DG31" s="772" t="s">
        <v>466</v>
      </c>
      <c r="DH31" s="773"/>
      <c r="DI31" s="773"/>
      <c r="DJ31" s="773"/>
      <c r="DK31" s="774"/>
      <c r="DL31" s="772" t="s">
        <v>466</v>
      </c>
      <c r="DM31" s="773"/>
      <c r="DN31" s="773"/>
      <c r="DO31" s="773"/>
      <c r="DP31" s="774"/>
      <c r="DQ31" s="772" t="s">
        <v>466</v>
      </c>
      <c r="DR31" s="773"/>
      <c r="DS31" s="773"/>
      <c r="DT31" s="773"/>
      <c r="DU31" s="774"/>
      <c r="DV31" s="775"/>
      <c r="DW31" s="776"/>
      <c r="DX31" s="776"/>
      <c r="DY31" s="776"/>
      <c r="DZ31" s="777"/>
      <c r="EA31" s="217"/>
    </row>
    <row r="32" spans="1:131" s="218" customFormat="1" ht="26.25" customHeight="1">
      <c r="A32" s="237">
        <v>5</v>
      </c>
      <c r="B32" s="746"/>
      <c r="C32" s="747"/>
      <c r="D32" s="747"/>
      <c r="E32" s="747"/>
      <c r="F32" s="747"/>
      <c r="G32" s="747"/>
      <c r="H32" s="747"/>
      <c r="I32" s="747"/>
      <c r="J32" s="747"/>
      <c r="K32" s="747"/>
      <c r="L32" s="747"/>
      <c r="M32" s="747"/>
      <c r="N32" s="747"/>
      <c r="O32" s="747"/>
      <c r="P32" s="748"/>
      <c r="Q32" s="749"/>
      <c r="R32" s="750"/>
      <c r="S32" s="750"/>
      <c r="T32" s="750"/>
      <c r="U32" s="750"/>
      <c r="V32" s="750"/>
      <c r="W32" s="750"/>
      <c r="X32" s="750"/>
      <c r="Y32" s="750"/>
      <c r="Z32" s="750"/>
      <c r="AA32" s="750"/>
      <c r="AB32" s="750"/>
      <c r="AC32" s="750"/>
      <c r="AD32" s="750"/>
      <c r="AE32" s="751"/>
      <c r="AF32" s="825"/>
      <c r="AG32" s="750"/>
      <c r="AH32" s="750"/>
      <c r="AI32" s="750"/>
      <c r="AJ32" s="826"/>
      <c r="AK32" s="829"/>
      <c r="AL32" s="830"/>
      <c r="AM32" s="830"/>
      <c r="AN32" s="830"/>
      <c r="AO32" s="830"/>
      <c r="AP32" s="830"/>
      <c r="AQ32" s="830"/>
      <c r="AR32" s="830"/>
      <c r="AS32" s="830"/>
      <c r="AT32" s="830"/>
      <c r="AU32" s="830"/>
      <c r="AV32" s="830"/>
      <c r="AW32" s="830"/>
      <c r="AX32" s="830"/>
      <c r="AY32" s="830"/>
      <c r="AZ32" s="831"/>
      <c r="BA32" s="831"/>
      <c r="BB32" s="831"/>
      <c r="BC32" s="831"/>
      <c r="BD32" s="831"/>
      <c r="BE32" s="827"/>
      <c r="BF32" s="827"/>
      <c r="BG32" s="827"/>
      <c r="BH32" s="827"/>
      <c r="BI32" s="828"/>
      <c r="BJ32" s="223"/>
      <c r="BK32" s="223"/>
      <c r="BL32" s="223"/>
      <c r="BM32" s="223"/>
      <c r="BN32" s="223"/>
      <c r="BO32" s="236"/>
      <c r="BP32" s="236"/>
      <c r="BQ32" s="233">
        <v>26</v>
      </c>
      <c r="BR32" s="234" t="s">
        <v>566</v>
      </c>
      <c r="BS32" s="759" t="s">
        <v>559</v>
      </c>
      <c r="BT32" s="760" t="s">
        <v>559</v>
      </c>
      <c r="BU32" s="760" t="s">
        <v>559</v>
      </c>
      <c r="BV32" s="760" t="s">
        <v>559</v>
      </c>
      <c r="BW32" s="760" t="s">
        <v>559</v>
      </c>
      <c r="BX32" s="760" t="s">
        <v>559</v>
      </c>
      <c r="BY32" s="760" t="s">
        <v>559</v>
      </c>
      <c r="BZ32" s="760" t="s">
        <v>559</v>
      </c>
      <c r="CA32" s="760" t="s">
        <v>559</v>
      </c>
      <c r="CB32" s="760" t="s">
        <v>559</v>
      </c>
      <c r="CC32" s="760" t="s">
        <v>559</v>
      </c>
      <c r="CD32" s="760" t="s">
        <v>559</v>
      </c>
      <c r="CE32" s="760" t="s">
        <v>559</v>
      </c>
      <c r="CF32" s="760" t="s">
        <v>559</v>
      </c>
      <c r="CG32" s="761" t="s">
        <v>559</v>
      </c>
      <c r="CH32" s="772">
        <v>44</v>
      </c>
      <c r="CI32" s="773"/>
      <c r="CJ32" s="773"/>
      <c r="CK32" s="773"/>
      <c r="CL32" s="774"/>
      <c r="CM32" s="772">
        <v>-2849</v>
      </c>
      <c r="CN32" s="773"/>
      <c r="CO32" s="773"/>
      <c r="CP32" s="773"/>
      <c r="CQ32" s="774"/>
      <c r="CR32" s="772">
        <v>21</v>
      </c>
      <c r="CS32" s="773"/>
      <c r="CT32" s="773"/>
      <c r="CU32" s="773"/>
      <c r="CV32" s="774"/>
      <c r="CW32" s="772" t="s">
        <v>466</v>
      </c>
      <c r="CX32" s="773"/>
      <c r="CY32" s="773"/>
      <c r="CZ32" s="773"/>
      <c r="DA32" s="774"/>
      <c r="DB32" s="772">
        <v>11478</v>
      </c>
      <c r="DC32" s="773"/>
      <c r="DD32" s="773"/>
      <c r="DE32" s="773"/>
      <c r="DF32" s="774"/>
      <c r="DG32" s="772" t="s">
        <v>466</v>
      </c>
      <c r="DH32" s="773"/>
      <c r="DI32" s="773"/>
      <c r="DJ32" s="773"/>
      <c r="DK32" s="774"/>
      <c r="DL32" s="772">
        <v>785</v>
      </c>
      <c r="DM32" s="773"/>
      <c r="DN32" s="773"/>
      <c r="DO32" s="773"/>
      <c r="DP32" s="774"/>
      <c r="DQ32" s="772">
        <v>707</v>
      </c>
      <c r="DR32" s="773"/>
      <c r="DS32" s="773"/>
      <c r="DT32" s="773"/>
      <c r="DU32" s="774"/>
      <c r="DV32" s="775"/>
      <c r="DW32" s="776"/>
      <c r="DX32" s="776"/>
      <c r="DY32" s="776"/>
      <c r="DZ32" s="777"/>
      <c r="EA32" s="217"/>
    </row>
    <row r="33" spans="1:131" s="218" customFormat="1" ht="26.25" customHeight="1">
      <c r="A33" s="237">
        <v>6</v>
      </c>
      <c r="B33" s="746"/>
      <c r="C33" s="747"/>
      <c r="D33" s="747"/>
      <c r="E33" s="747"/>
      <c r="F33" s="747"/>
      <c r="G33" s="747"/>
      <c r="H33" s="747"/>
      <c r="I33" s="747"/>
      <c r="J33" s="747"/>
      <c r="K33" s="747"/>
      <c r="L33" s="747"/>
      <c r="M33" s="747"/>
      <c r="N33" s="747"/>
      <c r="O33" s="747"/>
      <c r="P33" s="748"/>
      <c r="Q33" s="749"/>
      <c r="R33" s="750"/>
      <c r="S33" s="750"/>
      <c r="T33" s="750"/>
      <c r="U33" s="750"/>
      <c r="V33" s="750"/>
      <c r="W33" s="750"/>
      <c r="X33" s="750"/>
      <c r="Y33" s="750"/>
      <c r="Z33" s="750"/>
      <c r="AA33" s="750"/>
      <c r="AB33" s="750"/>
      <c r="AC33" s="750"/>
      <c r="AD33" s="750"/>
      <c r="AE33" s="751"/>
      <c r="AF33" s="825"/>
      <c r="AG33" s="750"/>
      <c r="AH33" s="750"/>
      <c r="AI33" s="750"/>
      <c r="AJ33" s="826"/>
      <c r="AK33" s="829"/>
      <c r="AL33" s="830"/>
      <c r="AM33" s="830"/>
      <c r="AN33" s="830"/>
      <c r="AO33" s="830"/>
      <c r="AP33" s="830"/>
      <c r="AQ33" s="830"/>
      <c r="AR33" s="830"/>
      <c r="AS33" s="830"/>
      <c r="AT33" s="830"/>
      <c r="AU33" s="830"/>
      <c r="AV33" s="830"/>
      <c r="AW33" s="830"/>
      <c r="AX33" s="830"/>
      <c r="AY33" s="830"/>
      <c r="AZ33" s="831"/>
      <c r="BA33" s="831"/>
      <c r="BB33" s="831"/>
      <c r="BC33" s="831"/>
      <c r="BD33" s="831"/>
      <c r="BE33" s="827"/>
      <c r="BF33" s="827"/>
      <c r="BG33" s="827"/>
      <c r="BH33" s="827"/>
      <c r="BI33" s="828"/>
      <c r="BJ33" s="223"/>
      <c r="BK33" s="223"/>
      <c r="BL33" s="223"/>
      <c r="BM33" s="223"/>
      <c r="BN33" s="223"/>
      <c r="BO33" s="236"/>
      <c r="BP33" s="236"/>
      <c r="BQ33" s="233">
        <v>27</v>
      </c>
      <c r="BR33" s="234"/>
      <c r="BS33" s="759" t="s">
        <v>560</v>
      </c>
      <c r="BT33" s="760" t="s">
        <v>561</v>
      </c>
      <c r="BU33" s="760" t="s">
        <v>561</v>
      </c>
      <c r="BV33" s="760" t="s">
        <v>561</v>
      </c>
      <c r="BW33" s="760" t="s">
        <v>561</v>
      </c>
      <c r="BX33" s="760" t="s">
        <v>561</v>
      </c>
      <c r="BY33" s="760" t="s">
        <v>561</v>
      </c>
      <c r="BZ33" s="760" t="s">
        <v>561</v>
      </c>
      <c r="CA33" s="760" t="s">
        <v>561</v>
      </c>
      <c r="CB33" s="760" t="s">
        <v>561</v>
      </c>
      <c r="CC33" s="760" t="s">
        <v>561</v>
      </c>
      <c r="CD33" s="760" t="s">
        <v>561</v>
      </c>
      <c r="CE33" s="760" t="s">
        <v>561</v>
      </c>
      <c r="CF33" s="760" t="s">
        <v>561</v>
      </c>
      <c r="CG33" s="761" t="s">
        <v>561</v>
      </c>
      <c r="CH33" s="772">
        <v>30</v>
      </c>
      <c r="CI33" s="773"/>
      <c r="CJ33" s="773"/>
      <c r="CK33" s="773"/>
      <c r="CL33" s="774"/>
      <c r="CM33" s="772">
        <v>872</v>
      </c>
      <c r="CN33" s="773"/>
      <c r="CO33" s="773"/>
      <c r="CP33" s="773"/>
      <c r="CQ33" s="774"/>
      <c r="CR33" s="772">
        <v>3</v>
      </c>
      <c r="CS33" s="773"/>
      <c r="CT33" s="773"/>
      <c r="CU33" s="773"/>
      <c r="CV33" s="774"/>
      <c r="CW33" s="772" t="s">
        <v>466</v>
      </c>
      <c r="CX33" s="773"/>
      <c r="CY33" s="773"/>
      <c r="CZ33" s="773"/>
      <c r="DA33" s="774"/>
      <c r="DB33" s="772" t="s">
        <v>466</v>
      </c>
      <c r="DC33" s="773"/>
      <c r="DD33" s="773"/>
      <c r="DE33" s="773"/>
      <c r="DF33" s="774"/>
      <c r="DG33" s="772" t="s">
        <v>466</v>
      </c>
      <c r="DH33" s="773"/>
      <c r="DI33" s="773"/>
      <c r="DJ33" s="773"/>
      <c r="DK33" s="774"/>
      <c r="DL33" s="772" t="s">
        <v>466</v>
      </c>
      <c r="DM33" s="773"/>
      <c r="DN33" s="773"/>
      <c r="DO33" s="773"/>
      <c r="DP33" s="774"/>
      <c r="DQ33" s="772" t="s">
        <v>466</v>
      </c>
      <c r="DR33" s="773"/>
      <c r="DS33" s="773"/>
      <c r="DT33" s="773"/>
      <c r="DU33" s="774"/>
      <c r="DV33" s="775"/>
      <c r="DW33" s="776"/>
      <c r="DX33" s="776"/>
      <c r="DY33" s="776"/>
      <c r="DZ33" s="777"/>
      <c r="EA33" s="217"/>
    </row>
    <row r="34" spans="1:131" s="218" customFormat="1" ht="26.25" customHeight="1">
      <c r="A34" s="237">
        <v>7</v>
      </c>
      <c r="B34" s="746"/>
      <c r="C34" s="747"/>
      <c r="D34" s="747"/>
      <c r="E34" s="747"/>
      <c r="F34" s="747"/>
      <c r="G34" s="747"/>
      <c r="H34" s="747"/>
      <c r="I34" s="747"/>
      <c r="J34" s="747"/>
      <c r="K34" s="747"/>
      <c r="L34" s="747"/>
      <c r="M34" s="747"/>
      <c r="N34" s="747"/>
      <c r="O34" s="747"/>
      <c r="P34" s="748"/>
      <c r="Q34" s="749"/>
      <c r="R34" s="750"/>
      <c r="S34" s="750"/>
      <c r="T34" s="750"/>
      <c r="U34" s="750"/>
      <c r="V34" s="750"/>
      <c r="W34" s="750"/>
      <c r="X34" s="750"/>
      <c r="Y34" s="750"/>
      <c r="Z34" s="750"/>
      <c r="AA34" s="750"/>
      <c r="AB34" s="750"/>
      <c r="AC34" s="750"/>
      <c r="AD34" s="750"/>
      <c r="AE34" s="751"/>
      <c r="AF34" s="825"/>
      <c r="AG34" s="750"/>
      <c r="AH34" s="750"/>
      <c r="AI34" s="750"/>
      <c r="AJ34" s="826"/>
      <c r="AK34" s="829"/>
      <c r="AL34" s="830"/>
      <c r="AM34" s="830"/>
      <c r="AN34" s="830"/>
      <c r="AO34" s="830"/>
      <c r="AP34" s="830"/>
      <c r="AQ34" s="830"/>
      <c r="AR34" s="830"/>
      <c r="AS34" s="830"/>
      <c r="AT34" s="830"/>
      <c r="AU34" s="830"/>
      <c r="AV34" s="830"/>
      <c r="AW34" s="830"/>
      <c r="AX34" s="830"/>
      <c r="AY34" s="830"/>
      <c r="AZ34" s="831"/>
      <c r="BA34" s="831"/>
      <c r="BB34" s="831"/>
      <c r="BC34" s="831"/>
      <c r="BD34" s="831"/>
      <c r="BE34" s="827"/>
      <c r="BF34" s="827"/>
      <c r="BG34" s="827"/>
      <c r="BH34" s="827"/>
      <c r="BI34" s="828"/>
      <c r="BJ34" s="223"/>
      <c r="BK34" s="223"/>
      <c r="BL34" s="223"/>
      <c r="BM34" s="223"/>
      <c r="BN34" s="223"/>
      <c r="BO34" s="236"/>
      <c r="BP34" s="236"/>
      <c r="BQ34" s="233">
        <v>28</v>
      </c>
      <c r="BR34" s="234" t="s">
        <v>566</v>
      </c>
      <c r="BS34" s="759" t="s">
        <v>562</v>
      </c>
      <c r="BT34" s="760" t="s">
        <v>562</v>
      </c>
      <c r="BU34" s="760" t="s">
        <v>562</v>
      </c>
      <c r="BV34" s="760" t="s">
        <v>562</v>
      </c>
      <c r="BW34" s="760" t="s">
        <v>562</v>
      </c>
      <c r="BX34" s="760" t="s">
        <v>562</v>
      </c>
      <c r="BY34" s="760" t="s">
        <v>562</v>
      </c>
      <c r="BZ34" s="760" t="s">
        <v>562</v>
      </c>
      <c r="CA34" s="760" t="s">
        <v>562</v>
      </c>
      <c r="CB34" s="760" t="s">
        <v>562</v>
      </c>
      <c r="CC34" s="760" t="s">
        <v>562</v>
      </c>
      <c r="CD34" s="760" t="s">
        <v>562</v>
      </c>
      <c r="CE34" s="760" t="s">
        <v>562</v>
      </c>
      <c r="CF34" s="760" t="s">
        <v>562</v>
      </c>
      <c r="CG34" s="761" t="s">
        <v>562</v>
      </c>
      <c r="CH34" s="772">
        <v>1042</v>
      </c>
      <c r="CI34" s="773"/>
      <c r="CJ34" s="773"/>
      <c r="CK34" s="773"/>
      <c r="CL34" s="774"/>
      <c r="CM34" s="772">
        <v>6908</v>
      </c>
      <c r="CN34" s="773"/>
      <c r="CO34" s="773"/>
      <c r="CP34" s="773"/>
      <c r="CQ34" s="774"/>
      <c r="CR34" s="772">
        <v>6908</v>
      </c>
      <c r="CS34" s="773"/>
      <c r="CT34" s="773"/>
      <c r="CU34" s="773"/>
      <c r="CV34" s="774"/>
      <c r="CW34" s="772" t="s">
        <v>466</v>
      </c>
      <c r="CX34" s="773"/>
      <c r="CY34" s="773"/>
      <c r="CZ34" s="773"/>
      <c r="DA34" s="774"/>
      <c r="DB34" s="772" t="s">
        <v>466</v>
      </c>
      <c r="DC34" s="773"/>
      <c r="DD34" s="773"/>
      <c r="DE34" s="773"/>
      <c r="DF34" s="774"/>
      <c r="DG34" s="772">
        <v>1319</v>
      </c>
      <c r="DH34" s="773"/>
      <c r="DI34" s="773"/>
      <c r="DJ34" s="773"/>
      <c r="DK34" s="774"/>
      <c r="DL34" s="772" t="s">
        <v>466</v>
      </c>
      <c r="DM34" s="773"/>
      <c r="DN34" s="773"/>
      <c r="DO34" s="773"/>
      <c r="DP34" s="774"/>
      <c r="DQ34" s="772" t="s">
        <v>466</v>
      </c>
      <c r="DR34" s="773"/>
      <c r="DS34" s="773"/>
      <c r="DT34" s="773"/>
      <c r="DU34" s="774"/>
      <c r="DV34" s="775"/>
      <c r="DW34" s="776"/>
      <c r="DX34" s="776"/>
      <c r="DY34" s="776"/>
      <c r="DZ34" s="777"/>
      <c r="EA34" s="217"/>
    </row>
    <row r="35" spans="1:131" s="218" customFormat="1" ht="26.25" customHeight="1">
      <c r="A35" s="237">
        <v>8</v>
      </c>
      <c r="B35" s="746"/>
      <c r="C35" s="747"/>
      <c r="D35" s="747"/>
      <c r="E35" s="747"/>
      <c r="F35" s="747"/>
      <c r="G35" s="747"/>
      <c r="H35" s="747"/>
      <c r="I35" s="747"/>
      <c r="J35" s="747"/>
      <c r="K35" s="747"/>
      <c r="L35" s="747"/>
      <c r="M35" s="747"/>
      <c r="N35" s="747"/>
      <c r="O35" s="747"/>
      <c r="P35" s="748"/>
      <c r="Q35" s="749"/>
      <c r="R35" s="750"/>
      <c r="S35" s="750"/>
      <c r="T35" s="750"/>
      <c r="U35" s="750"/>
      <c r="V35" s="750"/>
      <c r="W35" s="750"/>
      <c r="X35" s="750"/>
      <c r="Y35" s="750"/>
      <c r="Z35" s="750"/>
      <c r="AA35" s="750"/>
      <c r="AB35" s="750"/>
      <c r="AC35" s="750"/>
      <c r="AD35" s="750"/>
      <c r="AE35" s="751"/>
      <c r="AF35" s="825"/>
      <c r="AG35" s="750"/>
      <c r="AH35" s="750"/>
      <c r="AI35" s="750"/>
      <c r="AJ35" s="826"/>
      <c r="AK35" s="829"/>
      <c r="AL35" s="830"/>
      <c r="AM35" s="830"/>
      <c r="AN35" s="830"/>
      <c r="AO35" s="830"/>
      <c r="AP35" s="830"/>
      <c r="AQ35" s="830"/>
      <c r="AR35" s="830"/>
      <c r="AS35" s="830"/>
      <c r="AT35" s="830"/>
      <c r="AU35" s="830"/>
      <c r="AV35" s="830"/>
      <c r="AW35" s="830"/>
      <c r="AX35" s="830"/>
      <c r="AY35" s="830"/>
      <c r="AZ35" s="831"/>
      <c r="BA35" s="831"/>
      <c r="BB35" s="831"/>
      <c r="BC35" s="831"/>
      <c r="BD35" s="831"/>
      <c r="BE35" s="827"/>
      <c r="BF35" s="827"/>
      <c r="BG35" s="827"/>
      <c r="BH35" s="827"/>
      <c r="BI35" s="828"/>
      <c r="BJ35" s="223"/>
      <c r="BK35" s="223"/>
      <c r="BL35" s="223"/>
      <c r="BM35" s="223"/>
      <c r="BN35" s="223"/>
      <c r="BO35" s="236"/>
      <c r="BP35" s="236"/>
      <c r="BQ35" s="233">
        <v>29</v>
      </c>
      <c r="BR35" s="234"/>
      <c r="BS35" s="759" t="s">
        <v>563</v>
      </c>
      <c r="BT35" s="760" t="s">
        <v>563</v>
      </c>
      <c r="BU35" s="760" t="s">
        <v>563</v>
      </c>
      <c r="BV35" s="760" t="s">
        <v>563</v>
      </c>
      <c r="BW35" s="760" t="s">
        <v>563</v>
      </c>
      <c r="BX35" s="760" t="s">
        <v>563</v>
      </c>
      <c r="BY35" s="760" t="s">
        <v>563</v>
      </c>
      <c r="BZ35" s="760" t="s">
        <v>563</v>
      </c>
      <c r="CA35" s="760" t="s">
        <v>563</v>
      </c>
      <c r="CB35" s="760" t="s">
        <v>563</v>
      </c>
      <c r="CC35" s="760" t="s">
        <v>563</v>
      </c>
      <c r="CD35" s="760" t="s">
        <v>563</v>
      </c>
      <c r="CE35" s="760" t="s">
        <v>563</v>
      </c>
      <c r="CF35" s="760" t="s">
        <v>563</v>
      </c>
      <c r="CG35" s="761" t="s">
        <v>563</v>
      </c>
      <c r="CH35" s="772">
        <v>30</v>
      </c>
      <c r="CI35" s="773"/>
      <c r="CJ35" s="773"/>
      <c r="CK35" s="773"/>
      <c r="CL35" s="774"/>
      <c r="CM35" s="772">
        <v>1256</v>
      </c>
      <c r="CN35" s="773"/>
      <c r="CO35" s="773"/>
      <c r="CP35" s="773"/>
      <c r="CQ35" s="774"/>
      <c r="CR35" s="772">
        <v>80</v>
      </c>
      <c r="CS35" s="773"/>
      <c r="CT35" s="773"/>
      <c r="CU35" s="773"/>
      <c r="CV35" s="774"/>
      <c r="CW35" s="772">
        <v>270</v>
      </c>
      <c r="CX35" s="773"/>
      <c r="CY35" s="773"/>
      <c r="CZ35" s="773"/>
      <c r="DA35" s="774"/>
      <c r="DB35" s="772" t="s">
        <v>466</v>
      </c>
      <c r="DC35" s="773"/>
      <c r="DD35" s="773"/>
      <c r="DE35" s="773"/>
      <c r="DF35" s="774"/>
      <c r="DG35" s="772" t="s">
        <v>466</v>
      </c>
      <c r="DH35" s="773"/>
      <c r="DI35" s="773"/>
      <c r="DJ35" s="773"/>
      <c r="DK35" s="774"/>
      <c r="DL35" s="772" t="s">
        <v>466</v>
      </c>
      <c r="DM35" s="773"/>
      <c r="DN35" s="773"/>
      <c r="DO35" s="773"/>
      <c r="DP35" s="774"/>
      <c r="DQ35" s="772" t="s">
        <v>466</v>
      </c>
      <c r="DR35" s="773"/>
      <c r="DS35" s="773"/>
      <c r="DT35" s="773"/>
      <c r="DU35" s="774"/>
      <c r="DV35" s="775"/>
      <c r="DW35" s="776"/>
      <c r="DX35" s="776"/>
      <c r="DY35" s="776"/>
      <c r="DZ35" s="777"/>
      <c r="EA35" s="217"/>
    </row>
    <row r="36" spans="1:131" s="218" customFormat="1" ht="26.25" customHeight="1">
      <c r="A36" s="237">
        <v>9</v>
      </c>
      <c r="B36" s="746"/>
      <c r="C36" s="747"/>
      <c r="D36" s="747"/>
      <c r="E36" s="747"/>
      <c r="F36" s="747"/>
      <c r="G36" s="747"/>
      <c r="H36" s="747"/>
      <c r="I36" s="747"/>
      <c r="J36" s="747"/>
      <c r="K36" s="747"/>
      <c r="L36" s="747"/>
      <c r="M36" s="747"/>
      <c r="N36" s="747"/>
      <c r="O36" s="747"/>
      <c r="P36" s="748"/>
      <c r="Q36" s="749"/>
      <c r="R36" s="750"/>
      <c r="S36" s="750"/>
      <c r="T36" s="750"/>
      <c r="U36" s="750"/>
      <c r="V36" s="750"/>
      <c r="W36" s="750"/>
      <c r="X36" s="750"/>
      <c r="Y36" s="750"/>
      <c r="Z36" s="750"/>
      <c r="AA36" s="750"/>
      <c r="AB36" s="750"/>
      <c r="AC36" s="750"/>
      <c r="AD36" s="750"/>
      <c r="AE36" s="751"/>
      <c r="AF36" s="825"/>
      <c r="AG36" s="750"/>
      <c r="AH36" s="750"/>
      <c r="AI36" s="750"/>
      <c r="AJ36" s="826"/>
      <c r="AK36" s="829"/>
      <c r="AL36" s="830"/>
      <c r="AM36" s="830"/>
      <c r="AN36" s="830"/>
      <c r="AO36" s="830"/>
      <c r="AP36" s="830"/>
      <c r="AQ36" s="830"/>
      <c r="AR36" s="830"/>
      <c r="AS36" s="830"/>
      <c r="AT36" s="830"/>
      <c r="AU36" s="830"/>
      <c r="AV36" s="830"/>
      <c r="AW36" s="830"/>
      <c r="AX36" s="830"/>
      <c r="AY36" s="830"/>
      <c r="AZ36" s="831"/>
      <c r="BA36" s="831"/>
      <c r="BB36" s="831"/>
      <c r="BC36" s="831"/>
      <c r="BD36" s="831"/>
      <c r="BE36" s="827"/>
      <c r="BF36" s="827"/>
      <c r="BG36" s="827"/>
      <c r="BH36" s="827"/>
      <c r="BI36" s="828"/>
      <c r="BJ36" s="223"/>
      <c r="BK36" s="223"/>
      <c r="BL36" s="223"/>
      <c r="BM36" s="223"/>
      <c r="BN36" s="223"/>
      <c r="BO36" s="236"/>
      <c r="BP36" s="236"/>
      <c r="BQ36" s="233">
        <v>30</v>
      </c>
      <c r="BR36" s="234"/>
      <c r="BS36" s="759" t="s">
        <v>564</v>
      </c>
      <c r="BT36" s="760" t="s">
        <v>564</v>
      </c>
      <c r="BU36" s="760" t="s">
        <v>564</v>
      </c>
      <c r="BV36" s="760" t="s">
        <v>564</v>
      </c>
      <c r="BW36" s="760" t="s">
        <v>564</v>
      </c>
      <c r="BX36" s="760" t="s">
        <v>564</v>
      </c>
      <c r="BY36" s="760" t="s">
        <v>564</v>
      </c>
      <c r="BZ36" s="760" t="s">
        <v>564</v>
      </c>
      <c r="CA36" s="760" t="s">
        <v>564</v>
      </c>
      <c r="CB36" s="760" t="s">
        <v>564</v>
      </c>
      <c r="CC36" s="760" t="s">
        <v>564</v>
      </c>
      <c r="CD36" s="760" t="s">
        <v>564</v>
      </c>
      <c r="CE36" s="760" t="s">
        <v>564</v>
      </c>
      <c r="CF36" s="760" t="s">
        <v>564</v>
      </c>
      <c r="CG36" s="761" t="s">
        <v>564</v>
      </c>
      <c r="CH36" s="772">
        <v>-54</v>
      </c>
      <c r="CI36" s="773"/>
      <c r="CJ36" s="773"/>
      <c r="CK36" s="773"/>
      <c r="CL36" s="774"/>
      <c r="CM36" s="772">
        <v>938</v>
      </c>
      <c r="CN36" s="773"/>
      <c r="CO36" s="773"/>
      <c r="CP36" s="773"/>
      <c r="CQ36" s="774"/>
      <c r="CR36" s="772">
        <v>125</v>
      </c>
      <c r="CS36" s="773"/>
      <c r="CT36" s="773"/>
      <c r="CU36" s="773"/>
      <c r="CV36" s="774"/>
      <c r="CW36" s="772">
        <v>70</v>
      </c>
      <c r="CX36" s="773"/>
      <c r="CY36" s="773"/>
      <c r="CZ36" s="773"/>
      <c r="DA36" s="774"/>
      <c r="DB36" s="772">
        <v>17520</v>
      </c>
      <c r="DC36" s="773"/>
      <c r="DD36" s="773"/>
      <c r="DE36" s="773"/>
      <c r="DF36" s="774"/>
      <c r="DG36" s="772" t="s">
        <v>466</v>
      </c>
      <c r="DH36" s="773"/>
      <c r="DI36" s="773"/>
      <c r="DJ36" s="773"/>
      <c r="DK36" s="774"/>
      <c r="DL36" s="772" t="s">
        <v>466</v>
      </c>
      <c r="DM36" s="773"/>
      <c r="DN36" s="773"/>
      <c r="DO36" s="773"/>
      <c r="DP36" s="774"/>
      <c r="DQ36" s="772" t="s">
        <v>466</v>
      </c>
      <c r="DR36" s="773"/>
      <c r="DS36" s="773"/>
      <c r="DT36" s="773"/>
      <c r="DU36" s="774"/>
      <c r="DV36" s="775"/>
      <c r="DW36" s="776"/>
      <c r="DX36" s="776"/>
      <c r="DY36" s="776"/>
      <c r="DZ36" s="777"/>
      <c r="EA36" s="217"/>
    </row>
    <row r="37" spans="1:131" s="218" customFormat="1" ht="26.25" customHeight="1">
      <c r="A37" s="237">
        <v>10</v>
      </c>
      <c r="B37" s="746"/>
      <c r="C37" s="747"/>
      <c r="D37" s="747"/>
      <c r="E37" s="747"/>
      <c r="F37" s="747"/>
      <c r="G37" s="747"/>
      <c r="H37" s="747"/>
      <c r="I37" s="747"/>
      <c r="J37" s="747"/>
      <c r="K37" s="747"/>
      <c r="L37" s="747"/>
      <c r="M37" s="747"/>
      <c r="N37" s="747"/>
      <c r="O37" s="747"/>
      <c r="P37" s="748"/>
      <c r="Q37" s="749"/>
      <c r="R37" s="750"/>
      <c r="S37" s="750"/>
      <c r="T37" s="750"/>
      <c r="U37" s="750"/>
      <c r="V37" s="750"/>
      <c r="W37" s="750"/>
      <c r="X37" s="750"/>
      <c r="Y37" s="750"/>
      <c r="Z37" s="750"/>
      <c r="AA37" s="750"/>
      <c r="AB37" s="750"/>
      <c r="AC37" s="750"/>
      <c r="AD37" s="750"/>
      <c r="AE37" s="751"/>
      <c r="AF37" s="825"/>
      <c r="AG37" s="750"/>
      <c r="AH37" s="750"/>
      <c r="AI37" s="750"/>
      <c r="AJ37" s="826"/>
      <c r="AK37" s="829"/>
      <c r="AL37" s="830"/>
      <c r="AM37" s="830"/>
      <c r="AN37" s="830"/>
      <c r="AO37" s="830"/>
      <c r="AP37" s="830"/>
      <c r="AQ37" s="830"/>
      <c r="AR37" s="830"/>
      <c r="AS37" s="830"/>
      <c r="AT37" s="830"/>
      <c r="AU37" s="830"/>
      <c r="AV37" s="830"/>
      <c r="AW37" s="830"/>
      <c r="AX37" s="830"/>
      <c r="AY37" s="830"/>
      <c r="AZ37" s="831"/>
      <c r="BA37" s="831"/>
      <c r="BB37" s="831"/>
      <c r="BC37" s="831"/>
      <c r="BD37" s="831"/>
      <c r="BE37" s="827"/>
      <c r="BF37" s="827"/>
      <c r="BG37" s="827"/>
      <c r="BH37" s="827"/>
      <c r="BI37" s="828"/>
      <c r="BJ37" s="223"/>
      <c r="BK37" s="223"/>
      <c r="BL37" s="223"/>
      <c r="BM37" s="223"/>
      <c r="BN37" s="223"/>
      <c r="BO37" s="236"/>
      <c r="BP37" s="236"/>
      <c r="BQ37" s="233">
        <v>31</v>
      </c>
      <c r="BR37" s="234"/>
      <c r="BS37" s="759" t="s">
        <v>565</v>
      </c>
      <c r="BT37" s="760" t="s">
        <v>565</v>
      </c>
      <c r="BU37" s="760" t="s">
        <v>565</v>
      </c>
      <c r="BV37" s="760" t="s">
        <v>565</v>
      </c>
      <c r="BW37" s="760" t="s">
        <v>565</v>
      </c>
      <c r="BX37" s="760" t="s">
        <v>565</v>
      </c>
      <c r="BY37" s="760" t="s">
        <v>565</v>
      </c>
      <c r="BZ37" s="760" t="s">
        <v>565</v>
      </c>
      <c r="CA37" s="760" t="s">
        <v>565</v>
      </c>
      <c r="CB37" s="760" t="s">
        <v>565</v>
      </c>
      <c r="CC37" s="760" t="s">
        <v>565</v>
      </c>
      <c r="CD37" s="760" t="s">
        <v>565</v>
      </c>
      <c r="CE37" s="760" t="s">
        <v>565</v>
      </c>
      <c r="CF37" s="760" t="s">
        <v>565</v>
      </c>
      <c r="CG37" s="761" t="s">
        <v>565</v>
      </c>
      <c r="CH37" s="772">
        <v>-3</v>
      </c>
      <c r="CI37" s="773"/>
      <c r="CJ37" s="773"/>
      <c r="CK37" s="773"/>
      <c r="CL37" s="774"/>
      <c r="CM37" s="772">
        <v>996</v>
      </c>
      <c r="CN37" s="773"/>
      <c r="CO37" s="773"/>
      <c r="CP37" s="773"/>
      <c r="CQ37" s="774"/>
      <c r="CR37" s="772">
        <v>588</v>
      </c>
      <c r="CS37" s="773"/>
      <c r="CT37" s="773"/>
      <c r="CU37" s="773"/>
      <c r="CV37" s="774"/>
      <c r="CW37" s="772">
        <v>4</v>
      </c>
      <c r="CX37" s="773"/>
      <c r="CY37" s="773"/>
      <c r="CZ37" s="773"/>
      <c r="DA37" s="774"/>
      <c r="DB37" s="772" t="s">
        <v>466</v>
      </c>
      <c r="DC37" s="773"/>
      <c r="DD37" s="773"/>
      <c r="DE37" s="773"/>
      <c r="DF37" s="774"/>
      <c r="DG37" s="772" t="s">
        <v>466</v>
      </c>
      <c r="DH37" s="773"/>
      <c r="DI37" s="773"/>
      <c r="DJ37" s="773"/>
      <c r="DK37" s="774"/>
      <c r="DL37" s="772" t="s">
        <v>466</v>
      </c>
      <c r="DM37" s="773"/>
      <c r="DN37" s="773"/>
      <c r="DO37" s="773"/>
      <c r="DP37" s="774"/>
      <c r="DQ37" s="772" t="s">
        <v>466</v>
      </c>
      <c r="DR37" s="773"/>
      <c r="DS37" s="773"/>
      <c r="DT37" s="773"/>
      <c r="DU37" s="774"/>
      <c r="DV37" s="775"/>
      <c r="DW37" s="776"/>
      <c r="DX37" s="776"/>
      <c r="DY37" s="776"/>
      <c r="DZ37" s="777"/>
      <c r="EA37" s="217"/>
    </row>
    <row r="38" spans="1:131" s="218" customFormat="1" ht="26.25" customHeight="1">
      <c r="A38" s="237">
        <v>11</v>
      </c>
      <c r="B38" s="746"/>
      <c r="C38" s="747"/>
      <c r="D38" s="747"/>
      <c r="E38" s="747"/>
      <c r="F38" s="747"/>
      <c r="G38" s="747"/>
      <c r="H38" s="747"/>
      <c r="I38" s="747"/>
      <c r="J38" s="747"/>
      <c r="K38" s="747"/>
      <c r="L38" s="747"/>
      <c r="M38" s="747"/>
      <c r="N38" s="747"/>
      <c r="O38" s="747"/>
      <c r="P38" s="748"/>
      <c r="Q38" s="749"/>
      <c r="R38" s="750"/>
      <c r="S38" s="750"/>
      <c r="T38" s="750"/>
      <c r="U38" s="750"/>
      <c r="V38" s="750"/>
      <c r="W38" s="750"/>
      <c r="X38" s="750"/>
      <c r="Y38" s="750"/>
      <c r="Z38" s="750"/>
      <c r="AA38" s="750"/>
      <c r="AB38" s="750"/>
      <c r="AC38" s="750"/>
      <c r="AD38" s="750"/>
      <c r="AE38" s="751"/>
      <c r="AF38" s="825"/>
      <c r="AG38" s="750"/>
      <c r="AH38" s="750"/>
      <c r="AI38" s="750"/>
      <c r="AJ38" s="826"/>
      <c r="AK38" s="829"/>
      <c r="AL38" s="830"/>
      <c r="AM38" s="830"/>
      <c r="AN38" s="830"/>
      <c r="AO38" s="830"/>
      <c r="AP38" s="830"/>
      <c r="AQ38" s="830"/>
      <c r="AR38" s="830"/>
      <c r="AS38" s="830"/>
      <c r="AT38" s="830"/>
      <c r="AU38" s="830"/>
      <c r="AV38" s="830"/>
      <c r="AW38" s="830"/>
      <c r="AX38" s="830"/>
      <c r="AY38" s="830"/>
      <c r="AZ38" s="831"/>
      <c r="BA38" s="831"/>
      <c r="BB38" s="831"/>
      <c r="BC38" s="831"/>
      <c r="BD38" s="831"/>
      <c r="BE38" s="827"/>
      <c r="BF38" s="827"/>
      <c r="BG38" s="827"/>
      <c r="BH38" s="827"/>
      <c r="BI38" s="828"/>
      <c r="BJ38" s="223"/>
      <c r="BK38" s="223"/>
      <c r="BL38" s="223"/>
      <c r="BM38" s="223"/>
      <c r="BN38" s="223"/>
      <c r="BO38" s="236"/>
      <c r="BP38" s="236"/>
      <c r="BQ38" s="233">
        <v>32</v>
      </c>
      <c r="BR38" s="234"/>
      <c r="BS38" s="759"/>
      <c r="BT38" s="760"/>
      <c r="BU38" s="760"/>
      <c r="BV38" s="760"/>
      <c r="BW38" s="760"/>
      <c r="BX38" s="760"/>
      <c r="BY38" s="760"/>
      <c r="BZ38" s="760"/>
      <c r="CA38" s="760"/>
      <c r="CB38" s="760"/>
      <c r="CC38" s="760"/>
      <c r="CD38" s="760"/>
      <c r="CE38" s="760"/>
      <c r="CF38" s="760"/>
      <c r="CG38" s="761"/>
      <c r="CH38" s="772"/>
      <c r="CI38" s="773"/>
      <c r="CJ38" s="773"/>
      <c r="CK38" s="773"/>
      <c r="CL38" s="774"/>
      <c r="CM38" s="772"/>
      <c r="CN38" s="773"/>
      <c r="CO38" s="773"/>
      <c r="CP38" s="773"/>
      <c r="CQ38" s="774"/>
      <c r="CR38" s="772"/>
      <c r="CS38" s="773"/>
      <c r="CT38" s="773"/>
      <c r="CU38" s="773"/>
      <c r="CV38" s="774"/>
      <c r="CW38" s="772"/>
      <c r="CX38" s="773"/>
      <c r="CY38" s="773"/>
      <c r="CZ38" s="773"/>
      <c r="DA38" s="774"/>
      <c r="DB38" s="772"/>
      <c r="DC38" s="773"/>
      <c r="DD38" s="773"/>
      <c r="DE38" s="773"/>
      <c r="DF38" s="774"/>
      <c r="DG38" s="772"/>
      <c r="DH38" s="773"/>
      <c r="DI38" s="773"/>
      <c r="DJ38" s="773"/>
      <c r="DK38" s="774"/>
      <c r="DL38" s="772"/>
      <c r="DM38" s="773"/>
      <c r="DN38" s="773"/>
      <c r="DO38" s="773"/>
      <c r="DP38" s="774"/>
      <c r="DQ38" s="772"/>
      <c r="DR38" s="773"/>
      <c r="DS38" s="773"/>
      <c r="DT38" s="773"/>
      <c r="DU38" s="774"/>
      <c r="DV38" s="775"/>
      <c r="DW38" s="776"/>
      <c r="DX38" s="776"/>
      <c r="DY38" s="776"/>
      <c r="DZ38" s="777"/>
      <c r="EA38" s="217"/>
    </row>
    <row r="39" spans="1:131" s="218" customFormat="1" ht="26.25" customHeight="1">
      <c r="A39" s="237">
        <v>12</v>
      </c>
      <c r="B39" s="746"/>
      <c r="C39" s="747"/>
      <c r="D39" s="747"/>
      <c r="E39" s="747"/>
      <c r="F39" s="747"/>
      <c r="G39" s="747"/>
      <c r="H39" s="747"/>
      <c r="I39" s="747"/>
      <c r="J39" s="747"/>
      <c r="K39" s="747"/>
      <c r="L39" s="747"/>
      <c r="M39" s="747"/>
      <c r="N39" s="747"/>
      <c r="O39" s="747"/>
      <c r="P39" s="748"/>
      <c r="Q39" s="749"/>
      <c r="R39" s="750"/>
      <c r="S39" s="750"/>
      <c r="T39" s="750"/>
      <c r="U39" s="750"/>
      <c r="V39" s="750"/>
      <c r="W39" s="750"/>
      <c r="X39" s="750"/>
      <c r="Y39" s="750"/>
      <c r="Z39" s="750"/>
      <c r="AA39" s="750"/>
      <c r="AB39" s="750"/>
      <c r="AC39" s="750"/>
      <c r="AD39" s="750"/>
      <c r="AE39" s="751"/>
      <c r="AF39" s="825"/>
      <c r="AG39" s="750"/>
      <c r="AH39" s="750"/>
      <c r="AI39" s="750"/>
      <c r="AJ39" s="826"/>
      <c r="AK39" s="829"/>
      <c r="AL39" s="830"/>
      <c r="AM39" s="830"/>
      <c r="AN39" s="830"/>
      <c r="AO39" s="830"/>
      <c r="AP39" s="830"/>
      <c r="AQ39" s="830"/>
      <c r="AR39" s="830"/>
      <c r="AS39" s="830"/>
      <c r="AT39" s="830"/>
      <c r="AU39" s="830"/>
      <c r="AV39" s="830"/>
      <c r="AW39" s="830"/>
      <c r="AX39" s="830"/>
      <c r="AY39" s="830"/>
      <c r="AZ39" s="831"/>
      <c r="BA39" s="831"/>
      <c r="BB39" s="831"/>
      <c r="BC39" s="831"/>
      <c r="BD39" s="831"/>
      <c r="BE39" s="827"/>
      <c r="BF39" s="827"/>
      <c r="BG39" s="827"/>
      <c r="BH39" s="827"/>
      <c r="BI39" s="828"/>
      <c r="BJ39" s="223"/>
      <c r="BK39" s="223"/>
      <c r="BL39" s="223"/>
      <c r="BM39" s="223"/>
      <c r="BN39" s="223"/>
      <c r="BO39" s="236"/>
      <c r="BP39" s="236"/>
      <c r="BQ39" s="233">
        <v>33</v>
      </c>
      <c r="BR39" s="234"/>
      <c r="BS39" s="759"/>
      <c r="BT39" s="760"/>
      <c r="BU39" s="760"/>
      <c r="BV39" s="760"/>
      <c r="BW39" s="760"/>
      <c r="BX39" s="760"/>
      <c r="BY39" s="760"/>
      <c r="BZ39" s="760"/>
      <c r="CA39" s="760"/>
      <c r="CB39" s="760"/>
      <c r="CC39" s="760"/>
      <c r="CD39" s="760"/>
      <c r="CE39" s="760"/>
      <c r="CF39" s="760"/>
      <c r="CG39" s="761"/>
      <c r="CH39" s="772"/>
      <c r="CI39" s="773"/>
      <c r="CJ39" s="773"/>
      <c r="CK39" s="773"/>
      <c r="CL39" s="774"/>
      <c r="CM39" s="772"/>
      <c r="CN39" s="773"/>
      <c r="CO39" s="773"/>
      <c r="CP39" s="773"/>
      <c r="CQ39" s="774"/>
      <c r="CR39" s="772"/>
      <c r="CS39" s="773"/>
      <c r="CT39" s="773"/>
      <c r="CU39" s="773"/>
      <c r="CV39" s="774"/>
      <c r="CW39" s="772"/>
      <c r="CX39" s="773"/>
      <c r="CY39" s="773"/>
      <c r="CZ39" s="773"/>
      <c r="DA39" s="774"/>
      <c r="DB39" s="772"/>
      <c r="DC39" s="773"/>
      <c r="DD39" s="773"/>
      <c r="DE39" s="773"/>
      <c r="DF39" s="774"/>
      <c r="DG39" s="772"/>
      <c r="DH39" s="773"/>
      <c r="DI39" s="773"/>
      <c r="DJ39" s="773"/>
      <c r="DK39" s="774"/>
      <c r="DL39" s="772"/>
      <c r="DM39" s="773"/>
      <c r="DN39" s="773"/>
      <c r="DO39" s="773"/>
      <c r="DP39" s="774"/>
      <c r="DQ39" s="772"/>
      <c r="DR39" s="773"/>
      <c r="DS39" s="773"/>
      <c r="DT39" s="773"/>
      <c r="DU39" s="774"/>
      <c r="DV39" s="775"/>
      <c r="DW39" s="776"/>
      <c r="DX39" s="776"/>
      <c r="DY39" s="776"/>
      <c r="DZ39" s="777"/>
      <c r="EA39" s="217"/>
    </row>
    <row r="40" spans="1:131" s="218" customFormat="1" ht="26.25" customHeight="1">
      <c r="A40" s="232">
        <v>13</v>
      </c>
      <c r="B40" s="746"/>
      <c r="C40" s="747"/>
      <c r="D40" s="747"/>
      <c r="E40" s="747"/>
      <c r="F40" s="747"/>
      <c r="G40" s="747"/>
      <c r="H40" s="747"/>
      <c r="I40" s="747"/>
      <c r="J40" s="747"/>
      <c r="K40" s="747"/>
      <c r="L40" s="747"/>
      <c r="M40" s="747"/>
      <c r="N40" s="747"/>
      <c r="O40" s="747"/>
      <c r="P40" s="748"/>
      <c r="Q40" s="749"/>
      <c r="R40" s="750"/>
      <c r="S40" s="750"/>
      <c r="T40" s="750"/>
      <c r="U40" s="750"/>
      <c r="V40" s="750"/>
      <c r="W40" s="750"/>
      <c r="X40" s="750"/>
      <c r="Y40" s="750"/>
      <c r="Z40" s="750"/>
      <c r="AA40" s="750"/>
      <c r="AB40" s="750"/>
      <c r="AC40" s="750"/>
      <c r="AD40" s="750"/>
      <c r="AE40" s="751"/>
      <c r="AF40" s="825"/>
      <c r="AG40" s="750"/>
      <c r="AH40" s="750"/>
      <c r="AI40" s="750"/>
      <c r="AJ40" s="826"/>
      <c r="AK40" s="829"/>
      <c r="AL40" s="830"/>
      <c r="AM40" s="830"/>
      <c r="AN40" s="830"/>
      <c r="AO40" s="830"/>
      <c r="AP40" s="830"/>
      <c r="AQ40" s="830"/>
      <c r="AR40" s="830"/>
      <c r="AS40" s="830"/>
      <c r="AT40" s="830"/>
      <c r="AU40" s="830"/>
      <c r="AV40" s="830"/>
      <c r="AW40" s="830"/>
      <c r="AX40" s="830"/>
      <c r="AY40" s="830"/>
      <c r="AZ40" s="831"/>
      <c r="BA40" s="831"/>
      <c r="BB40" s="831"/>
      <c r="BC40" s="831"/>
      <c r="BD40" s="831"/>
      <c r="BE40" s="827"/>
      <c r="BF40" s="827"/>
      <c r="BG40" s="827"/>
      <c r="BH40" s="827"/>
      <c r="BI40" s="828"/>
      <c r="BJ40" s="223"/>
      <c r="BK40" s="223"/>
      <c r="BL40" s="223"/>
      <c r="BM40" s="223"/>
      <c r="BN40" s="223"/>
      <c r="BO40" s="236"/>
      <c r="BP40" s="236"/>
      <c r="BQ40" s="233">
        <v>34</v>
      </c>
      <c r="BR40" s="234"/>
      <c r="BS40" s="759"/>
      <c r="BT40" s="760"/>
      <c r="BU40" s="760"/>
      <c r="BV40" s="760"/>
      <c r="BW40" s="760"/>
      <c r="BX40" s="760"/>
      <c r="BY40" s="760"/>
      <c r="BZ40" s="760"/>
      <c r="CA40" s="760"/>
      <c r="CB40" s="760"/>
      <c r="CC40" s="760"/>
      <c r="CD40" s="760"/>
      <c r="CE40" s="760"/>
      <c r="CF40" s="760"/>
      <c r="CG40" s="761"/>
      <c r="CH40" s="772"/>
      <c r="CI40" s="773"/>
      <c r="CJ40" s="773"/>
      <c r="CK40" s="773"/>
      <c r="CL40" s="774"/>
      <c r="CM40" s="772"/>
      <c r="CN40" s="773"/>
      <c r="CO40" s="773"/>
      <c r="CP40" s="773"/>
      <c r="CQ40" s="774"/>
      <c r="CR40" s="772"/>
      <c r="CS40" s="773"/>
      <c r="CT40" s="773"/>
      <c r="CU40" s="773"/>
      <c r="CV40" s="774"/>
      <c r="CW40" s="772"/>
      <c r="CX40" s="773"/>
      <c r="CY40" s="773"/>
      <c r="CZ40" s="773"/>
      <c r="DA40" s="774"/>
      <c r="DB40" s="772"/>
      <c r="DC40" s="773"/>
      <c r="DD40" s="773"/>
      <c r="DE40" s="773"/>
      <c r="DF40" s="774"/>
      <c r="DG40" s="772"/>
      <c r="DH40" s="773"/>
      <c r="DI40" s="773"/>
      <c r="DJ40" s="773"/>
      <c r="DK40" s="774"/>
      <c r="DL40" s="772"/>
      <c r="DM40" s="773"/>
      <c r="DN40" s="773"/>
      <c r="DO40" s="773"/>
      <c r="DP40" s="774"/>
      <c r="DQ40" s="772"/>
      <c r="DR40" s="773"/>
      <c r="DS40" s="773"/>
      <c r="DT40" s="773"/>
      <c r="DU40" s="774"/>
      <c r="DV40" s="775"/>
      <c r="DW40" s="776"/>
      <c r="DX40" s="776"/>
      <c r="DY40" s="776"/>
      <c r="DZ40" s="777"/>
      <c r="EA40" s="217"/>
    </row>
    <row r="41" spans="1:131" s="218" customFormat="1" ht="26.25" customHeight="1">
      <c r="A41" s="232">
        <v>14</v>
      </c>
      <c r="B41" s="746"/>
      <c r="C41" s="747"/>
      <c r="D41" s="747"/>
      <c r="E41" s="747"/>
      <c r="F41" s="747"/>
      <c r="G41" s="747"/>
      <c r="H41" s="747"/>
      <c r="I41" s="747"/>
      <c r="J41" s="747"/>
      <c r="K41" s="747"/>
      <c r="L41" s="747"/>
      <c r="M41" s="747"/>
      <c r="N41" s="747"/>
      <c r="O41" s="747"/>
      <c r="P41" s="748"/>
      <c r="Q41" s="749"/>
      <c r="R41" s="750"/>
      <c r="S41" s="750"/>
      <c r="T41" s="750"/>
      <c r="U41" s="750"/>
      <c r="V41" s="750"/>
      <c r="W41" s="750"/>
      <c r="X41" s="750"/>
      <c r="Y41" s="750"/>
      <c r="Z41" s="750"/>
      <c r="AA41" s="750"/>
      <c r="AB41" s="750"/>
      <c r="AC41" s="750"/>
      <c r="AD41" s="750"/>
      <c r="AE41" s="751"/>
      <c r="AF41" s="825"/>
      <c r="AG41" s="750"/>
      <c r="AH41" s="750"/>
      <c r="AI41" s="750"/>
      <c r="AJ41" s="826"/>
      <c r="AK41" s="829"/>
      <c r="AL41" s="830"/>
      <c r="AM41" s="830"/>
      <c r="AN41" s="830"/>
      <c r="AO41" s="830"/>
      <c r="AP41" s="830"/>
      <c r="AQ41" s="830"/>
      <c r="AR41" s="830"/>
      <c r="AS41" s="830"/>
      <c r="AT41" s="830"/>
      <c r="AU41" s="830"/>
      <c r="AV41" s="830"/>
      <c r="AW41" s="830"/>
      <c r="AX41" s="830"/>
      <c r="AY41" s="830"/>
      <c r="AZ41" s="831"/>
      <c r="BA41" s="831"/>
      <c r="BB41" s="831"/>
      <c r="BC41" s="831"/>
      <c r="BD41" s="831"/>
      <c r="BE41" s="827"/>
      <c r="BF41" s="827"/>
      <c r="BG41" s="827"/>
      <c r="BH41" s="827"/>
      <c r="BI41" s="828"/>
      <c r="BJ41" s="223"/>
      <c r="BK41" s="223"/>
      <c r="BL41" s="223"/>
      <c r="BM41" s="223"/>
      <c r="BN41" s="223"/>
      <c r="BO41" s="236"/>
      <c r="BP41" s="236"/>
      <c r="BQ41" s="233">
        <v>35</v>
      </c>
      <c r="BR41" s="234"/>
      <c r="BS41" s="759"/>
      <c r="BT41" s="760"/>
      <c r="BU41" s="760"/>
      <c r="BV41" s="760"/>
      <c r="BW41" s="760"/>
      <c r="BX41" s="760"/>
      <c r="BY41" s="760"/>
      <c r="BZ41" s="760"/>
      <c r="CA41" s="760"/>
      <c r="CB41" s="760"/>
      <c r="CC41" s="760"/>
      <c r="CD41" s="760"/>
      <c r="CE41" s="760"/>
      <c r="CF41" s="760"/>
      <c r="CG41" s="761"/>
      <c r="CH41" s="772"/>
      <c r="CI41" s="773"/>
      <c r="CJ41" s="773"/>
      <c r="CK41" s="773"/>
      <c r="CL41" s="774"/>
      <c r="CM41" s="772"/>
      <c r="CN41" s="773"/>
      <c r="CO41" s="773"/>
      <c r="CP41" s="773"/>
      <c r="CQ41" s="774"/>
      <c r="CR41" s="772"/>
      <c r="CS41" s="773"/>
      <c r="CT41" s="773"/>
      <c r="CU41" s="773"/>
      <c r="CV41" s="774"/>
      <c r="CW41" s="772"/>
      <c r="CX41" s="773"/>
      <c r="CY41" s="773"/>
      <c r="CZ41" s="773"/>
      <c r="DA41" s="774"/>
      <c r="DB41" s="772"/>
      <c r="DC41" s="773"/>
      <c r="DD41" s="773"/>
      <c r="DE41" s="773"/>
      <c r="DF41" s="774"/>
      <c r="DG41" s="772"/>
      <c r="DH41" s="773"/>
      <c r="DI41" s="773"/>
      <c r="DJ41" s="773"/>
      <c r="DK41" s="774"/>
      <c r="DL41" s="772"/>
      <c r="DM41" s="773"/>
      <c r="DN41" s="773"/>
      <c r="DO41" s="773"/>
      <c r="DP41" s="774"/>
      <c r="DQ41" s="772"/>
      <c r="DR41" s="773"/>
      <c r="DS41" s="773"/>
      <c r="DT41" s="773"/>
      <c r="DU41" s="774"/>
      <c r="DV41" s="775"/>
      <c r="DW41" s="776"/>
      <c r="DX41" s="776"/>
      <c r="DY41" s="776"/>
      <c r="DZ41" s="777"/>
      <c r="EA41" s="217"/>
    </row>
    <row r="42" spans="1:131" s="218" customFormat="1" ht="26.25" customHeight="1">
      <c r="A42" s="232">
        <v>15</v>
      </c>
      <c r="B42" s="746"/>
      <c r="C42" s="747"/>
      <c r="D42" s="747"/>
      <c r="E42" s="747"/>
      <c r="F42" s="747"/>
      <c r="G42" s="747"/>
      <c r="H42" s="747"/>
      <c r="I42" s="747"/>
      <c r="J42" s="747"/>
      <c r="K42" s="747"/>
      <c r="L42" s="747"/>
      <c r="M42" s="747"/>
      <c r="N42" s="747"/>
      <c r="O42" s="747"/>
      <c r="P42" s="748"/>
      <c r="Q42" s="749"/>
      <c r="R42" s="750"/>
      <c r="S42" s="750"/>
      <c r="T42" s="750"/>
      <c r="U42" s="750"/>
      <c r="V42" s="750"/>
      <c r="W42" s="750"/>
      <c r="X42" s="750"/>
      <c r="Y42" s="750"/>
      <c r="Z42" s="750"/>
      <c r="AA42" s="750"/>
      <c r="AB42" s="750"/>
      <c r="AC42" s="750"/>
      <c r="AD42" s="750"/>
      <c r="AE42" s="751"/>
      <c r="AF42" s="825"/>
      <c r="AG42" s="750"/>
      <c r="AH42" s="750"/>
      <c r="AI42" s="750"/>
      <c r="AJ42" s="826"/>
      <c r="AK42" s="829"/>
      <c r="AL42" s="830"/>
      <c r="AM42" s="830"/>
      <c r="AN42" s="830"/>
      <c r="AO42" s="830"/>
      <c r="AP42" s="830"/>
      <c r="AQ42" s="830"/>
      <c r="AR42" s="830"/>
      <c r="AS42" s="830"/>
      <c r="AT42" s="830"/>
      <c r="AU42" s="830"/>
      <c r="AV42" s="830"/>
      <c r="AW42" s="830"/>
      <c r="AX42" s="830"/>
      <c r="AY42" s="830"/>
      <c r="AZ42" s="831"/>
      <c r="BA42" s="831"/>
      <c r="BB42" s="831"/>
      <c r="BC42" s="831"/>
      <c r="BD42" s="831"/>
      <c r="BE42" s="827"/>
      <c r="BF42" s="827"/>
      <c r="BG42" s="827"/>
      <c r="BH42" s="827"/>
      <c r="BI42" s="828"/>
      <c r="BJ42" s="223"/>
      <c r="BK42" s="223"/>
      <c r="BL42" s="223"/>
      <c r="BM42" s="223"/>
      <c r="BN42" s="223"/>
      <c r="BO42" s="236"/>
      <c r="BP42" s="236"/>
      <c r="BQ42" s="233">
        <v>36</v>
      </c>
      <c r="BR42" s="234"/>
      <c r="BS42" s="759"/>
      <c r="BT42" s="760"/>
      <c r="BU42" s="760"/>
      <c r="BV42" s="760"/>
      <c r="BW42" s="760"/>
      <c r="BX42" s="760"/>
      <c r="BY42" s="760"/>
      <c r="BZ42" s="760"/>
      <c r="CA42" s="760"/>
      <c r="CB42" s="760"/>
      <c r="CC42" s="760"/>
      <c r="CD42" s="760"/>
      <c r="CE42" s="760"/>
      <c r="CF42" s="760"/>
      <c r="CG42" s="761"/>
      <c r="CH42" s="772"/>
      <c r="CI42" s="773"/>
      <c r="CJ42" s="773"/>
      <c r="CK42" s="773"/>
      <c r="CL42" s="774"/>
      <c r="CM42" s="772"/>
      <c r="CN42" s="773"/>
      <c r="CO42" s="773"/>
      <c r="CP42" s="773"/>
      <c r="CQ42" s="774"/>
      <c r="CR42" s="772"/>
      <c r="CS42" s="773"/>
      <c r="CT42" s="773"/>
      <c r="CU42" s="773"/>
      <c r="CV42" s="774"/>
      <c r="CW42" s="772"/>
      <c r="CX42" s="773"/>
      <c r="CY42" s="773"/>
      <c r="CZ42" s="773"/>
      <c r="DA42" s="774"/>
      <c r="DB42" s="772"/>
      <c r="DC42" s="773"/>
      <c r="DD42" s="773"/>
      <c r="DE42" s="773"/>
      <c r="DF42" s="774"/>
      <c r="DG42" s="772"/>
      <c r="DH42" s="773"/>
      <c r="DI42" s="773"/>
      <c r="DJ42" s="773"/>
      <c r="DK42" s="774"/>
      <c r="DL42" s="772"/>
      <c r="DM42" s="773"/>
      <c r="DN42" s="773"/>
      <c r="DO42" s="773"/>
      <c r="DP42" s="774"/>
      <c r="DQ42" s="772"/>
      <c r="DR42" s="773"/>
      <c r="DS42" s="773"/>
      <c r="DT42" s="773"/>
      <c r="DU42" s="774"/>
      <c r="DV42" s="775"/>
      <c r="DW42" s="776"/>
      <c r="DX42" s="776"/>
      <c r="DY42" s="776"/>
      <c r="DZ42" s="777"/>
      <c r="EA42" s="217"/>
    </row>
    <row r="43" spans="1:131" s="218" customFormat="1" ht="26.25" customHeight="1">
      <c r="A43" s="232">
        <v>16</v>
      </c>
      <c r="B43" s="746"/>
      <c r="C43" s="747"/>
      <c r="D43" s="747"/>
      <c r="E43" s="747"/>
      <c r="F43" s="747"/>
      <c r="G43" s="747"/>
      <c r="H43" s="747"/>
      <c r="I43" s="747"/>
      <c r="J43" s="747"/>
      <c r="K43" s="747"/>
      <c r="L43" s="747"/>
      <c r="M43" s="747"/>
      <c r="N43" s="747"/>
      <c r="O43" s="747"/>
      <c r="P43" s="748"/>
      <c r="Q43" s="749"/>
      <c r="R43" s="750"/>
      <c r="S43" s="750"/>
      <c r="T43" s="750"/>
      <c r="U43" s="750"/>
      <c r="V43" s="750"/>
      <c r="W43" s="750"/>
      <c r="X43" s="750"/>
      <c r="Y43" s="750"/>
      <c r="Z43" s="750"/>
      <c r="AA43" s="750"/>
      <c r="AB43" s="750"/>
      <c r="AC43" s="750"/>
      <c r="AD43" s="750"/>
      <c r="AE43" s="751"/>
      <c r="AF43" s="825"/>
      <c r="AG43" s="750"/>
      <c r="AH43" s="750"/>
      <c r="AI43" s="750"/>
      <c r="AJ43" s="826"/>
      <c r="AK43" s="829"/>
      <c r="AL43" s="830"/>
      <c r="AM43" s="830"/>
      <c r="AN43" s="830"/>
      <c r="AO43" s="830"/>
      <c r="AP43" s="830"/>
      <c r="AQ43" s="830"/>
      <c r="AR43" s="830"/>
      <c r="AS43" s="830"/>
      <c r="AT43" s="830"/>
      <c r="AU43" s="830"/>
      <c r="AV43" s="830"/>
      <c r="AW43" s="830"/>
      <c r="AX43" s="830"/>
      <c r="AY43" s="830"/>
      <c r="AZ43" s="831"/>
      <c r="BA43" s="831"/>
      <c r="BB43" s="831"/>
      <c r="BC43" s="831"/>
      <c r="BD43" s="831"/>
      <c r="BE43" s="827"/>
      <c r="BF43" s="827"/>
      <c r="BG43" s="827"/>
      <c r="BH43" s="827"/>
      <c r="BI43" s="828"/>
      <c r="BJ43" s="223"/>
      <c r="BK43" s="223"/>
      <c r="BL43" s="223"/>
      <c r="BM43" s="223"/>
      <c r="BN43" s="223"/>
      <c r="BO43" s="236"/>
      <c r="BP43" s="236"/>
      <c r="BQ43" s="233">
        <v>37</v>
      </c>
      <c r="BR43" s="234"/>
      <c r="BS43" s="759"/>
      <c r="BT43" s="760"/>
      <c r="BU43" s="760"/>
      <c r="BV43" s="760"/>
      <c r="BW43" s="760"/>
      <c r="BX43" s="760"/>
      <c r="BY43" s="760"/>
      <c r="BZ43" s="760"/>
      <c r="CA43" s="760"/>
      <c r="CB43" s="760"/>
      <c r="CC43" s="760"/>
      <c r="CD43" s="760"/>
      <c r="CE43" s="760"/>
      <c r="CF43" s="760"/>
      <c r="CG43" s="761"/>
      <c r="CH43" s="772"/>
      <c r="CI43" s="773"/>
      <c r="CJ43" s="773"/>
      <c r="CK43" s="773"/>
      <c r="CL43" s="774"/>
      <c r="CM43" s="772"/>
      <c r="CN43" s="773"/>
      <c r="CO43" s="773"/>
      <c r="CP43" s="773"/>
      <c r="CQ43" s="774"/>
      <c r="CR43" s="772"/>
      <c r="CS43" s="773"/>
      <c r="CT43" s="773"/>
      <c r="CU43" s="773"/>
      <c r="CV43" s="774"/>
      <c r="CW43" s="772"/>
      <c r="CX43" s="773"/>
      <c r="CY43" s="773"/>
      <c r="CZ43" s="773"/>
      <c r="DA43" s="774"/>
      <c r="DB43" s="772"/>
      <c r="DC43" s="773"/>
      <c r="DD43" s="773"/>
      <c r="DE43" s="773"/>
      <c r="DF43" s="774"/>
      <c r="DG43" s="772"/>
      <c r="DH43" s="773"/>
      <c r="DI43" s="773"/>
      <c r="DJ43" s="773"/>
      <c r="DK43" s="774"/>
      <c r="DL43" s="772"/>
      <c r="DM43" s="773"/>
      <c r="DN43" s="773"/>
      <c r="DO43" s="773"/>
      <c r="DP43" s="774"/>
      <c r="DQ43" s="772"/>
      <c r="DR43" s="773"/>
      <c r="DS43" s="773"/>
      <c r="DT43" s="773"/>
      <c r="DU43" s="774"/>
      <c r="DV43" s="775"/>
      <c r="DW43" s="776"/>
      <c r="DX43" s="776"/>
      <c r="DY43" s="776"/>
      <c r="DZ43" s="777"/>
      <c r="EA43" s="217"/>
    </row>
    <row r="44" spans="1:131" s="218" customFormat="1" ht="26.25" customHeight="1">
      <c r="A44" s="232">
        <v>17</v>
      </c>
      <c r="B44" s="746"/>
      <c r="C44" s="747"/>
      <c r="D44" s="747"/>
      <c r="E44" s="747"/>
      <c r="F44" s="747"/>
      <c r="G44" s="747"/>
      <c r="H44" s="747"/>
      <c r="I44" s="747"/>
      <c r="J44" s="747"/>
      <c r="K44" s="747"/>
      <c r="L44" s="747"/>
      <c r="M44" s="747"/>
      <c r="N44" s="747"/>
      <c r="O44" s="747"/>
      <c r="P44" s="748"/>
      <c r="Q44" s="749"/>
      <c r="R44" s="750"/>
      <c r="S44" s="750"/>
      <c r="T44" s="750"/>
      <c r="U44" s="750"/>
      <c r="V44" s="750"/>
      <c r="W44" s="750"/>
      <c r="X44" s="750"/>
      <c r="Y44" s="750"/>
      <c r="Z44" s="750"/>
      <c r="AA44" s="750"/>
      <c r="AB44" s="750"/>
      <c r="AC44" s="750"/>
      <c r="AD44" s="750"/>
      <c r="AE44" s="751"/>
      <c r="AF44" s="825"/>
      <c r="AG44" s="750"/>
      <c r="AH44" s="750"/>
      <c r="AI44" s="750"/>
      <c r="AJ44" s="826"/>
      <c r="AK44" s="829"/>
      <c r="AL44" s="830"/>
      <c r="AM44" s="830"/>
      <c r="AN44" s="830"/>
      <c r="AO44" s="830"/>
      <c r="AP44" s="830"/>
      <c r="AQ44" s="830"/>
      <c r="AR44" s="830"/>
      <c r="AS44" s="830"/>
      <c r="AT44" s="830"/>
      <c r="AU44" s="830"/>
      <c r="AV44" s="830"/>
      <c r="AW44" s="830"/>
      <c r="AX44" s="830"/>
      <c r="AY44" s="830"/>
      <c r="AZ44" s="831"/>
      <c r="BA44" s="831"/>
      <c r="BB44" s="831"/>
      <c r="BC44" s="831"/>
      <c r="BD44" s="831"/>
      <c r="BE44" s="827"/>
      <c r="BF44" s="827"/>
      <c r="BG44" s="827"/>
      <c r="BH44" s="827"/>
      <c r="BI44" s="828"/>
      <c r="BJ44" s="223"/>
      <c r="BK44" s="223"/>
      <c r="BL44" s="223"/>
      <c r="BM44" s="223"/>
      <c r="BN44" s="223"/>
      <c r="BO44" s="236"/>
      <c r="BP44" s="236"/>
      <c r="BQ44" s="233">
        <v>38</v>
      </c>
      <c r="BR44" s="234"/>
      <c r="BS44" s="759"/>
      <c r="BT44" s="760"/>
      <c r="BU44" s="760"/>
      <c r="BV44" s="760"/>
      <c r="BW44" s="760"/>
      <c r="BX44" s="760"/>
      <c r="BY44" s="760"/>
      <c r="BZ44" s="760"/>
      <c r="CA44" s="760"/>
      <c r="CB44" s="760"/>
      <c r="CC44" s="760"/>
      <c r="CD44" s="760"/>
      <c r="CE44" s="760"/>
      <c r="CF44" s="760"/>
      <c r="CG44" s="761"/>
      <c r="CH44" s="772"/>
      <c r="CI44" s="773"/>
      <c r="CJ44" s="773"/>
      <c r="CK44" s="773"/>
      <c r="CL44" s="774"/>
      <c r="CM44" s="772"/>
      <c r="CN44" s="773"/>
      <c r="CO44" s="773"/>
      <c r="CP44" s="773"/>
      <c r="CQ44" s="774"/>
      <c r="CR44" s="772"/>
      <c r="CS44" s="773"/>
      <c r="CT44" s="773"/>
      <c r="CU44" s="773"/>
      <c r="CV44" s="774"/>
      <c r="CW44" s="772"/>
      <c r="CX44" s="773"/>
      <c r="CY44" s="773"/>
      <c r="CZ44" s="773"/>
      <c r="DA44" s="774"/>
      <c r="DB44" s="772"/>
      <c r="DC44" s="773"/>
      <c r="DD44" s="773"/>
      <c r="DE44" s="773"/>
      <c r="DF44" s="774"/>
      <c r="DG44" s="772"/>
      <c r="DH44" s="773"/>
      <c r="DI44" s="773"/>
      <c r="DJ44" s="773"/>
      <c r="DK44" s="774"/>
      <c r="DL44" s="772"/>
      <c r="DM44" s="773"/>
      <c r="DN44" s="773"/>
      <c r="DO44" s="773"/>
      <c r="DP44" s="774"/>
      <c r="DQ44" s="772"/>
      <c r="DR44" s="773"/>
      <c r="DS44" s="773"/>
      <c r="DT44" s="773"/>
      <c r="DU44" s="774"/>
      <c r="DV44" s="775"/>
      <c r="DW44" s="776"/>
      <c r="DX44" s="776"/>
      <c r="DY44" s="776"/>
      <c r="DZ44" s="777"/>
      <c r="EA44" s="217"/>
    </row>
    <row r="45" spans="1:131" s="218" customFormat="1" ht="26.25" customHeight="1">
      <c r="A45" s="232">
        <v>18</v>
      </c>
      <c r="B45" s="746"/>
      <c r="C45" s="747"/>
      <c r="D45" s="747"/>
      <c r="E45" s="747"/>
      <c r="F45" s="747"/>
      <c r="G45" s="747"/>
      <c r="H45" s="747"/>
      <c r="I45" s="747"/>
      <c r="J45" s="747"/>
      <c r="K45" s="747"/>
      <c r="L45" s="747"/>
      <c r="M45" s="747"/>
      <c r="N45" s="747"/>
      <c r="O45" s="747"/>
      <c r="P45" s="748"/>
      <c r="Q45" s="749"/>
      <c r="R45" s="750"/>
      <c r="S45" s="750"/>
      <c r="T45" s="750"/>
      <c r="U45" s="750"/>
      <c r="V45" s="750"/>
      <c r="W45" s="750"/>
      <c r="X45" s="750"/>
      <c r="Y45" s="750"/>
      <c r="Z45" s="750"/>
      <c r="AA45" s="750"/>
      <c r="AB45" s="750"/>
      <c r="AC45" s="750"/>
      <c r="AD45" s="750"/>
      <c r="AE45" s="751"/>
      <c r="AF45" s="825"/>
      <c r="AG45" s="750"/>
      <c r="AH45" s="750"/>
      <c r="AI45" s="750"/>
      <c r="AJ45" s="826"/>
      <c r="AK45" s="829"/>
      <c r="AL45" s="830"/>
      <c r="AM45" s="830"/>
      <c r="AN45" s="830"/>
      <c r="AO45" s="830"/>
      <c r="AP45" s="830"/>
      <c r="AQ45" s="830"/>
      <c r="AR45" s="830"/>
      <c r="AS45" s="830"/>
      <c r="AT45" s="830"/>
      <c r="AU45" s="830"/>
      <c r="AV45" s="830"/>
      <c r="AW45" s="830"/>
      <c r="AX45" s="830"/>
      <c r="AY45" s="830"/>
      <c r="AZ45" s="831"/>
      <c r="BA45" s="831"/>
      <c r="BB45" s="831"/>
      <c r="BC45" s="831"/>
      <c r="BD45" s="831"/>
      <c r="BE45" s="827"/>
      <c r="BF45" s="827"/>
      <c r="BG45" s="827"/>
      <c r="BH45" s="827"/>
      <c r="BI45" s="828"/>
      <c r="BJ45" s="223"/>
      <c r="BK45" s="223"/>
      <c r="BL45" s="223"/>
      <c r="BM45" s="223"/>
      <c r="BN45" s="223"/>
      <c r="BO45" s="236"/>
      <c r="BP45" s="236"/>
      <c r="BQ45" s="233">
        <v>39</v>
      </c>
      <c r="BR45" s="234"/>
      <c r="BS45" s="759"/>
      <c r="BT45" s="760"/>
      <c r="BU45" s="760"/>
      <c r="BV45" s="760"/>
      <c r="BW45" s="760"/>
      <c r="BX45" s="760"/>
      <c r="BY45" s="760"/>
      <c r="BZ45" s="760"/>
      <c r="CA45" s="760"/>
      <c r="CB45" s="760"/>
      <c r="CC45" s="760"/>
      <c r="CD45" s="760"/>
      <c r="CE45" s="760"/>
      <c r="CF45" s="760"/>
      <c r="CG45" s="761"/>
      <c r="CH45" s="772"/>
      <c r="CI45" s="773"/>
      <c r="CJ45" s="773"/>
      <c r="CK45" s="773"/>
      <c r="CL45" s="774"/>
      <c r="CM45" s="772"/>
      <c r="CN45" s="773"/>
      <c r="CO45" s="773"/>
      <c r="CP45" s="773"/>
      <c r="CQ45" s="774"/>
      <c r="CR45" s="772"/>
      <c r="CS45" s="773"/>
      <c r="CT45" s="773"/>
      <c r="CU45" s="773"/>
      <c r="CV45" s="774"/>
      <c r="CW45" s="772"/>
      <c r="CX45" s="773"/>
      <c r="CY45" s="773"/>
      <c r="CZ45" s="773"/>
      <c r="DA45" s="774"/>
      <c r="DB45" s="772"/>
      <c r="DC45" s="773"/>
      <c r="DD45" s="773"/>
      <c r="DE45" s="773"/>
      <c r="DF45" s="774"/>
      <c r="DG45" s="772"/>
      <c r="DH45" s="773"/>
      <c r="DI45" s="773"/>
      <c r="DJ45" s="773"/>
      <c r="DK45" s="774"/>
      <c r="DL45" s="772"/>
      <c r="DM45" s="773"/>
      <c r="DN45" s="773"/>
      <c r="DO45" s="773"/>
      <c r="DP45" s="774"/>
      <c r="DQ45" s="772"/>
      <c r="DR45" s="773"/>
      <c r="DS45" s="773"/>
      <c r="DT45" s="773"/>
      <c r="DU45" s="774"/>
      <c r="DV45" s="775"/>
      <c r="DW45" s="776"/>
      <c r="DX45" s="776"/>
      <c r="DY45" s="776"/>
      <c r="DZ45" s="777"/>
      <c r="EA45" s="217"/>
    </row>
    <row r="46" spans="1:131" s="218" customFormat="1" ht="26.25" customHeight="1">
      <c r="A46" s="232">
        <v>19</v>
      </c>
      <c r="B46" s="746"/>
      <c r="C46" s="747"/>
      <c r="D46" s="747"/>
      <c r="E46" s="747"/>
      <c r="F46" s="747"/>
      <c r="G46" s="747"/>
      <c r="H46" s="747"/>
      <c r="I46" s="747"/>
      <c r="J46" s="747"/>
      <c r="K46" s="747"/>
      <c r="L46" s="747"/>
      <c r="M46" s="747"/>
      <c r="N46" s="747"/>
      <c r="O46" s="747"/>
      <c r="P46" s="748"/>
      <c r="Q46" s="749"/>
      <c r="R46" s="750"/>
      <c r="S46" s="750"/>
      <c r="T46" s="750"/>
      <c r="U46" s="750"/>
      <c r="V46" s="750"/>
      <c r="W46" s="750"/>
      <c r="X46" s="750"/>
      <c r="Y46" s="750"/>
      <c r="Z46" s="750"/>
      <c r="AA46" s="750"/>
      <c r="AB46" s="750"/>
      <c r="AC46" s="750"/>
      <c r="AD46" s="750"/>
      <c r="AE46" s="751"/>
      <c r="AF46" s="825"/>
      <c r="AG46" s="750"/>
      <c r="AH46" s="750"/>
      <c r="AI46" s="750"/>
      <c r="AJ46" s="826"/>
      <c r="AK46" s="829"/>
      <c r="AL46" s="830"/>
      <c r="AM46" s="830"/>
      <c r="AN46" s="830"/>
      <c r="AO46" s="830"/>
      <c r="AP46" s="830"/>
      <c r="AQ46" s="830"/>
      <c r="AR46" s="830"/>
      <c r="AS46" s="830"/>
      <c r="AT46" s="830"/>
      <c r="AU46" s="830"/>
      <c r="AV46" s="830"/>
      <c r="AW46" s="830"/>
      <c r="AX46" s="830"/>
      <c r="AY46" s="830"/>
      <c r="AZ46" s="831"/>
      <c r="BA46" s="831"/>
      <c r="BB46" s="831"/>
      <c r="BC46" s="831"/>
      <c r="BD46" s="831"/>
      <c r="BE46" s="827"/>
      <c r="BF46" s="827"/>
      <c r="BG46" s="827"/>
      <c r="BH46" s="827"/>
      <c r="BI46" s="828"/>
      <c r="BJ46" s="223"/>
      <c r="BK46" s="223"/>
      <c r="BL46" s="223"/>
      <c r="BM46" s="223"/>
      <c r="BN46" s="223"/>
      <c r="BO46" s="236"/>
      <c r="BP46" s="236"/>
      <c r="BQ46" s="233">
        <v>40</v>
      </c>
      <c r="BR46" s="234"/>
      <c r="BS46" s="759"/>
      <c r="BT46" s="760"/>
      <c r="BU46" s="760"/>
      <c r="BV46" s="760"/>
      <c r="BW46" s="760"/>
      <c r="BX46" s="760"/>
      <c r="BY46" s="760"/>
      <c r="BZ46" s="760"/>
      <c r="CA46" s="760"/>
      <c r="CB46" s="760"/>
      <c r="CC46" s="760"/>
      <c r="CD46" s="760"/>
      <c r="CE46" s="760"/>
      <c r="CF46" s="760"/>
      <c r="CG46" s="761"/>
      <c r="CH46" s="772"/>
      <c r="CI46" s="773"/>
      <c r="CJ46" s="773"/>
      <c r="CK46" s="773"/>
      <c r="CL46" s="774"/>
      <c r="CM46" s="772"/>
      <c r="CN46" s="773"/>
      <c r="CO46" s="773"/>
      <c r="CP46" s="773"/>
      <c r="CQ46" s="774"/>
      <c r="CR46" s="772"/>
      <c r="CS46" s="773"/>
      <c r="CT46" s="773"/>
      <c r="CU46" s="773"/>
      <c r="CV46" s="774"/>
      <c r="CW46" s="772"/>
      <c r="CX46" s="773"/>
      <c r="CY46" s="773"/>
      <c r="CZ46" s="773"/>
      <c r="DA46" s="774"/>
      <c r="DB46" s="772"/>
      <c r="DC46" s="773"/>
      <c r="DD46" s="773"/>
      <c r="DE46" s="773"/>
      <c r="DF46" s="774"/>
      <c r="DG46" s="772"/>
      <c r="DH46" s="773"/>
      <c r="DI46" s="773"/>
      <c r="DJ46" s="773"/>
      <c r="DK46" s="774"/>
      <c r="DL46" s="772"/>
      <c r="DM46" s="773"/>
      <c r="DN46" s="773"/>
      <c r="DO46" s="773"/>
      <c r="DP46" s="774"/>
      <c r="DQ46" s="772"/>
      <c r="DR46" s="773"/>
      <c r="DS46" s="773"/>
      <c r="DT46" s="773"/>
      <c r="DU46" s="774"/>
      <c r="DV46" s="775"/>
      <c r="DW46" s="776"/>
      <c r="DX46" s="776"/>
      <c r="DY46" s="776"/>
      <c r="DZ46" s="777"/>
      <c r="EA46" s="217"/>
    </row>
    <row r="47" spans="1:131" s="218" customFormat="1" ht="26.25" customHeight="1">
      <c r="A47" s="232">
        <v>20</v>
      </c>
      <c r="B47" s="746"/>
      <c r="C47" s="747"/>
      <c r="D47" s="747"/>
      <c r="E47" s="747"/>
      <c r="F47" s="747"/>
      <c r="G47" s="747"/>
      <c r="H47" s="747"/>
      <c r="I47" s="747"/>
      <c r="J47" s="747"/>
      <c r="K47" s="747"/>
      <c r="L47" s="747"/>
      <c r="M47" s="747"/>
      <c r="N47" s="747"/>
      <c r="O47" s="747"/>
      <c r="P47" s="748"/>
      <c r="Q47" s="749"/>
      <c r="R47" s="750"/>
      <c r="S47" s="750"/>
      <c r="T47" s="750"/>
      <c r="U47" s="750"/>
      <c r="V47" s="750"/>
      <c r="W47" s="750"/>
      <c r="X47" s="750"/>
      <c r="Y47" s="750"/>
      <c r="Z47" s="750"/>
      <c r="AA47" s="750"/>
      <c r="AB47" s="750"/>
      <c r="AC47" s="750"/>
      <c r="AD47" s="750"/>
      <c r="AE47" s="751"/>
      <c r="AF47" s="825"/>
      <c r="AG47" s="750"/>
      <c r="AH47" s="750"/>
      <c r="AI47" s="750"/>
      <c r="AJ47" s="826"/>
      <c r="AK47" s="829"/>
      <c r="AL47" s="830"/>
      <c r="AM47" s="830"/>
      <c r="AN47" s="830"/>
      <c r="AO47" s="830"/>
      <c r="AP47" s="830"/>
      <c r="AQ47" s="830"/>
      <c r="AR47" s="830"/>
      <c r="AS47" s="830"/>
      <c r="AT47" s="830"/>
      <c r="AU47" s="830"/>
      <c r="AV47" s="830"/>
      <c r="AW47" s="830"/>
      <c r="AX47" s="830"/>
      <c r="AY47" s="830"/>
      <c r="AZ47" s="831"/>
      <c r="BA47" s="831"/>
      <c r="BB47" s="831"/>
      <c r="BC47" s="831"/>
      <c r="BD47" s="831"/>
      <c r="BE47" s="827"/>
      <c r="BF47" s="827"/>
      <c r="BG47" s="827"/>
      <c r="BH47" s="827"/>
      <c r="BI47" s="828"/>
      <c r="BJ47" s="223"/>
      <c r="BK47" s="223"/>
      <c r="BL47" s="223"/>
      <c r="BM47" s="223"/>
      <c r="BN47" s="223"/>
      <c r="BO47" s="236"/>
      <c r="BP47" s="236"/>
      <c r="BQ47" s="233">
        <v>41</v>
      </c>
      <c r="BR47" s="234"/>
      <c r="BS47" s="759"/>
      <c r="BT47" s="760"/>
      <c r="BU47" s="760"/>
      <c r="BV47" s="760"/>
      <c r="BW47" s="760"/>
      <c r="BX47" s="760"/>
      <c r="BY47" s="760"/>
      <c r="BZ47" s="760"/>
      <c r="CA47" s="760"/>
      <c r="CB47" s="760"/>
      <c r="CC47" s="760"/>
      <c r="CD47" s="760"/>
      <c r="CE47" s="760"/>
      <c r="CF47" s="760"/>
      <c r="CG47" s="761"/>
      <c r="CH47" s="772"/>
      <c r="CI47" s="773"/>
      <c r="CJ47" s="773"/>
      <c r="CK47" s="773"/>
      <c r="CL47" s="774"/>
      <c r="CM47" s="772"/>
      <c r="CN47" s="773"/>
      <c r="CO47" s="773"/>
      <c r="CP47" s="773"/>
      <c r="CQ47" s="774"/>
      <c r="CR47" s="772"/>
      <c r="CS47" s="773"/>
      <c r="CT47" s="773"/>
      <c r="CU47" s="773"/>
      <c r="CV47" s="774"/>
      <c r="CW47" s="772"/>
      <c r="CX47" s="773"/>
      <c r="CY47" s="773"/>
      <c r="CZ47" s="773"/>
      <c r="DA47" s="774"/>
      <c r="DB47" s="772"/>
      <c r="DC47" s="773"/>
      <c r="DD47" s="773"/>
      <c r="DE47" s="773"/>
      <c r="DF47" s="774"/>
      <c r="DG47" s="772"/>
      <c r="DH47" s="773"/>
      <c r="DI47" s="773"/>
      <c r="DJ47" s="773"/>
      <c r="DK47" s="774"/>
      <c r="DL47" s="772"/>
      <c r="DM47" s="773"/>
      <c r="DN47" s="773"/>
      <c r="DO47" s="773"/>
      <c r="DP47" s="774"/>
      <c r="DQ47" s="772"/>
      <c r="DR47" s="773"/>
      <c r="DS47" s="773"/>
      <c r="DT47" s="773"/>
      <c r="DU47" s="774"/>
      <c r="DV47" s="775"/>
      <c r="DW47" s="776"/>
      <c r="DX47" s="776"/>
      <c r="DY47" s="776"/>
      <c r="DZ47" s="777"/>
      <c r="EA47" s="217"/>
    </row>
    <row r="48" spans="1:131" s="218" customFormat="1" ht="26.25" customHeight="1">
      <c r="A48" s="232">
        <v>21</v>
      </c>
      <c r="B48" s="746"/>
      <c r="C48" s="747"/>
      <c r="D48" s="747"/>
      <c r="E48" s="747"/>
      <c r="F48" s="747"/>
      <c r="G48" s="747"/>
      <c r="H48" s="747"/>
      <c r="I48" s="747"/>
      <c r="J48" s="747"/>
      <c r="K48" s="747"/>
      <c r="L48" s="747"/>
      <c r="M48" s="747"/>
      <c r="N48" s="747"/>
      <c r="O48" s="747"/>
      <c r="P48" s="748"/>
      <c r="Q48" s="749"/>
      <c r="R48" s="750"/>
      <c r="S48" s="750"/>
      <c r="T48" s="750"/>
      <c r="U48" s="750"/>
      <c r="V48" s="750"/>
      <c r="W48" s="750"/>
      <c r="X48" s="750"/>
      <c r="Y48" s="750"/>
      <c r="Z48" s="750"/>
      <c r="AA48" s="750"/>
      <c r="AB48" s="750"/>
      <c r="AC48" s="750"/>
      <c r="AD48" s="750"/>
      <c r="AE48" s="751"/>
      <c r="AF48" s="825"/>
      <c r="AG48" s="750"/>
      <c r="AH48" s="750"/>
      <c r="AI48" s="750"/>
      <c r="AJ48" s="826"/>
      <c r="AK48" s="829"/>
      <c r="AL48" s="830"/>
      <c r="AM48" s="830"/>
      <c r="AN48" s="830"/>
      <c r="AO48" s="830"/>
      <c r="AP48" s="830"/>
      <c r="AQ48" s="830"/>
      <c r="AR48" s="830"/>
      <c r="AS48" s="830"/>
      <c r="AT48" s="830"/>
      <c r="AU48" s="830"/>
      <c r="AV48" s="830"/>
      <c r="AW48" s="830"/>
      <c r="AX48" s="830"/>
      <c r="AY48" s="830"/>
      <c r="AZ48" s="831"/>
      <c r="BA48" s="831"/>
      <c r="BB48" s="831"/>
      <c r="BC48" s="831"/>
      <c r="BD48" s="831"/>
      <c r="BE48" s="827"/>
      <c r="BF48" s="827"/>
      <c r="BG48" s="827"/>
      <c r="BH48" s="827"/>
      <c r="BI48" s="828"/>
      <c r="BJ48" s="223"/>
      <c r="BK48" s="223"/>
      <c r="BL48" s="223"/>
      <c r="BM48" s="223"/>
      <c r="BN48" s="223"/>
      <c r="BO48" s="236"/>
      <c r="BP48" s="236"/>
      <c r="BQ48" s="233">
        <v>42</v>
      </c>
      <c r="BR48" s="234"/>
      <c r="BS48" s="759"/>
      <c r="BT48" s="760"/>
      <c r="BU48" s="760"/>
      <c r="BV48" s="760"/>
      <c r="BW48" s="760"/>
      <c r="BX48" s="760"/>
      <c r="BY48" s="760"/>
      <c r="BZ48" s="760"/>
      <c r="CA48" s="760"/>
      <c r="CB48" s="760"/>
      <c r="CC48" s="760"/>
      <c r="CD48" s="760"/>
      <c r="CE48" s="760"/>
      <c r="CF48" s="760"/>
      <c r="CG48" s="761"/>
      <c r="CH48" s="772"/>
      <c r="CI48" s="773"/>
      <c r="CJ48" s="773"/>
      <c r="CK48" s="773"/>
      <c r="CL48" s="774"/>
      <c r="CM48" s="772"/>
      <c r="CN48" s="773"/>
      <c r="CO48" s="773"/>
      <c r="CP48" s="773"/>
      <c r="CQ48" s="774"/>
      <c r="CR48" s="772"/>
      <c r="CS48" s="773"/>
      <c r="CT48" s="773"/>
      <c r="CU48" s="773"/>
      <c r="CV48" s="774"/>
      <c r="CW48" s="772"/>
      <c r="CX48" s="773"/>
      <c r="CY48" s="773"/>
      <c r="CZ48" s="773"/>
      <c r="DA48" s="774"/>
      <c r="DB48" s="772"/>
      <c r="DC48" s="773"/>
      <c r="DD48" s="773"/>
      <c r="DE48" s="773"/>
      <c r="DF48" s="774"/>
      <c r="DG48" s="772"/>
      <c r="DH48" s="773"/>
      <c r="DI48" s="773"/>
      <c r="DJ48" s="773"/>
      <c r="DK48" s="774"/>
      <c r="DL48" s="772"/>
      <c r="DM48" s="773"/>
      <c r="DN48" s="773"/>
      <c r="DO48" s="773"/>
      <c r="DP48" s="774"/>
      <c r="DQ48" s="772"/>
      <c r="DR48" s="773"/>
      <c r="DS48" s="773"/>
      <c r="DT48" s="773"/>
      <c r="DU48" s="774"/>
      <c r="DV48" s="775"/>
      <c r="DW48" s="776"/>
      <c r="DX48" s="776"/>
      <c r="DY48" s="776"/>
      <c r="DZ48" s="777"/>
      <c r="EA48" s="217"/>
    </row>
    <row r="49" spans="1:131" s="218" customFormat="1" ht="26.25" customHeight="1">
      <c r="A49" s="232">
        <v>22</v>
      </c>
      <c r="B49" s="746"/>
      <c r="C49" s="747"/>
      <c r="D49" s="747"/>
      <c r="E49" s="747"/>
      <c r="F49" s="747"/>
      <c r="G49" s="747"/>
      <c r="H49" s="747"/>
      <c r="I49" s="747"/>
      <c r="J49" s="747"/>
      <c r="K49" s="747"/>
      <c r="L49" s="747"/>
      <c r="M49" s="747"/>
      <c r="N49" s="747"/>
      <c r="O49" s="747"/>
      <c r="P49" s="748"/>
      <c r="Q49" s="749"/>
      <c r="R49" s="750"/>
      <c r="S49" s="750"/>
      <c r="T49" s="750"/>
      <c r="U49" s="750"/>
      <c r="V49" s="750"/>
      <c r="W49" s="750"/>
      <c r="X49" s="750"/>
      <c r="Y49" s="750"/>
      <c r="Z49" s="750"/>
      <c r="AA49" s="750"/>
      <c r="AB49" s="750"/>
      <c r="AC49" s="750"/>
      <c r="AD49" s="750"/>
      <c r="AE49" s="751"/>
      <c r="AF49" s="825"/>
      <c r="AG49" s="750"/>
      <c r="AH49" s="750"/>
      <c r="AI49" s="750"/>
      <c r="AJ49" s="826"/>
      <c r="AK49" s="829"/>
      <c r="AL49" s="830"/>
      <c r="AM49" s="830"/>
      <c r="AN49" s="830"/>
      <c r="AO49" s="830"/>
      <c r="AP49" s="830"/>
      <c r="AQ49" s="830"/>
      <c r="AR49" s="830"/>
      <c r="AS49" s="830"/>
      <c r="AT49" s="830"/>
      <c r="AU49" s="830"/>
      <c r="AV49" s="830"/>
      <c r="AW49" s="830"/>
      <c r="AX49" s="830"/>
      <c r="AY49" s="830"/>
      <c r="AZ49" s="831"/>
      <c r="BA49" s="831"/>
      <c r="BB49" s="831"/>
      <c r="BC49" s="831"/>
      <c r="BD49" s="831"/>
      <c r="BE49" s="827"/>
      <c r="BF49" s="827"/>
      <c r="BG49" s="827"/>
      <c r="BH49" s="827"/>
      <c r="BI49" s="828"/>
      <c r="BJ49" s="223"/>
      <c r="BK49" s="223"/>
      <c r="BL49" s="223"/>
      <c r="BM49" s="223"/>
      <c r="BN49" s="223"/>
      <c r="BO49" s="236"/>
      <c r="BP49" s="236"/>
      <c r="BQ49" s="233">
        <v>43</v>
      </c>
      <c r="BR49" s="234"/>
      <c r="BS49" s="759"/>
      <c r="BT49" s="760"/>
      <c r="BU49" s="760"/>
      <c r="BV49" s="760"/>
      <c r="BW49" s="760"/>
      <c r="BX49" s="760"/>
      <c r="BY49" s="760"/>
      <c r="BZ49" s="760"/>
      <c r="CA49" s="760"/>
      <c r="CB49" s="760"/>
      <c r="CC49" s="760"/>
      <c r="CD49" s="760"/>
      <c r="CE49" s="760"/>
      <c r="CF49" s="760"/>
      <c r="CG49" s="761"/>
      <c r="CH49" s="772"/>
      <c r="CI49" s="773"/>
      <c r="CJ49" s="773"/>
      <c r="CK49" s="773"/>
      <c r="CL49" s="774"/>
      <c r="CM49" s="772"/>
      <c r="CN49" s="773"/>
      <c r="CO49" s="773"/>
      <c r="CP49" s="773"/>
      <c r="CQ49" s="774"/>
      <c r="CR49" s="772"/>
      <c r="CS49" s="773"/>
      <c r="CT49" s="773"/>
      <c r="CU49" s="773"/>
      <c r="CV49" s="774"/>
      <c r="CW49" s="772"/>
      <c r="CX49" s="773"/>
      <c r="CY49" s="773"/>
      <c r="CZ49" s="773"/>
      <c r="DA49" s="774"/>
      <c r="DB49" s="772"/>
      <c r="DC49" s="773"/>
      <c r="DD49" s="773"/>
      <c r="DE49" s="773"/>
      <c r="DF49" s="774"/>
      <c r="DG49" s="772"/>
      <c r="DH49" s="773"/>
      <c r="DI49" s="773"/>
      <c r="DJ49" s="773"/>
      <c r="DK49" s="774"/>
      <c r="DL49" s="772"/>
      <c r="DM49" s="773"/>
      <c r="DN49" s="773"/>
      <c r="DO49" s="773"/>
      <c r="DP49" s="774"/>
      <c r="DQ49" s="772"/>
      <c r="DR49" s="773"/>
      <c r="DS49" s="773"/>
      <c r="DT49" s="773"/>
      <c r="DU49" s="774"/>
      <c r="DV49" s="775"/>
      <c r="DW49" s="776"/>
      <c r="DX49" s="776"/>
      <c r="DY49" s="776"/>
      <c r="DZ49" s="777"/>
      <c r="EA49" s="217"/>
    </row>
    <row r="50" spans="1:131" s="218" customFormat="1" ht="26.25" customHeight="1">
      <c r="A50" s="232">
        <v>23</v>
      </c>
      <c r="B50" s="746"/>
      <c r="C50" s="747"/>
      <c r="D50" s="747"/>
      <c r="E50" s="747"/>
      <c r="F50" s="747"/>
      <c r="G50" s="747"/>
      <c r="H50" s="747"/>
      <c r="I50" s="747"/>
      <c r="J50" s="747"/>
      <c r="K50" s="747"/>
      <c r="L50" s="747"/>
      <c r="M50" s="747"/>
      <c r="N50" s="747"/>
      <c r="O50" s="747"/>
      <c r="P50" s="748"/>
      <c r="Q50" s="832"/>
      <c r="R50" s="833"/>
      <c r="S50" s="833"/>
      <c r="T50" s="833"/>
      <c r="U50" s="833"/>
      <c r="V50" s="833"/>
      <c r="W50" s="833"/>
      <c r="X50" s="833"/>
      <c r="Y50" s="833"/>
      <c r="Z50" s="833"/>
      <c r="AA50" s="833"/>
      <c r="AB50" s="833"/>
      <c r="AC50" s="833"/>
      <c r="AD50" s="833"/>
      <c r="AE50" s="834"/>
      <c r="AF50" s="825"/>
      <c r="AG50" s="750"/>
      <c r="AH50" s="750"/>
      <c r="AI50" s="750"/>
      <c r="AJ50" s="826"/>
      <c r="AK50" s="835"/>
      <c r="AL50" s="833"/>
      <c r="AM50" s="833"/>
      <c r="AN50" s="833"/>
      <c r="AO50" s="833"/>
      <c r="AP50" s="833"/>
      <c r="AQ50" s="833"/>
      <c r="AR50" s="833"/>
      <c r="AS50" s="833"/>
      <c r="AT50" s="833"/>
      <c r="AU50" s="833"/>
      <c r="AV50" s="833"/>
      <c r="AW50" s="833"/>
      <c r="AX50" s="833"/>
      <c r="AY50" s="833"/>
      <c r="AZ50" s="836"/>
      <c r="BA50" s="836"/>
      <c r="BB50" s="836"/>
      <c r="BC50" s="836"/>
      <c r="BD50" s="836"/>
      <c r="BE50" s="827"/>
      <c r="BF50" s="827"/>
      <c r="BG50" s="827"/>
      <c r="BH50" s="827"/>
      <c r="BI50" s="828"/>
      <c r="BJ50" s="223"/>
      <c r="BK50" s="223"/>
      <c r="BL50" s="223"/>
      <c r="BM50" s="223"/>
      <c r="BN50" s="223"/>
      <c r="BO50" s="236"/>
      <c r="BP50" s="236"/>
      <c r="BQ50" s="233">
        <v>44</v>
      </c>
      <c r="BR50" s="234"/>
      <c r="BS50" s="759"/>
      <c r="BT50" s="760"/>
      <c r="BU50" s="760"/>
      <c r="BV50" s="760"/>
      <c r="BW50" s="760"/>
      <c r="BX50" s="760"/>
      <c r="BY50" s="760"/>
      <c r="BZ50" s="760"/>
      <c r="CA50" s="760"/>
      <c r="CB50" s="760"/>
      <c r="CC50" s="760"/>
      <c r="CD50" s="760"/>
      <c r="CE50" s="760"/>
      <c r="CF50" s="760"/>
      <c r="CG50" s="761"/>
      <c r="CH50" s="772"/>
      <c r="CI50" s="773"/>
      <c r="CJ50" s="773"/>
      <c r="CK50" s="773"/>
      <c r="CL50" s="774"/>
      <c r="CM50" s="772"/>
      <c r="CN50" s="773"/>
      <c r="CO50" s="773"/>
      <c r="CP50" s="773"/>
      <c r="CQ50" s="774"/>
      <c r="CR50" s="772"/>
      <c r="CS50" s="773"/>
      <c r="CT50" s="773"/>
      <c r="CU50" s="773"/>
      <c r="CV50" s="774"/>
      <c r="CW50" s="772"/>
      <c r="CX50" s="773"/>
      <c r="CY50" s="773"/>
      <c r="CZ50" s="773"/>
      <c r="DA50" s="774"/>
      <c r="DB50" s="772"/>
      <c r="DC50" s="773"/>
      <c r="DD50" s="773"/>
      <c r="DE50" s="773"/>
      <c r="DF50" s="774"/>
      <c r="DG50" s="772"/>
      <c r="DH50" s="773"/>
      <c r="DI50" s="773"/>
      <c r="DJ50" s="773"/>
      <c r="DK50" s="774"/>
      <c r="DL50" s="772"/>
      <c r="DM50" s="773"/>
      <c r="DN50" s="773"/>
      <c r="DO50" s="773"/>
      <c r="DP50" s="774"/>
      <c r="DQ50" s="772"/>
      <c r="DR50" s="773"/>
      <c r="DS50" s="773"/>
      <c r="DT50" s="773"/>
      <c r="DU50" s="774"/>
      <c r="DV50" s="775"/>
      <c r="DW50" s="776"/>
      <c r="DX50" s="776"/>
      <c r="DY50" s="776"/>
      <c r="DZ50" s="777"/>
      <c r="EA50" s="217"/>
    </row>
    <row r="51" spans="1:131" s="218" customFormat="1" ht="26.25" customHeight="1">
      <c r="A51" s="232">
        <v>24</v>
      </c>
      <c r="B51" s="746"/>
      <c r="C51" s="747"/>
      <c r="D51" s="747"/>
      <c r="E51" s="747"/>
      <c r="F51" s="747"/>
      <c r="G51" s="747"/>
      <c r="H51" s="747"/>
      <c r="I51" s="747"/>
      <c r="J51" s="747"/>
      <c r="K51" s="747"/>
      <c r="L51" s="747"/>
      <c r="M51" s="747"/>
      <c r="N51" s="747"/>
      <c r="O51" s="747"/>
      <c r="P51" s="748"/>
      <c r="Q51" s="832"/>
      <c r="R51" s="833"/>
      <c r="S51" s="833"/>
      <c r="T51" s="833"/>
      <c r="U51" s="833"/>
      <c r="V51" s="833"/>
      <c r="W51" s="833"/>
      <c r="X51" s="833"/>
      <c r="Y51" s="833"/>
      <c r="Z51" s="833"/>
      <c r="AA51" s="833"/>
      <c r="AB51" s="833"/>
      <c r="AC51" s="833"/>
      <c r="AD51" s="833"/>
      <c r="AE51" s="834"/>
      <c r="AF51" s="825"/>
      <c r="AG51" s="750"/>
      <c r="AH51" s="750"/>
      <c r="AI51" s="750"/>
      <c r="AJ51" s="826"/>
      <c r="AK51" s="835"/>
      <c r="AL51" s="833"/>
      <c r="AM51" s="833"/>
      <c r="AN51" s="833"/>
      <c r="AO51" s="833"/>
      <c r="AP51" s="833"/>
      <c r="AQ51" s="833"/>
      <c r="AR51" s="833"/>
      <c r="AS51" s="833"/>
      <c r="AT51" s="833"/>
      <c r="AU51" s="833"/>
      <c r="AV51" s="833"/>
      <c r="AW51" s="833"/>
      <c r="AX51" s="833"/>
      <c r="AY51" s="833"/>
      <c r="AZ51" s="836"/>
      <c r="BA51" s="836"/>
      <c r="BB51" s="836"/>
      <c r="BC51" s="836"/>
      <c r="BD51" s="836"/>
      <c r="BE51" s="827"/>
      <c r="BF51" s="827"/>
      <c r="BG51" s="827"/>
      <c r="BH51" s="827"/>
      <c r="BI51" s="828"/>
      <c r="BJ51" s="223"/>
      <c r="BK51" s="223"/>
      <c r="BL51" s="223"/>
      <c r="BM51" s="223"/>
      <c r="BN51" s="223"/>
      <c r="BO51" s="236"/>
      <c r="BP51" s="236"/>
      <c r="BQ51" s="233">
        <v>45</v>
      </c>
      <c r="BR51" s="234"/>
      <c r="BS51" s="759"/>
      <c r="BT51" s="760"/>
      <c r="BU51" s="760"/>
      <c r="BV51" s="760"/>
      <c r="BW51" s="760"/>
      <c r="BX51" s="760"/>
      <c r="BY51" s="760"/>
      <c r="BZ51" s="760"/>
      <c r="CA51" s="760"/>
      <c r="CB51" s="760"/>
      <c r="CC51" s="760"/>
      <c r="CD51" s="760"/>
      <c r="CE51" s="760"/>
      <c r="CF51" s="760"/>
      <c r="CG51" s="761"/>
      <c r="CH51" s="772"/>
      <c r="CI51" s="773"/>
      <c r="CJ51" s="773"/>
      <c r="CK51" s="773"/>
      <c r="CL51" s="774"/>
      <c r="CM51" s="772"/>
      <c r="CN51" s="773"/>
      <c r="CO51" s="773"/>
      <c r="CP51" s="773"/>
      <c r="CQ51" s="774"/>
      <c r="CR51" s="772"/>
      <c r="CS51" s="773"/>
      <c r="CT51" s="773"/>
      <c r="CU51" s="773"/>
      <c r="CV51" s="774"/>
      <c r="CW51" s="772"/>
      <c r="CX51" s="773"/>
      <c r="CY51" s="773"/>
      <c r="CZ51" s="773"/>
      <c r="DA51" s="774"/>
      <c r="DB51" s="772"/>
      <c r="DC51" s="773"/>
      <c r="DD51" s="773"/>
      <c r="DE51" s="773"/>
      <c r="DF51" s="774"/>
      <c r="DG51" s="772"/>
      <c r="DH51" s="773"/>
      <c r="DI51" s="773"/>
      <c r="DJ51" s="773"/>
      <c r="DK51" s="774"/>
      <c r="DL51" s="772"/>
      <c r="DM51" s="773"/>
      <c r="DN51" s="773"/>
      <c r="DO51" s="773"/>
      <c r="DP51" s="774"/>
      <c r="DQ51" s="772"/>
      <c r="DR51" s="773"/>
      <c r="DS51" s="773"/>
      <c r="DT51" s="773"/>
      <c r="DU51" s="774"/>
      <c r="DV51" s="775"/>
      <c r="DW51" s="776"/>
      <c r="DX51" s="776"/>
      <c r="DY51" s="776"/>
      <c r="DZ51" s="777"/>
      <c r="EA51" s="217"/>
    </row>
    <row r="52" spans="1:131" s="218" customFormat="1" ht="26.25" customHeight="1">
      <c r="A52" s="232">
        <v>25</v>
      </c>
      <c r="B52" s="746"/>
      <c r="C52" s="747"/>
      <c r="D52" s="747"/>
      <c r="E52" s="747"/>
      <c r="F52" s="747"/>
      <c r="G52" s="747"/>
      <c r="H52" s="747"/>
      <c r="I52" s="747"/>
      <c r="J52" s="747"/>
      <c r="K52" s="747"/>
      <c r="L52" s="747"/>
      <c r="M52" s="747"/>
      <c r="N52" s="747"/>
      <c r="O52" s="747"/>
      <c r="P52" s="748"/>
      <c r="Q52" s="832"/>
      <c r="R52" s="833"/>
      <c r="S52" s="833"/>
      <c r="T52" s="833"/>
      <c r="U52" s="833"/>
      <c r="V52" s="833"/>
      <c r="W52" s="833"/>
      <c r="X52" s="833"/>
      <c r="Y52" s="833"/>
      <c r="Z52" s="833"/>
      <c r="AA52" s="833"/>
      <c r="AB52" s="833"/>
      <c r="AC52" s="833"/>
      <c r="AD52" s="833"/>
      <c r="AE52" s="834"/>
      <c r="AF52" s="825"/>
      <c r="AG52" s="750"/>
      <c r="AH52" s="750"/>
      <c r="AI52" s="750"/>
      <c r="AJ52" s="826"/>
      <c r="AK52" s="835"/>
      <c r="AL52" s="833"/>
      <c r="AM52" s="833"/>
      <c r="AN52" s="833"/>
      <c r="AO52" s="833"/>
      <c r="AP52" s="833"/>
      <c r="AQ52" s="833"/>
      <c r="AR52" s="833"/>
      <c r="AS52" s="833"/>
      <c r="AT52" s="833"/>
      <c r="AU52" s="833"/>
      <c r="AV52" s="833"/>
      <c r="AW52" s="833"/>
      <c r="AX52" s="833"/>
      <c r="AY52" s="833"/>
      <c r="AZ52" s="836"/>
      <c r="BA52" s="836"/>
      <c r="BB52" s="836"/>
      <c r="BC52" s="836"/>
      <c r="BD52" s="836"/>
      <c r="BE52" s="827"/>
      <c r="BF52" s="827"/>
      <c r="BG52" s="827"/>
      <c r="BH52" s="827"/>
      <c r="BI52" s="828"/>
      <c r="BJ52" s="223"/>
      <c r="BK52" s="223"/>
      <c r="BL52" s="223"/>
      <c r="BM52" s="223"/>
      <c r="BN52" s="223"/>
      <c r="BO52" s="236"/>
      <c r="BP52" s="236"/>
      <c r="BQ52" s="233">
        <v>46</v>
      </c>
      <c r="BR52" s="234"/>
      <c r="BS52" s="759"/>
      <c r="BT52" s="760"/>
      <c r="BU52" s="760"/>
      <c r="BV52" s="760"/>
      <c r="BW52" s="760"/>
      <c r="BX52" s="760"/>
      <c r="BY52" s="760"/>
      <c r="BZ52" s="760"/>
      <c r="CA52" s="760"/>
      <c r="CB52" s="760"/>
      <c r="CC52" s="760"/>
      <c r="CD52" s="760"/>
      <c r="CE52" s="760"/>
      <c r="CF52" s="760"/>
      <c r="CG52" s="761"/>
      <c r="CH52" s="772"/>
      <c r="CI52" s="773"/>
      <c r="CJ52" s="773"/>
      <c r="CK52" s="773"/>
      <c r="CL52" s="774"/>
      <c r="CM52" s="772"/>
      <c r="CN52" s="773"/>
      <c r="CO52" s="773"/>
      <c r="CP52" s="773"/>
      <c r="CQ52" s="774"/>
      <c r="CR52" s="772"/>
      <c r="CS52" s="773"/>
      <c r="CT52" s="773"/>
      <c r="CU52" s="773"/>
      <c r="CV52" s="774"/>
      <c r="CW52" s="772"/>
      <c r="CX52" s="773"/>
      <c r="CY52" s="773"/>
      <c r="CZ52" s="773"/>
      <c r="DA52" s="774"/>
      <c r="DB52" s="772"/>
      <c r="DC52" s="773"/>
      <c r="DD52" s="773"/>
      <c r="DE52" s="773"/>
      <c r="DF52" s="774"/>
      <c r="DG52" s="772"/>
      <c r="DH52" s="773"/>
      <c r="DI52" s="773"/>
      <c r="DJ52" s="773"/>
      <c r="DK52" s="774"/>
      <c r="DL52" s="772"/>
      <c r="DM52" s="773"/>
      <c r="DN52" s="773"/>
      <c r="DO52" s="773"/>
      <c r="DP52" s="774"/>
      <c r="DQ52" s="772"/>
      <c r="DR52" s="773"/>
      <c r="DS52" s="773"/>
      <c r="DT52" s="773"/>
      <c r="DU52" s="774"/>
      <c r="DV52" s="775"/>
      <c r="DW52" s="776"/>
      <c r="DX52" s="776"/>
      <c r="DY52" s="776"/>
      <c r="DZ52" s="777"/>
      <c r="EA52" s="217"/>
    </row>
    <row r="53" spans="1:131" s="218" customFormat="1" ht="26.25" customHeight="1">
      <c r="A53" s="232">
        <v>26</v>
      </c>
      <c r="B53" s="746"/>
      <c r="C53" s="747"/>
      <c r="D53" s="747"/>
      <c r="E53" s="747"/>
      <c r="F53" s="747"/>
      <c r="G53" s="747"/>
      <c r="H53" s="747"/>
      <c r="I53" s="747"/>
      <c r="J53" s="747"/>
      <c r="K53" s="747"/>
      <c r="L53" s="747"/>
      <c r="M53" s="747"/>
      <c r="N53" s="747"/>
      <c r="O53" s="747"/>
      <c r="P53" s="748"/>
      <c r="Q53" s="832"/>
      <c r="R53" s="833"/>
      <c r="S53" s="833"/>
      <c r="T53" s="833"/>
      <c r="U53" s="833"/>
      <c r="V53" s="833"/>
      <c r="W53" s="833"/>
      <c r="X53" s="833"/>
      <c r="Y53" s="833"/>
      <c r="Z53" s="833"/>
      <c r="AA53" s="833"/>
      <c r="AB53" s="833"/>
      <c r="AC53" s="833"/>
      <c r="AD53" s="833"/>
      <c r="AE53" s="834"/>
      <c r="AF53" s="825"/>
      <c r="AG53" s="750"/>
      <c r="AH53" s="750"/>
      <c r="AI53" s="750"/>
      <c r="AJ53" s="826"/>
      <c r="AK53" s="835"/>
      <c r="AL53" s="833"/>
      <c r="AM53" s="833"/>
      <c r="AN53" s="833"/>
      <c r="AO53" s="833"/>
      <c r="AP53" s="833"/>
      <c r="AQ53" s="833"/>
      <c r="AR53" s="833"/>
      <c r="AS53" s="833"/>
      <c r="AT53" s="833"/>
      <c r="AU53" s="833"/>
      <c r="AV53" s="833"/>
      <c r="AW53" s="833"/>
      <c r="AX53" s="833"/>
      <c r="AY53" s="833"/>
      <c r="AZ53" s="836"/>
      <c r="BA53" s="836"/>
      <c r="BB53" s="836"/>
      <c r="BC53" s="836"/>
      <c r="BD53" s="836"/>
      <c r="BE53" s="827"/>
      <c r="BF53" s="827"/>
      <c r="BG53" s="827"/>
      <c r="BH53" s="827"/>
      <c r="BI53" s="828"/>
      <c r="BJ53" s="223"/>
      <c r="BK53" s="223"/>
      <c r="BL53" s="223"/>
      <c r="BM53" s="223"/>
      <c r="BN53" s="223"/>
      <c r="BO53" s="236"/>
      <c r="BP53" s="236"/>
      <c r="BQ53" s="233">
        <v>47</v>
      </c>
      <c r="BR53" s="234"/>
      <c r="BS53" s="759"/>
      <c r="BT53" s="760"/>
      <c r="BU53" s="760"/>
      <c r="BV53" s="760"/>
      <c r="BW53" s="760"/>
      <c r="BX53" s="760"/>
      <c r="BY53" s="760"/>
      <c r="BZ53" s="760"/>
      <c r="CA53" s="760"/>
      <c r="CB53" s="760"/>
      <c r="CC53" s="760"/>
      <c r="CD53" s="760"/>
      <c r="CE53" s="760"/>
      <c r="CF53" s="760"/>
      <c r="CG53" s="761"/>
      <c r="CH53" s="772"/>
      <c r="CI53" s="773"/>
      <c r="CJ53" s="773"/>
      <c r="CK53" s="773"/>
      <c r="CL53" s="774"/>
      <c r="CM53" s="772"/>
      <c r="CN53" s="773"/>
      <c r="CO53" s="773"/>
      <c r="CP53" s="773"/>
      <c r="CQ53" s="774"/>
      <c r="CR53" s="772"/>
      <c r="CS53" s="773"/>
      <c r="CT53" s="773"/>
      <c r="CU53" s="773"/>
      <c r="CV53" s="774"/>
      <c r="CW53" s="772"/>
      <c r="CX53" s="773"/>
      <c r="CY53" s="773"/>
      <c r="CZ53" s="773"/>
      <c r="DA53" s="774"/>
      <c r="DB53" s="772"/>
      <c r="DC53" s="773"/>
      <c r="DD53" s="773"/>
      <c r="DE53" s="773"/>
      <c r="DF53" s="774"/>
      <c r="DG53" s="772"/>
      <c r="DH53" s="773"/>
      <c r="DI53" s="773"/>
      <c r="DJ53" s="773"/>
      <c r="DK53" s="774"/>
      <c r="DL53" s="772"/>
      <c r="DM53" s="773"/>
      <c r="DN53" s="773"/>
      <c r="DO53" s="773"/>
      <c r="DP53" s="774"/>
      <c r="DQ53" s="772"/>
      <c r="DR53" s="773"/>
      <c r="DS53" s="773"/>
      <c r="DT53" s="773"/>
      <c r="DU53" s="774"/>
      <c r="DV53" s="775"/>
      <c r="DW53" s="776"/>
      <c r="DX53" s="776"/>
      <c r="DY53" s="776"/>
      <c r="DZ53" s="777"/>
      <c r="EA53" s="217"/>
    </row>
    <row r="54" spans="1:131" s="218" customFormat="1" ht="26.25" customHeight="1">
      <c r="A54" s="232">
        <v>27</v>
      </c>
      <c r="B54" s="746"/>
      <c r="C54" s="747"/>
      <c r="D54" s="747"/>
      <c r="E54" s="747"/>
      <c r="F54" s="747"/>
      <c r="G54" s="747"/>
      <c r="H54" s="747"/>
      <c r="I54" s="747"/>
      <c r="J54" s="747"/>
      <c r="K54" s="747"/>
      <c r="L54" s="747"/>
      <c r="M54" s="747"/>
      <c r="N54" s="747"/>
      <c r="O54" s="747"/>
      <c r="P54" s="748"/>
      <c r="Q54" s="832"/>
      <c r="R54" s="833"/>
      <c r="S54" s="833"/>
      <c r="T54" s="833"/>
      <c r="U54" s="833"/>
      <c r="V54" s="833"/>
      <c r="W54" s="833"/>
      <c r="X54" s="833"/>
      <c r="Y54" s="833"/>
      <c r="Z54" s="833"/>
      <c r="AA54" s="833"/>
      <c r="AB54" s="833"/>
      <c r="AC54" s="833"/>
      <c r="AD54" s="833"/>
      <c r="AE54" s="834"/>
      <c r="AF54" s="825"/>
      <c r="AG54" s="750"/>
      <c r="AH54" s="750"/>
      <c r="AI54" s="750"/>
      <c r="AJ54" s="826"/>
      <c r="AK54" s="835"/>
      <c r="AL54" s="833"/>
      <c r="AM54" s="833"/>
      <c r="AN54" s="833"/>
      <c r="AO54" s="833"/>
      <c r="AP54" s="833"/>
      <c r="AQ54" s="833"/>
      <c r="AR54" s="833"/>
      <c r="AS54" s="833"/>
      <c r="AT54" s="833"/>
      <c r="AU54" s="833"/>
      <c r="AV54" s="833"/>
      <c r="AW54" s="833"/>
      <c r="AX54" s="833"/>
      <c r="AY54" s="833"/>
      <c r="AZ54" s="836"/>
      <c r="BA54" s="836"/>
      <c r="BB54" s="836"/>
      <c r="BC54" s="836"/>
      <c r="BD54" s="836"/>
      <c r="BE54" s="827"/>
      <c r="BF54" s="827"/>
      <c r="BG54" s="827"/>
      <c r="BH54" s="827"/>
      <c r="BI54" s="828"/>
      <c r="BJ54" s="223"/>
      <c r="BK54" s="223"/>
      <c r="BL54" s="223"/>
      <c r="BM54" s="223"/>
      <c r="BN54" s="223"/>
      <c r="BO54" s="236"/>
      <c r="BP54" s="236"/>
      <c r="BQ54" s="233">
        <v>48</v>
      </c>
      <c r="BR54" s="234"/>
      <c r="BS54" s="759"/>
      <c r="BT54" s="760"/>
      <c r="BU54" s="760"/>
      <c r="BV54" s="760"/>
      <c r="BW54" s="760"/>
      <c r="BX54" s="760"/>
      <c r="BY54" s="760"/>
      <c r="BZ54" s="760"/>
      <c r="CA54" s="760"/>
      <c r="CB54" s="760"/>
      <c r="CC54" s="760"/>
      <c r="CD54" s="760"/>
      <c r="CE54" s="760"/>
      <c r="CF54" s="760"/>
      <c r="CG54" s="761"/>
      <c r="CH54" s="772"/>
      <c r="CI54" s="773"/>
      <c r="CJ54" s="773"/>
      <c r="CK54" s="773"/>
      <c r="CL54" s="774"/>
      <c r="CM54" s="772"/>
      <c r="CN54" s="773"/>
      <c r="CO54" s="773"/>
      <c r="CP54" s="773"/>
      <c r="CQ54" s="774"/>
      <c r="CR54" s="772"/>
      <c r="CS54" s="773"/>
      <c r="CT54" s="773"/>
      <c r="CU54" s="773"/>
      <c r="CV54" s="774"/>
      <c r="CW54" s="772"/>
      <c r="CX54" s="773"/>
      <c r="CY54" s="773"/>
      <c r="CZ54" s="773"/>
      <c r="DA54" s="774"/>
      <c r="DB54" s="772"/>
      <c r="DC54" s="773"/>
      <c r="DD54" s="773"/>
      <c r="DE54" s="773"/>
      <c r="DF54" s="774"/>
      <c r="DG54" s="772"/>
      <c r="DH54" s="773"/>
      <c r="DI54" s="773"/>
      <c r="DJ54" s="773"/>
      <c r="DK54" s="774"/>
      <c r="DL54" s="772"/>
      <c r="DM54" s="773"/>
      <c r="DN54" s="773"/>
      <c r="DO54" s="773"/>
      <c r="DP54" s="774"/>
      <c r="DQ54" s="772"/>
      <c r="DR54" s="773"/>
      <c r="DS54" s="773"/>
      <c r="DT54" s="773"/>
      <c r="DU54" s="774"/>
      <c r="DV54" s="775"/>
      <c r="DW54" s="776"/>
      <c r="DX54" s="776"/>
      <c r="DY54" s="776"/>
      <c r="DZ54" s="777"/>
      <c r="EA54" s="217"/>
    </row>
    <row r="55" spans="1:131" s="218" customFormat="1" ht="26.25" customHeight="1">
      <c r="A55" s="232">
        <v>28</v>
      </c>
      <c r="B55" s="746"/>
      <c r="C55" s="747"/>
      <c r="D55" s="747"/>
      <c r="E55" s="747"/>
      <c r="F55" s="747"/>
      <c r="G55" s="747"/>
      <c r="H55" s="747"/>
      <c r="I55" s="747"/>
      <c r="J55" s="747"/>
      <c r="K55" s="747"/>
      <c r="L55" s="747"/>
      <c r="M55" s="747"/>
      <c r="N55" s="747"/>
      <c r="O55" s="747"/>
      <c r="P55" s="748"/>
      <c r="Q55" s="832"/>
      <c r="R55" s="833"/>
      <c r="S55" s="833"/>
      <c r="T55" s="833"/>
      <c r="U55" s="833"/>
      <c r="V55" s="833"/>
      <c r="W55" s="833"/>
      <c r="X55" s="833"/>
      <c r="Y55" s="833"/>
      <c r="Z55" s="833"/>
      <c r="AA55" s="833"/>
      <c r="AB55" s="833"/>
      <c r="AC55" s="833"/>
      <c r="AD55" s="833"/>
      <c r="AE55" s="834"/>
      <c r="AF55" s="825"/>
      <c r="AG55" s="750"/>
      <c r="AH55" s="750"/>
      <c r="AI55" s="750"/>
      <c r="AJ55" s="826"/>
      <c r="AK55" s="835"/>
      <c r="AL55" s="833"/>
      <c r="AM55" s="833"/>
      <c r="AN55" s="833"/>
      <c r="AO55" s="833"/>
      <c r="AP55" s="833"/>
      <c r="AQ55" s="833"/>
      <c r="AR55" s="833"/>
      <c r="AS55" s="833"/>
      <c r="AT55" s="833"/>
      <c r="AU55" s="833"/>
      <c r="AV55" s="833"/>
      <c r="AW55" s="833"/>
      <c r="AX55" s="833"/>
      <c r="AY55" s="833"/>
      <c r="AZ55" s="836"/>
      <c r="BA55" s="836"/>
      <c r="BB55" s="836"/>
      <c r="BC55" s="836"/>
      <c r="BD55" s="836"/>
      <c r="BE55" s="827"/>
      <c r="BF55" s="827"/>
      <c r="BG55" s="827"/>
      <c r="BH55" s="827"/>
      <c r="BI55" s="828"/>
      <c r="BJ55" s="223"/>
      <c r="BK55" s="223"/>
      <c r="BL55" s="223"/>
      <c r="BM55" s="223"/>
      <c r="BN55" s="223"/>
      <c r="BO55" s="236"/>
      <c r="BP55" s="236"/>
      <c r="BQ55" s="233">
        <v>49</v>
      </c>
      <c r="BR55" s="234"/>
      <c r="BS55" s="759"/>
      <c r="BT55" s="760"/>
      <c r="BU55" s="760"/>
      <c r="BV55" s="760"/>
      <c r="BW55" s="760"/>
      <c r="BX55" s="760"/>
      <c r="BY55" s="760"/>
      <c r="BZ55" s="760"/>
      <c r="CA55" s="760"/>
      <c r="CB55" s="760"/>
      <c r="CC55" s="760"/>
      <c r="CD55" s="760"/>
      <c r="CE55" s="760"/>
      <c r="CF55" s="760"/>
      <c r="CG55" s="761"/>
      <c r="CH55" s="772"/>
      <c r="CI55" s="773"/>
      <c r="CJ55" s="773"/>
      <c r="CK55" s="773"/>
      <c r="CL55" s="774"/>
      <c r="CM55" s="772"/>
      <c r="CN55" s="773"/>
      <c r="CO55" s="773"/>
      <c r="CP55" s="773"/>
      <c r="CQ55" s="774"/>
      <c r="CR55" s="772"/>
      <c r="CS55" s="773"/>
      <c r="CT55" s="773"/>
      <c r="CU55" s="773"/>
      <c r="CV55" s="774"/>
      <c r="CW55" s="772"/>
      <c r="CX55" s="773"/>
      <c r="CY55" s="773"/>
      <c r="CZ55" s="773"/>
      <c r="DA55" s="774"/>
      <c r="DB55" s="772"/>
      <c r="DC55" s="773"/>
      <c r="DD55" s="773"/>
      <c r="DE55" s="773"/>
      <c r="DF55" s="774"/>
      <c r="DG55" s="772"/>
      <c r="DH55" s="773"/>
      <c r="DI55" s="773"/>
      <c r="DJ55" s="773"/>
      <c r="DK55" s="774"/>
      <c r="DL55" s="772"/>
      <c r="DM55" s="773"/>
      <c r="DN55" s="773"/>
      <c r="DO55" s="773"/>
      <c r="DP55" s="774"/>
      <c r="DQ55" s="772"/>
      <c r="DR55" s="773"/>
      <c r="DS55" s="773"/>
      <c r="DT55" s="773"/>
      <c r="DU55" s="774"/>
      <c r="DV55" s="775"/>
      <c r="DW55" s="776"/>
      <c r="DX55" s="776"/>
      <c r="DY55" s="776"/>
      <c r="DZ55" s="777"/>
      <c r="EA55" s="217"/>
    </row>
    <row r="56" spans="1:131" s="218" customFormat="1" ht="26.25" customHeight="1">
      <c r="A56" s="232">
        <v>29</v>
      </c>
      <c r="B56" s="746"/>
      <c r="C56" s="747"/>
      <c r="D56" s="747"/>
      <c r="E56" s="747"/>
      <c r="F56" s="747"/>
      <c r="G56" s="747"/>
      <c r="H56" s="747"/>
      <c r="I56" s="747"/>
      <c r="J56" s="747"/>
      <c r="K56" s="747"/>
      <c r="L56" s="747"/>
      <c r="M56" s="747"/>
      <c r="N56" s="747"/>
      <c r="O56" s="747"/>
      <c r="P56" s="748"/>
      <c r="Q56" s="832"/>
      <c r="R56" s="833"/>
      <c r="S56" s="833"/>
      <c r="T56" s="833"/>
      <c r="U56" s="833"/>
      <c r="V56" s="833"/>
      <c r="W56" s="833"/>
      <c r="X56" s="833"/>
      <c r="Y56" s="833"/>
      <c r="Z56" s="833"/>
      <c r="AA56" s="833"/>
      <c r="AB56" s="833"/>
      <c r="AC56" s="833"/>
      <c r="AD56" s="833"/>
      <c r="AE56" s="834"/>
      <c r="AF56" s="825"/>
      <c r="AG56" s="750"/>
      <c r="AH56" s="750"/>
      <c r="AI56" s="750"/>
      <c r="AJ56" s="826"/>
      <c r="AK56" s="835"/>
      <c r="AL56" s="833"/>
      <c r="AM56" s="833"/>
      <c r="AN56" s="833"/>
      <c r="AO56" s="833"/>
      <c r="AP56" s="833"/>
      <c r="AQ56" s="833"/>
      <c r="AR56" s="833"/>
      <c r="AS56" s="833"/>
      <c r="AT56" s="833"/>
      <c r="AU56" s="833"/>
      <c r="AV56" s="833"/>
      <c r="AW56" s="833"/>
      <c r="AX56" s="833"/>
      <c r="AY56" s="833"/>
      <c r="AZ56" s="836"/>
      <c r="BA56" s="836"/>
      <c r="BB56" s="836"/>
      <c r="BC56" s="836"/>
      <c r="BD56" s="836"/>
      <c r="BE56" s="827"/>
      <c r="BF56" s="827"/>
      <c r="BG56" s="827"/>
      <c r="BH56" s="827"/>
      <c r="BI56" s="828"/>
      <c r="BJ56" s="223"/>
      <c r="BK56" s="223"/>
      <c r="BL56" s="223"/>
      <c r="BM56" s="223"/>
      <c r="BN56" s="223"/>
      <c r="BO56" s="236"/>
      <c r="BP56" s="236"/>
      <c r="BQ56" s="233">
        <v>50</v>
      </c>
      <c r="BR56" s="234"/>
      <c r="BS56" s="759"/>
      <c r="BT56" s="760"/>
      <c r="BU56" s="760"/>
      <c r="BV56" s="760"/>
      <c r="BW56" s="760"/>
      <c r="BX56" s="760"/>
      <c r="BY56" s="760"/>
      <c r="BZ56" s="760"/>
      <c r="CA56" s="760"/>
      <c r="CB56" s="760"/>
      <c r="CC56" s="760"/>
      <c r="CD56" s="760"/>
      <c r="CE56" s="760"/>
      <c r="CF56" s="760"/>
      <c r="CG56" s="761"/>
      <c r="CH56" s="772"/>
      <c r="CI56" s="773"/>
      <c r="CJ56" s="773"/>
      <c r="CK56" s="773"/>
      <c r="CL56" s="774"/>
      <c r="CM56" s="772"/>
      <c r="CN56" s="773"/>
      <c r="CO56" s="773"/>
      <c r="CP56" s="773"/>
      <c r="CQ56" s="774"/>
      <c r="CR56" s="772"/>
      <c r="CS56" s="773"/>
      <c r="CT56" s="773"/>
      <c r="CU56" s="773"/>
      <c r="CV56" s="774"/>
      <c r="CW56" s="772"/>
      <c r="CX56" s="773"/>
      <c r="CY56" s="773"/>
      <c r="CZ56" s="773"/>
      <c r="DA56" s="774"/>
      <c r="DB56" s="772"/>
      <c r="DC56" s="773"/>
      <c r="DD56" s="773"/>
      <c r="DE56" s="773"/>
      <c r="DF56" s="774"/>
      <c r="DG56" s="772"/>
      <c r="DH56" s="773"/>
      <c r="DI56" s="773"/>
      <c r="DJ56" s="773"/>
      <c r="DK56" s="774"/>
      <c r="DL56" s="772"/>
      <c r="DM56" s="773"/>
      <c r="DN56" s="773"/>
      <c r="DO56" s="773"/>
      <c r="DP56" s="774"/>
      <c r="DQ56" s="772"/>
      <c r="DR56" s="773"/>
      <c r="DS56" s="773"/>
      <c r="DT56" s="773"/>
      <c r="DU56" s="774"/>
      <c r="DV56" s="775"/>
      <c r="DW56" s="776"/>
      <c r="DX56" s="776"/>
      <c r="DY56" s="776"/>
      <c r="DZ56" s="777"/>
      <c r="EA56" s="217"/>
    </row>
    <row r="57" spans="1:131" s="218" customFormat="1" ht="26.25" customHeight="1">
      <c r="A57" s="232">
        <v>30</v>
      </c>
      <c r="B57" s="746"/>
      <c r="C57" s="747"/>
      <c r="D57" s="747"/>
      <c r="E57" s="747"/>
      <c r="F57" s="747"/>
      <c r="G57" s="747"/>
      <c r="H57" s="747"/>
      <c r="I57" s="747"/>
      <c r="J57" s="747"/>
      <c r="K57" s="747"/>
      <c r="L57" s="747"/>
      <c r="M57" s="747"/>
      <c r="N57" s="747"/>
      <c r="O57" s="747"/>
      <c r="P57" s="748"/>
      <c r="Q57" s="832"/>
      <c r="R57" s="833"/>
      <c r="S57" s="833"/>
      <c r="T57" s="833"/>
      <c r="U57" s="833"/>
      <c r="V57" s="833"/>
      <c r="W57" s="833"/>
      <c r="X57" s="833"/>
      <c r="Y57" s="833"/>
      <c r="Z57" s="833"/>
      <c r="AA57" s="833"/>
      <c r="AB57" s="833"/>
      <c r="AC57" s="833"/>
      <c r="AD57" s="833"/>
      <c r="AE57" s="834"/>
      <c r="AF57" s="825"/>
      <c r="AG57" s="750"/>
      <c r="AH57" s="750"/>
      <c r="AI57" s="750"/>
      <c r="AJ57" s="826"/>
      <c r="AK57" s="835"/>
      <c r="AL57" s="833"/>
      <c r="AM57" s="833"/>
      <c r="AN57" s="833"/>
      <c r="AO57" s="833"/>
      <c r="AP57" s="833"/>
      <c r="AQ57" s="833"/>
      <c r="AR57" s="833"/>
      <c r="AS57" s="833"/>
      <c r="AT57" s="833"/>
      <c r="AU57" s="833"/>
      <c r="AV57" s="833"/>
      <c r="AW57" s="833"/>
      <c r="AX57" s="833"/>
      <c r="AY57" s="833"/>
      <c r="AZ57" s="836"/>
      <c r="BA57" s="836"/>
      <c r="BB57" s="836"/>
      <c r="BC57" s="836"/>
      <c r="BD57" s="836"/>
      <c r="BE57" s="827"/>
      <c r="BF57" s="827"/>
      <c r="BG57" s="827"/>
      <c r="BH57" s="827"/>
      <c r="BI57" s="828"/>
      <c r="BJ57" s="223"/>
      <c r="BK57" s="223"/>
      <c r="BL57" s="223"/>
      <c r="BM57" s="223"/>
      <c r="BN57" s="223"/>
      <c r="BO57" s="236"/>
      <c r="BP57" s="236"/>
      <c r="BQ57" s="233">
        <v>51</v>
      </c>
      <c r="BR57" s="234"/>
      <c r="BS57" s="759"/>
      <c r="BT57" s="760"/>
      <c r="BU57" s="760"/>
      <c r="BV57" s="760"/>
      <c r="BW57" s="760"/>
      <c r="BX57" s="760"/>
      <c r="BY57" s="760"/>
      <c r="BZ57" s="760"/>
      <c r="CA57" s="760"/>
      <c r="CB57" s="760"/>
      <c r="CC57" s="760"/>
      <c r="CD57" s="760"/>
      <c r="CE57" s="760"/>
      <c r="CF57" s="760"/>
      <c r="CG57" s="761"/>
      <c r="CH57" s="772"/>
      <c r="CI57" s="773"/>
      <c r="CJ57" s="773"/>
      <c r="CK57" s="773"/>
      <c r="CL57" s="774"/>
      <c r="CM57" s="772"/>
      <c r="CN57" s="773"/>
      <c r="CO57" s="773"/>
      <c r="CP57" s="773"/>
      <c r="CQ57" s="774"/>
      <c r="CR57" s="772"/>
      <c r="CS57" s="773"/>
      <c r="CT57" s="773"/>
      <c r="CU57" s="773"/>
      <c r="CV57" s="774"/>
      <c r="CW57" s="772"/>
      <c r="CX57" s="773"/>
      <c r="CY57" s="773"/>
      <c r="CZ57" s="773"/>
      <c r="DA57" s="774"/>
      <c r="DB57" s="772"/>
      <c r="DC57" s="773"/>
      <c r="DD57" s="773"/>
      <c r="DE57" s="773"/>
      <c r="DF57" s="774"/>
      <c r="DG57" s="772"/>
      <c r="DH57" s="773"/>
      <c r="DI57" s="773"/>
      <c r="DJ57" s="773"/>
      <c r="DK57" s="774"/>
      <c r="DL57" s="772"/>
      <c r="DM57" s="773"/>
      <c r="DN57" s="773"/>
      <c r="DO57" s="773"/>
      <c r="DP57" s="774"/>
      <c r="DQ57" s="772"/>
      <c r="DR57" s="773"/>
      <c r="DS57" s="773"/>
      <c r="DT57" s="773"/>
      <c r="DU57" s="774"/>
      <c r="DV57" s="775"/>
      <c r="DW57" s="776"/>
      <c r="DX57" s="776"/>
      <c r="DY57" s="776"/>
      <c r="DZ57" s="777"/>
      <c r="EA57" s="217"/>
    </row>
    <row r="58" spans="1:131" s="218" customFormat="1" ht="26.25" customHeight="1">
      <c r="A58" s="232">
        <v>31</v>
      </c>
      <c r="B58" s="746"/>
      <c r="C58" s="747"/>
      <c r="D58" s="747"/>
      <c r="E58" s="747"/>
      <c r="F58" s="747"/>
      <c r="G58" s="747"/>
      <c r="H58" s="747"/>
      <c r="I58" s="747"/>
      <c r="J58" s="747"/>
      <c r="K58" s="747"/>
      <c r="L58" s="747"/>
      <c r="M58" s="747"/>
      <c r="N58" s="747"/>
      <c r="O58" s="747"/>
      <c r="P58" s="748"/>
      <c r="Q58" s="832"/>
      <c r="R58" s="833"/>
      <c r="S58" s="833"/>
      <c r="T58" s="833"/>
      <c r="U58" s="833"/>
      <c r="V58" s="833"/>
      <c r="W58" s="833"/>
      <c r="X58" s="833"/>
      <c r="Y58" s="833"/>
      <c r="Z58" s="833"/>
      <c r="AA58" s="833"/>
      <c r="AB58" s="833"/>
      <c r="AC58" s="833"/>
      <c r="AD58" s="833"/>
      <c r="AE58" s="834"/>
      <c r="AF58" s="825"/>
      <c r="AG58" s="750"/>
      <c r="AH58" s="750"/>
      <c r="AI58" s="750"/>
      <c r="AJ58" s="826"/>
      <c r="AK58" s="835"/>
      <c r="AL58" s="833"/>
      <c r="AM58" s="833"/>
      <c r="AN58" s="833"/>
      <c r="AO58" s="833"/>
      <c r="AP58" s="833"/>
      <c r="AQ58" s="833"/>
      <c r="AR58" s="833"/>
      <c r="AS58" s="833"/>
      <c r="AT58" s="833"/>
      <c r="AU58" s="833"/>
      <c r="AV58" s="833"/>
      <c r="AW58" s="833"/>
      <c r="AX58" s="833"/>
      <c r="AY58" s="833"/>
      <c r="AZ58" s="836"/>
      <c r="BA58" s="836"/>
      <c r="BB58" s="836"/>
      <c r="BC58" s="836"/>
      <c r="BD58" s="836"/>
      <c r="BE58" s="827"/>
      <c r="BF58" s="827"/>
      <c r="BG58" s="827"/>
      <c r="BH58" s="827"/>
      <c r="BI58" s="828"/>
      <c r="BJ58" s="223"/>
      <c r="BK58" s="223"/>
      <c r="BL58" s="223"/>
      <c r="BM58" s="223"/>
      <c r="BN58" s="223"/>
      <c r="BO58" s="236"/>
      <c r="BP58" s="236"/>
      <c r="BQ58" s="233">
        <v>52</v>
      </c>
      <c r="BR58" s="234"/>
      <c r="BS58" s="759"/>
      <c r="BT58" s="760"/>
      <c r="BU58" s="760"/>
      <c r="BV58" s="760"/>
      <c r="BW58" s="760"/>
      <c r="BX58" s="760"/>
      <c r="BY58" s="760"/>
      <c r="BZ58" s="760"/>
      <c r="CA58" s="760"/>
      <c r="CB58" s="760"/>
      <c r="CC58" s="760"/>
      <c r="CD58" s="760"/>
      <c r="CE58" s="760"/>
      <c r="CF58" s="760"/>
      <c r="CG58" s="761"/>
      <c r="CH58" s="772"/>
      <c r="CI58" s="773"/>
      <c r="CJ58" s="773"/>
      <c r="CK58" s="773"/>
      <c r="CL58" s="774"/>
      <c r="CM58" s="772"/>
      <c r="CN58" s="773"/>
      <c r="CO58" s="773"/>
      <c r="CP58" s="773"/>
      <c r="CQ58" s="774"/>
      <c r="CR58" s="772"/>
      <c r="CS58" s="773"/>
      <c r="CT58" s="773"/>
      <c r="CU58" s="773"/>
      <c r="CV58" s="774"/>
      <c r="CW58" s="772"/>
      <c r="CX58" s="773"/>
      <c r="CY58" s="773"/>
      <c r="CZ58" s="773"/>
      <c r="DA58" s="774"/>
      <c r="DB58" s="772"/>
      <c r="DC58" s="773"/>
      <c r="DD58" s="773"/>
      <c r="DE58" s="773"/>
      <c r="DF58" s="774"/>
      <c r="DG58" s="772"/>
      <c r="DH58" s="773"/>
      <c r="DI58" s="773"/>
      <c r="DJ58" s="773"/>
      <c r="DK58" s="774"/>
      <c r="DL58" s="772"/>
      <c r="DM58" s="773"/>
      <c r="DN58" s="773"/>
      <c r="DO58" s="773"/>
      <c r="DP58" s="774"/>
      <c r="DQ58" s="772"/>
      <c r="DR58" s="773"/>
      <c r="DS58" s="773"/>
      <c r="DT58" s="773"/>
      <c r="DU58" s="774"/>
      <c r="DV58" s="775"/>
      <c r="DW58" s="776"/>
      <c r="DX58" s="776"/>
      <c r="DY58" s="776"/>
      <c r="DZ58" s="777"/>
      <c r="EA58" s="217"/>
    </row>
    <row r="59" spans="1:131" s="218" customFormat="1" ht="26.25" customHeight="1">
      <c r="A59" s="232">
        <v>32</v>
      </c>
      <c r="B59" s="746"/>
      <c r="C59" s="747"/>
      <c r="D59" s="747"/>
      <c r="E59" s="747"/>
      <c r="F59" s="747"/>
      <c r="G59" s="747"/>
      <c r="H59" s="747"/>
      <c r="I59" s="747"/>
      <c r="J59" s="747"/>
      <c r="K59" s="747"/>
      <c r="L59" s="747"/>
      <c r="M59" s="747"/>
      <c r="N59" s="747"/>
      <c r="O59" s="747"/>
      <c r="P59" s="748"/>
      <c r="Q59" s="832"/>
      <c r="R59" s="833"/>
      <c r="S59" s="833"/>
      <c r="T59" s="833"/>
      <c r="U59" s="833"/>
      <c r="V59" s="833"/>
      <c r="W59" s="833"/>
      <c r="X59" s="833"/>
      <c r="Y59" s="833"/>
      <c r="Z59" s="833"/>
      <c r="AA59" s="833"/>
      <c r="AB59" s="833"/>
      <c r="AC59" s="833"/>
      <c r="AD59" s="833"/>
      <c r="AE59" s="834"/>
      <c r="AF59" s="825"/>
      <c r="AG59" s="750"/>
      <c r="AH59" s="750"/>
      <c r="AI59" s="750"/>
      <c r="AJ59" s="826"/>
      <c r="AK59" s="835"/>
      <c r="AL59" s="833"/>
      <c r="AM59" s="833"/>
      <c r="AN59" s="833"/>
      <c r="AO59" s="833"/>
      <c r="AP59" s="833"/>
      <c r="AQ59" s="833"/>
      <c r="AR59" s="833"/>
      <c r="AS59" s="833"/>
      <c r="AT59" s="833"/>
      <c r="AU59" s="833"/>
      <c r="AV59" s="833"/>
      <c r="AW59" s="833"/>
      <c r="AX59" s="833"/>
      <c r="AY59" s="833"/>
      <c r="AZ59" s="836"/>
      <c r="BA59" s="836"/>
      <c r="BB59" s="836"/>
      <c r="BC59" s="836"/>
      <c r="BD59" s="836"/>
      <c r="BE59" s="827"/>
      <c r="BF59" s="827"/>
      <c r="BG59" s="827"/>
      <c r="BH59" s="827"/>
      <c r="BI59" s="828"/>
      <c r="BJ59" s="223"/>
      <c r="BK59" s="223"/>
      <c r="BL59" s="223"/>
      <c r="BM59" s="223"/>
      <c r="BN59" s="223"/>
      <c r="BO59" s="236"/>
      <c r="BP59" s="236"/>
      <c r="BQ59" s="233">
        <v>53</v>
      </c>
      <c r="BR59" s="234"/>
      <c r="BS59" s="759"/>
      <c r="BT59" s="760"/>
      <c r="BU59" s="760"/>
      <c r="BV59" s="760"/>
      <c r="BW59" s="760"/>
      <c r="BX59" s="760"/>
      <c r="BY59" s="760"/>
      <c r="BZ59" s="760"/>
      <c r="CA59" s="760"/>
      <c r="CB59" s="760"/>
      <c r="CC59" s="760"/>
      <c r="CD59" s="760"/>
      <c r="CE59" s="760"/>
      <c r="CF59" s="760"/>
      <c r="CG59" s="761"/>
      <c r="CH59" s="772"/>
      <c r="CI59" s="773"/>
      <c r="CJ59" s="773"/>
      <c r="CK59" s="773"/>
      <c r="CL59" s="774"/>
      <c r="CM59" s="772"/>
      <c r="CN59" s="773"/>
      <c r="CO59" s="773"/>
      <c r="CP59" s="773"/>
      <c r="CQ59" s="774"/>
      <c r="CR59" s="772"/>
      <c r="CS59" s="773"/>
      <c r="CT59" s="773"/>
      <c r="CU59" s="773"/>
      <c r="CV59" s="774"/>
      <c r="CW59" s="772"/>
      <c r="CX59" s="773"/>
      <c r="CY59" s="773"/>
      <c r="CZ59" s="773"/>
      <c r="DA59" s="774"/>
      <c r="DB59" s="772"/>
      <c r="DC59" s="773"/>
      <c r="DD59" s="773"/>
      <c r="DE59" s="773"/>
      <c r="DF59" s="774"/>
      <c r="DG59" s="772"/>
      <c r="DH59" s="773"/>
      <c r="DI59" s="773"/>
      <c r="DJ59" s="773"/>
      <c r="DK59" s="774"/>
      <c r="DL59" s="772"/>
      <c r="DM59" s="773"/>
      <c r="DN59" s="773"/>
      <c r="DO59" s="773"/>
      <c r="DP59" s="774"/>
      <c r="DQ59" s="772"/>
      <c r="DR59" s="773"/>
      <c r="DS59" s="773"/>
      <c r="DT59" s="773"/>
      <c r="DU59" s="774"/>
      <c r="DV59" s="775"/>
      <c r="DW59" s="776"/>
      <c r="DX59" s="776"/>
      <c r="DY59" s="776"/>
      <c r="DZ59" s="777"/>
      <c r="EA59" s="217"/>
    </row>
    <row r="60" spans="1:131" s="218" customFormat="1" ht="26.25" customHeight="1">
      <c r="A60" s="232">
        <v>33</v>
      </c>
      <c r="B60" s="746"/>
      <c r="C60" s="747"/>
      <c r="D60" s="747"/>
      <c r="E60" s="747"/>
      <c r="F60" s="747"/>
      <c r="G60" s="747"/>
      <c r="H60" s="747"/>
      <c r="I60" s="747"/>
      <c r="J60" s="747"/>
      <c r="K60" s="747"/>
      <c r="L60" s="747"/>
      <c r="M60" s="747"/>
      <c r="N60" s="747"/>
      <c r="O60" s="747"/>
      <c r="P60" s="748"/>
      <c r="Q60" s="832"/>
      <c r="R60" s="833"/>
      <c r="S60" s="833"/>
      <c r="T60" s="833"/>
      <c r="U60" s="833"/>
      <c r="V60" s="833"/>
      <c r="W60" s="833"/>
      <c r="X60" s="833"/>
      <c r="Y60" s="833"/>
      <c r="Z60" s="833"/>
      <c r="AA60" s="833"/>
      <c r="AB60" s="833"/>
      <c r="AC60" s="833"/>
      <c r="AD60" s="833"/>
      <c r="AE60" s="834"/>
      <c r="AF60" s="825"/>
      <c r="AG60" s="750"/>
      <c r="AH60" s="750"/>
      <c r="AI60" s="750"/>
      <c r="AJ60" s="826"/>
      <c r="AK60" s="835"/>
      <c r="AL60" s="833"/>
      <c r="AM60" s="833"/>
      <c r="AN60" s="833"/>
      <c r="AO60" s="833"/>
      <c r="AP60" s="833"/>
      <c r="AQ60" s="833"/>
      <c r="AR60" s="833"/>
      <c r="AS60" s="833"/>
      <c r="AT60" s="833"/>
      <c r="AU60" s="833"/>
      <c r="AV60" s="833"/>
      <c r="AW60" s="833"/>
      <c r="AX60" s="833"/>
      <c r="AY60" s="833"/>
      <c r="AZ60" s="836"/>
      <c r="BA60" s="836"/>
      <c r="BB60" s="836"/>
      <c r="BC60" s="836"/>
      <c r="BD60" s="836"/>
      <c r="BE60" s="827"/>
      <c r="BF60" s="827"/>
      <c r="BG60" s="827"/>
      <c r="BH60" s="827"/>
      <c r="BI60" s="828"/>
      <c r="BJ60" s="223"/>
      <c r="BK60" s="223"/>
      <c r="BL60" s="223"/>
      <c r="BM60" s="223"/>
      <c r="BN60" s="223"/>
      <c r="BO60" s="236"/>
      <c r="BP60" s="236"/>
      <c r="BQ60" s="233">
        <v>54</v>
      </c>
      <c r="BR60" s="234"/>
      <c r="BS60" s="759"/>
      <c r="BT60" s="760"/>
      <c r="BU60" s="760"/>
      <c r="BV60" s="760"/>
      <c r="BW60" s="760"/>
      <c r="BX60" s="760"/>
      <c r="BY60" s="760"/>
      <c r="BZ60" s="760"/>
      <c r="CA60" s="760"/>
      <c r="CB60" s="760"/>
      <c r="CC60" s="760"/>
      <c r="CD60" s="760"/>
      <c r="CE60" s="760"/>
      <c r="CF60" s="760"/>
      <c r="CG60" s="761"/>
      <c r="CH60" s="772"/>
      <c r="CI60" s="773"/>
      <c r="CJ60" s="773"/>
      <c r="CK60" s="773"/>
      <c r="CL60" s="774"/>
      <c r="CM60" s="772"/>
      <c r="CN60" s="773"/>
      <c r="CO60" s="773"/>
      <c r="CP60" s="773"/>
      <c r="CQ60" s="774"/>
      <c r="CR60" s="772"/>
      <c r="CS60" s="773"/>
      <c r="CT60" s="773"/>
      <c r="CU60" s="773"/>
      <c r="CV60" s="774"/>
      <c r="CW60" s="772"/>
      <c r="CX60" s="773"/>
      <c r="CY60" s="773"/>
      <c r="CZ60" s="773"/>
      <c r="DA60" s="774"/>
      <c r="DB60" s="772"/>
      <c r="DC60" s="773"/>
      <c r="DD60" s="773"/>
      <c r="DE60" s="773"/>
      <c r="DF60" s="774"/>
      <c r="DG60" s="772"/>
      <c r="DH60" s="773"/>
      <c r="DI60" s="773"/>
      <c r="DJ60" s="773"/>
      <c r="DK60" s="774"/>
      <c r="DL60" s="772"/>
      <c r="DM60" s="773"/>
      <c r="DN60" s="773"/>
      <c r="DO60" s="773"/>
      <c r="DP60" s="774"/>
      <c r="DQ60" s="772"/>
      <c r="DR60" s="773"/>
      <c r="DS60" s="773"/>
      <c r="DT60" s="773"/>
      <c r="DU60" s="774"/>
      <c r="DV60" s="775"/>
      <c r="DW60" s="776"/>
      <c r="DX60" s="776"/>
      <c r="DY60" s="776"/>
      <c r="DZ60" s="777"/>
      <c r="EA60" s="217"/>
    </row>
    <row r="61" spans="1:131" s="218" customFormat="1" ht="26.25" customHeight="1" thickBot="1">
      <c r="A61" s="232">
        <v>34</v>
      </c>
      <c r="B61" s="746"/>
      <c r="C61" s="747"/>
      <c r="D61" s="747"/>
      <c r="E61" s="747"/>
      <c r="F61" s="747"/>
      <c r="G61" s="747"/>
      <c r="H61" s="747"/>
      <c r="I61" s="747"/>
      <c r="J61" s="747"/>
      <c r="K61" s="747"/>
      <c r="L61" s="747"/>
      <c r="M61" s="747"/>
      <c r="N61" s="747"/>
      <c r="O61" s="747"/>
      <c r="P61" s="748"/>
      <c r="Q61" s="832"/>
      <c r="R61" s="833"/>
      <c r="S61" s="833"/>
      <c r="T61" s="833"/>
      <c r="U61" s="833"/>
      <c r="V61" s="833"/>
      <c r="W61" s="833"/>
      <c r="X61" s="833"/>
      <c r="Y61" s="833"/>
      <c r="Z61" s="833"/>
      <c r="AA61" s="833"/>
      <c r="AB61" s="833"/>
      <c r="AC61" s="833"/>
      <c r="AD61" s="833"/>
      <c r="AE61" s="834"/>
      <c r="AF61" s="825"/>
      <c r="AG61" s="750"/>
      <c r="AH61" s="750"/>
      <c r="AI61" s="750"/>
      <c r="AJ61" s="826"/>
      <c r="AK61" s="835"/>
      <c r="AL61" s="833"/>
      <c r="AM61" s="833"/>
      <c r="AN61" s="833"/>
      <c r="AO61" s="833"/>
      <c r="AP61" s="833"/>
      <c r="AQ61" s="833"/>
      <c r="AR61" s="833"/>
      <c r="AS61" s="833"/>
      <c r="AT61" s="833"/>
      <c r="AU61" s="833"/>
      <c r="AV61" s="833"/>
      <c r="AW61" s="833"/>
      <c r="AX61" s="833"/>
      <c r="AY61" s="833"/>
      <c r="AZ61" s="836"/>
      <c r="BA61" s="836"/>
      <c r="BB61" s="836"/>
      <c r="BC61" s="836"/>
      <c r="BD61" s="836"/>
      <c r="BE61" s="827"/>
      <c r="BF61" s="827"/>
      <c r="BG61" s="827"/>
      <c r="BH61" s="827"/>
      <c r="BI61" s="828"/>
      <c r="BJ61" s="223"/>
      <c r="BK61" s="223"/>
      <c r="BL61" s="223"/>
      <c r="BM61" s="223"/>
      <c r="BN61" s="223"/>
      <c r="BO61" s="236"/>
      <c r="BP61" s="236"/>
      <c r="BQ61" s="233">
        <v>55</v>
      </c>
      <c r="BR61" s="234"/>
      <c r="BS61" s="759"/>
      <c r="BT61" s="760"/>
      <c r="BU61" s="760"/>
      <c r="BV61" s="760"/>
      <c r="BW61" s="760"/>
      <c r="BX61" s="760"/>
      <c r="BY61" s="760"/>
      <c r="BZ61" s="760"/>
      <c r="CA61" s="760"/>
      <c r="CB61" s="760"/>
      <c r="CC61" s="760"/>
      <c r="CD61" s="760"/>
      <c r="CE61" s="760"/>
      <c r="CF61" s="760"/>
      <c r="CG61" s="761"/>
      <c r="CH61" s="772"/>
      <c r="CI61" s="773"/>
      <c r="CJ61" s="773"/>
      <c r="CK61" s="773"/>
      <c r="CL61" s="774"/>
      <c r="CM61" s="772"/>
      <c r="CN61" s="773"/>
      <c r="CO61" s="773"/>
      <c r="CP61" s="773"/>
      <c r="CQ61" s="774"/>
      <c r="CR61" s="772"/>
      <c r="CS61" s="773"/>
      <c r="CT61" s="773"/>
      <c r="CU61" s="773"/>
      <c r="CV61" s="774"/>
      <c r="CW61" s="772"/>
      <c r="CX61" s="773"/>
      <c r="CY61" s="773"/>
      <c r="CZ61" s="773"/>
      <c r="DA61" s="774"/>
      <c r="DB61" s="772"/>
      <c r="DC61" s="773"/>
      <c r="DD61" s="773"/>
      <c r="DE61" s="773"/>
      <c r="DF61" s="774"/>
      <c r="DG61" s="772"/>
      <c r="DH61" s="773"/>
      <c r="DI61" s="773"/>
      <c r="DJ61" s="773"/>
      <c r="DK61" s="774"/>
      <c r="DL61" s="772"/>
      <c r="DM61" s="773"/>
      <c r="DN61" s="773"/>
      <c r="DO61" s="773"/>
      <c r="DP61" s="774"/>
      <c r="DQ61" s="772"/>
      <c r="DR61" s="773"/>
      <c r="DS61" s="773"/>
      <c r="DT61" s="773"/>
      <c r="DU61" s="774"/>
      <c r="DV61" s="775"/>
      <c r="DW61" s="776"/>
      <c r="DX61" s="776"/>
      <c r="DY61" s="776"/>
      <c r="DZ61" s="777"/>
      <c r="EA61" s="217"/>
    </row>
    <row r="62" spans="1:131" s="218" customFormat="1" ht="26.25" customHeight="1">
      <c r="A62" s="232">
        <v>35</v>
      </c>
      <c r="B62" s="847"/>
      <c r="C62" s="848"/>
      <c r="D62" s="848"/>
      <c r="E62" s="848"/>
      <c r="F62" s="848"/>
      <c r="G62" s="848"/>
      <c r="H62" s="848"/>
      <c r="I62" s="848"/>
      <c r="J62" s="848"/>
      <c r="K62" s="848"/>
      <c r="L62" s="848"/>
      <c r="M62" s="848"/>
      <c r="N62" s="848"/>
      <c r="O62" s="848"/>
      <c r="P62" s="849"/>
      <c r="Q62" s="832"/>
      <c r="R62" s="833"/>
      <c r="S62" s="833"/>
      <c r="T62" s="833"/>
      <c r="U62" s="833"/>
      <c r="V62" s="833"/>
      <c r="W62" s="833"/>
      <c r="X62" s="833"/>
      <c r="Y62" s="833"/>
      <c r="Z62" s="833"/>
      <c r="AA62" s="833"/>
      <c r="AB62" s="833"/>
      <c r="AC62" s="833"/>
      <c r="AD62" s="833"/>
      <c r="AE62" s="834"/>
      <c r="AF62" s="850"/>
      <c r="AG62" s="833"/>
      <c r="AH62" s="833"/>
      <c r="AI62" s="833"/>
      <c r="AJ62" s="851"/>
      <c r="AK62" s="835"/>
      <c r="AL62" s="833"/>
      <c r="AM62" s="833"/>
      <c r="AN62" s="833"/>
      <c r="AO62" s="833"/>
      <c r="AP62" s="833"/>
      <c r="AQ62" s="833"/>
      <c r="AR62" s="833"/>
      <c r="AS62" s="833"/>
      <c r="AT62" s="833"/>
      <c r="AU62" s="833"/>
      <c r="AV62" s="833"/>
      <c r="AW62" s="833"/>
      <c r="AX62" s="833"/>
      <c r="AY62" s="833"/>
      <c r="AZ62" s="836"/>
      <c r="BA62" s="836"/>
      <c r="BB62" s="836"/>
      <c r="BC62" s="836"/>
      <c r="BD62" s="836"/>
      <c r="BE62" s="844"/>
      <c r="BF62" s="844"/>
      <c r="BG62" s="844"/>
      <c r="BH62" s="844"/>
      <c r="BI62" s="845"/>
      <c r="BJ62" s="846" t="s">
        <v>370</v>
      </c>
      <c r="BK62" s="803"/>
      <c r="BL62" s="803"/>
      <c r="BM62" s="803"/>
      <c r="BN62" s="804"/>
      <c r="BO62" s="236"/>
      <c r="BP62" s="236"/>
      <c r="BQ62" s="233">
        <v>56</v>
      </c>
      <c r="BR62" s="234"/>
      <c r="BS62" s="759"/>
      <c r="BT62" s="760"/>
      <c r="BU62" s="760"/>
      <c r="BV62" s="760"/>
      <c r="BW62" s="760"/>
      <c r="BX62" s="760"/>
      <c r="BY62" s="760"/>
      <c r="BZ62" s="760"/>
      <c r="CA62" s="760"/>
      <c r="CB62" s="760"/>
      <c r="CC62" s="760"/>
      <c r="CD62" s="760"/>
      <c r="CE62" s="760"/>
      <c r="CF62" s="760"/>
      <c r="CG62" s="761"/>
      <c r="CH62" s="772"/>
      <c r="CI62" s="773"/>
      <c r="CJ62" s="773"/>
      <c r="CK62" s="773"/>
      <c r="CL62" s="774"/>
      <c r="CM62" s="772"/>
      <c r="CN62" s="773"/>
      <c r="CO62" s="773"/>
      <c r="CP62" s="773"/>
      <c r="CQ62" s="774"/>
      <c r="CR62" s="772"/>
      <c r="CS62" s="773"/>
      <c r="CT62" s="773"/>
      <c r="CU62" s="773"/>
      <c r="CV62" s="774"/>
      <c r="CW62" s="772"/>
      <c r="CX62" s="773"/>
      <c r="CY62" s="773"/>
      <c r="CZ62" s="773"/>
      <c r="DA62" s="774"/>
      <c r="DB62" s="772"/>
      <c r="DC62" s="773"/>
      <c r="DD62" s="773"/>
      <c r="DE62" s="773"/>
      <c r="DF62" s="774"/>
      <c r="DG62" s="772"/>
      <c r="DH62" s="773"/>
      <c r="DI62" s="773"/>
      <c r="DJ62" s="773"/>
      <c r="DK62" s="774"/>
      <c r="DL62" s="772"/>
      <c r="DM62" s="773"/>
      <c r="DN62" s="773"/>
      <c r="DO62" s="773"/>
      <c r="DP62" s="774"/>
      <c r="DQ62" s="772"/>
      <c r="DR62" s="773"/>
      <c r="DS62" s="773"/>
      <c r="DT62" s="773"/>
      <c r="DU62" s="774"/>
      <c r="DV62" s="775"/>
      <c r="DW62" s="776"/>
      <c r="DX62" s="776"/>
      <c r="DY62" s="776"/>
      <c r="DZ62" s="777"/>
      <c r="EA62" s="217"/>
    </row>
    <row r="63" spans="1:131" s="218" customFormat="1" ht="26.25" customHeight="1" thickBot="1">
      <c r="A63" s="235" t="s">
        <v>353</v>
      </c>
      <c r="B63" s="787" t="s">
        <v>371</v>
      </c>
      <c r="C63" s="788"/>
      <c r="D63" s="788"/>
      <c r="E63" s="788"/>
      <c r="F63" s="788"/>
      <c r="G63" s="788"/>
      <c r="H63" s="788"/>
      <c r="I63" s="788"/>
      <c r="J63" s="788"/>
      <c r="K63" s="788"/>
      <c r="L63" s="788"/>
      <c r="M63" s="788"/>
      <c r="N63" s="788"/>
      <c r="O63" s="788"/>
      <c r="P63" s="789"/>
      <c r="Q63" s="837"/>
      <c r="R63" s="838"/>
      <c r="S63" s="838"/>
      <c r="T63" s="838"/>
      <c r="U63" s="838"/>
      <c r="V63" s="838"/>
      <c r="W63" s="838"/>
      <c r="X63" s="838"/>
      <c r="Y63" s="838"/>
      <c r="Z63" s="838"/>
      <c r="AA63" s="838"/>
      <c r="AB63" s="838"/>
      <c r="AC63" s="838"/>
      <c r="AD63" s="838"/>
      <c r="AE63" s="839"/>
      <c r="AF63" s="840">
        <v>8255</v>
      </c>
      <c r="AG63" s="841"/>
      <c r="AH63" s="841"/>
      <c r="AI63" s="841"/>
      <c r="AJ63" s="842"/>
      <c r="AK63" s="843"/>
      <c r="AL63" s="838"/>
      <c r="AM63" s="838"/>
      <c r="AN63" s="838"/>
      <c r="AO63" s="838"/>
      <c r="AP63" s="841">
        <v>42903</v>
      </c>
      <c r="AQ63" s="841"/>
      <c r="AR63" s="841"/>
      <c r="AS63" s="841"/>
      <c r="AT63" s="841"/>
      <c r="AU63" s="841">
        <v>12065</v>
      </c>
      <c r="AV63" s="841"/>
      <c r="AW63" s="841"/>
      <c r="AX63" s="841"/>
      <c r="AY63" s="841"/>
      <c r="AZ63" s="852"/>
      <c r="BA63" s="852"/>
      <c r="BB63" s="852"/>
      <c r="BC63" s="852"/>
      <c r="BD63" s="852"/>
      <c r="BE63" s="853"/>
      <c r="BF63" s="853"/>
      <c r="BG63" s="853"/>
      <c r="BH63" s="853"/>
      <c r="BI63" s="854"/>
      <c r="BJ63" s="855" t="s">
        <v>145</v>
      </c>
      <c r="BK63" s="856"/>
      <c r="BL63" s="856"/>
      <c r="BM63" s="856"/>
      <c r="BN63" s="857"/>
      <c r="BO63" s="236"/>
      <c r="BP63" s="236"/>
      <c r="BQ63" s="233">
        <v>57</v>
      </c>
      <c r="BR63" s="234"/>
      <c r="BS63" s="759"/>
      <c r="BT63" s="760"/>
      <c r="BU63" s="760"/>
      <c r="BV63" s="760"/>
      <c r="BW63" s="760"/>
      <c r="BX63" s="760"/>
      <c r="BY63" s="760"/>
      <c r="BZ63" s="760"/>
      <c r="CA63" s="760"/>
      <c r="CB63" s="760"/>
      <c r="CC63" s="760"/>
      <c r="CD63" s="760"/>
      <c r="CE63" s="760"/>
      <c r="CF63" s="760"/>
      <c r="CG63" s="761"/>
      <c r="CH63" s="772"/>
      <c r="CI63" s="773"/>
      <c r="CJ63" s="773"/>
      <c r="CK63" s="773"/>
      <c r="CL63" s="774"/>
      <c r="CM63" s="772"/>
      <c r="CN63" s="773"/>
      <c r="CO63" s="773"/>
      <c r="CP63" s="773"/>
      <c r="CQ63" s="774"/>
      <c r="CR63" s="772"/>
      <c r="CS63" s="773"/>
      <c r="CT63" s="773"/>
      <c r="CU63" s="773"/>
      <c r="CV63" s="774"/>
      <c r="CW63" s="772"/>
      <c r="CX63" s="773"/>
      <c r="CY63" s="773"/>
      <c r="CZ63" s="773"/>
      <c r="DA63" s="774"/>
      <c r="DB63" s="772"/>
      <c r="DC63" s="773"/>
      <c r="DD63" s="773"/>
      <c r="DE63" s="773"/>
      <c r="DF63" s="774"/>
      <c r="DG63" s="772"/>
      <c r="DH63" s="773"/>
      <c r="DI63" s="773"/>
      <c r="DJ63" s="773"/>
      <c r="DK63" s="774"/>
      <c r="DL63" s="772"/>
      <c r="DM63" s="773"/>
      <c r="DN63" s="773"/>
      <c r="DO63" s="773"/>
      <c r="DP63" s="774"/>
      <c r="DQ63" s="772"/>
      <c r="DR63" s="773"/>
      <c r="DS63" s="773"/>
      <c r="DT63" s="773"/>
      <c r="DU63" s="774"/>
      <c r="DV63" s="775"/>
      <c r="DW63" s="776"/>
      <c r="DX63" s="776"/>
      <c r="DY63" s="776"/>
      <c r="DZ63" s="777"/>
      <c r="EA63" s="217"/>
    </row>
    <row r="64" spans="1:131" s="218" customFormat="1" ht="26.25" customHeight="1">
      <c r="A64" s="236"/>
      <c r="B64" s="236"/>
      <c r="C64" s="236"/>
      <c r="D64" s="236"/>
      <c r="E64" s="236"/>
      <c r="F64" s="236"/>
      <c r="G64" s="236"/>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6"/>
      <c r="AY64" s="236"/>
      <c r="AZ64" s="236"/>
      <c r="BA64" s="236"/>
      <c r="BB64" s="236"/>
      <c r="BC64" s="236"/>
      <c r="BD64" s="236"/>
      <c r="BE64" s="236"/>
      <c r="BF64" s="236"/>
      <c r="BG64" s="236"/>
      <c r="BH64" s="236"/>
      <c r="BI64" s="236"/>
      <c r="BJ64" s="236"/>
      <c r="BK64" s="236"/>
      <c r="BL64" s="236"/>
      <c r="BM64" s="236"/>
      <c r="BN64" s="236"/>
      <c r="BO64" s="236"/>
      <c r="BP64" s="236"/>
      <c r="BQ64" s="233">
        <v>58</v>
      </c>
      <c r="BR64" s="234"/>
      <c r="BS64" s="759"/>
      <c r="BT64" s="760"/>
      <c r="BU64" s="760"/>
      <c r="BV64" s="760"/>
      <c r="BW64" s="760"/>
      <c r="BX64" s="760"/>
      <c r="BY64" s="760"/>
      <c r="BZ64" s="760"/>
      <c r="CA64" s="760"/>
      <c r="CB64" s="760"/>
      <c r="CC64" s="760"/>
      <c r="CD64" s="760"/>
      <c r="CE64" s="760"/>
      <c r="CF64" s="760"/>
      <c r="CG64" s="761"/>
      <c r="CH64" s="772"/>
      <c r="CI64" s="773"/>
      <c r="CJ64" s="773"/>
      <c r="CK64" s="773"/>
      <c r="CL64" s="774"/>
      <c r="CM64" s="772"/>
      <c r="CN64" s="773"/>
      <c r="CO64" s="773"/>
      <c r="CP64" s="773"/>
      <c r="CQ64" s="774"/>
      <c r="CR64" s="772"/>
      <c r="CS64" s="773"/>
      <c r="CT64" s="773"/>
      <c r="CU64" s="773"/>
      <c r="CV64" s="774"/>
      <c r="CW64" s="772"/>
      <c r="CX64" s="773"/>
      <c r="CY64" s="773"/>
      <c r="CZ64" s="773"/>
      <c r="DA64" s="774"/>
      <c r="DB64" s="772"/>
      <c r="DC64" s="773"/>
      <c r="DD64" s="773"/>
      <c r="DE64" s="773"/>
      <c r="DF64" s="774"/>
      <c r="DG64" s="772"/>
      <c r="DH64" s="773"/>
      <c r="DI64" s="773"/>
      <c r="DJ64" s="773"/>
      <c r="DK64" s="774"/>
      <c r="DL64" s="772"/>
      <c r="DM64" s="773"/>
      <c r="DN64" s="773"/>
      <c r="DO64" s="773"/>
      <c r="DP64" s="774"/>
      <c r="DQ64" s="772"/>
      <c r="DR64" s="773"/>
      <c r="DS64" s="773"/>
      <c r="DT64" s="773"/>
      <c r="DU64" s="774"/>
      <c r="DV64" s="775"/>
      <c r="DW64" s="776"/>
      <c r="DX64" s="776"/>
      <c r="DY64" s="776"/>
      <c r="DZ64" s="777"/>
      <c r="EA64" s="217"/>
    </row>
    <row r="65" spans="1:131" s="218" customFormat="1" ht="26.25" customHeight="1" thickBot="1">
      <c r="A65" s="223" t="s">
        <v>372</v>
      </c>
      <c r="B65" s="223"/>
      <c r="C65" s="223"/>
      <c r="D65" s="223"/>
      <c r="E65" s="223"/>
      <c r="F65" s="223"/>
      <c r="G65" s="223"/>
      <c r="H65" s="223"/>
      <c r="I65" s="223"/>
      <c r="J65" s="223"/>
      <c r="K65" s="223"/>
      <c r="L65" s="223"/>
      <c r="M65" s="223"/>
      <c r="N65" s="223"/>
      <c r="O65" s="223"/>
      <c r="P65" s="223"/>
      <c r="Q65" s="223"/>
      <c r="R65" s="223"/>
      <c r="S65" s="223"/>
      <c r="T65" s="223"/>
      <c r="U65" s="223"/>
      <c r="V65" s="223"/>
      <c r="W65" s="223"/>
      <c r="X65" s="223"/>
      <c r="Y65" s="223"/>
      <c r="Z65" s="223"/>
      <c r="AA65" s="223"/>
      <c r="AB65" s="223"/>
      <c r="AC65" s="223"/>
      <c r="AD65" s="223"/>
      <c r="AE65" s="223"/>
      <c r="AF65" s="223"/>
      <c r="AG65" s="223"/>
      <c r="AH65" s="223"/>
      <c r="AI65" s="223"/>
      <c r="AJ65" s="223"/>
      <c r="AK65" s="223"/>
      <c r="AL65" s="223"/>
      <c r="AM65" s="223"/>
      <c r="AN65" s="223"/>
      <c r="AO65" s="223"/>
      <c r="AP65" s="223"/>
      <c r="AQ65" s="223"/>
      <c r="AR65" s="223"/>
      <c r="AS65" s="223"/>
      <c r="AT65" s="223"/>
      <c r="AU65" s="223"/>
      <c r="AV65" s="223"/>
      <c r="AW65" s="223"/>
      <c r="AX65" s="223"/>
      <c r="AY65" s="223"/>
      <c r="AZ65" s="223"/>
      <c r="BA65" s="223"/>
      <c r="BB65" s="223"/>
      <c r="BC65" s="223"/>
      <c r="BD65" s="223"/>
      <c r="BE65" s="236"/>
      <c r="BF65" s="236"/>
      <c r="BG65" s="236"/>
      <c r="BH65" s="236"/>
      <c r="BI65" s="236"/>
      <c r="BJ65" s="236"/>
      <c r="BK65" s="236"/>
      <c r="BL65" s="236"/>
      <c r="BM65" s="236"/>
      <c r="BN65" s="236"/>
      <c r="BO65" s="236"/>
      <c r="BP65" s="236"/>
      <c r="BQ65" s="233">
        <v>59</v>
      </c>
      <c r="BR65" s="234"/>
      <c r="BS65" s="759"/>
      <c r="BT65" s="760"/>
      <c r="BU65" s="760"/>
      <c r="BV65" s="760"/>
      <c r="BW65" s="760"/>
      <c r="BX65" s="760"/>
      <c r="BY65" s="760"/>
      <c r="BZ65" s="760"/>
      <c r="CA65" s="760"/>
      <c r="CB65" s="760"/>
      <c r="CC65" s="760"/>
      <c r="CD65" s="760"/>
      <c r="CE65" s="760"/>
      <c r="CF65" s="760"/>
      <c r="CG65" s="761"/>
      <c r="CH65" s="772"/>
      <c r="CI65" s="773"/>
      <c r="CJ65" s="773"/>
      <c r="CK65" s="773"/>
      <c r="CL65" s="774"/>
      <c r="CM65" s="772"/>
      <c r="CN65" s="773"/>
      <c r="CO65" s="773"/>
      <c r="CP65" s="773"/>
      <c r="CQ65" s="774"/>
      <c r="CR65" s="772"/>
      <c r="CS65" s="773"/>
      <c r="CT65" s="773"/>
      <c r="CU65" s="773"/>
      <c r="CV65" s="774"/>
      <c r="CW65" s="772"/>
      <c r="CX65" s="773"/>
      <c r="CY65" s="773"/>
      <c r="CZ65" s="773"/>
      <c r="DA65" s="774"/>
      <c r="DB65" s="772"/>
      <c r="DC65" s="773"/>
      <c r="DD65" s="773"/>
      <c r="DE65" s="773"/>
      <c r="DF65" s="774"/>
      <c r="DG65" s="772"/>
      <c r="DH65" s="773"/>
      <c r="DI65" s="773"/>
      <c r="DJ65" s="773"/>
      <c r="DK65" s="774"/>
      <c r="DL65" s="772"/>
      <c r="DM65" s="773"/>
      <c r="DN65" s="773"/>
      <c r="DO65" s="773"/>
      <c r="DP65" s="774"/>
      <c r="DQ65" s="772"/>
      <c r="DR65" s="773"/>
      <c r="DS65" s="773"/>
      <c r="DT65" s="773"/>
      <c r="DU65" s="774"/>
      <c r="DV65" s="775"/>
      <c r="DW65" s="776"/>
      <c r="DX65" s="776"/>
      <c r="DY65" s="776"/>
      <c r="DZ65" s="777"/>
      <c r="EA65" s="217"/>
    </row>
    <row r="66" spans="1:131" s="218" customFormat="1" ht="26.25" customHeight="1">
      <c r="A66" s="731" t="s">
        <v>373</v>
      </c>
      <c r="B66" s="732"/>
      <c r="C66" s="732"/>
      <c r="D66" s="732"/>
      <c r="E66" s="732"/>
      <c r="F66" s="732"/>
      <c r="G66" s="732"/>
      <c r="H66" s="732"/>
      <c r="I66" s="732"/>
      <c r="J66" s="732"/>
      <c r="K66" s="732"/>
      <c r="L66" s="732"/>
      <c r="M66" s="732"/>
      <c r="N66" s="732"/>
      <c r="O66" s="732"/>
      <c r="P66" s="733"/>
      <c r="Q66" s="708" t="s">
        <v>357</v>
      </c>
      <c r="R66" s="709"/>
      <c r="S66" s="709"/>
      <c r="T66" s="709"/>
      <c r="U66" s="710"/>
      <c r="V66" s="708" t="s">
        <v>358</v>
      </c>
      <c r="W66" s="709"/>
      <c r="X66" s="709"/>
      <c r="Y66" s="709"/>
      <c r="Z66" s="710"/>
      <c r="AA66" s="708" t="s">
        <v>359</v>
      </c>
      <c r="AB66" s="709"/>
      <c r="AC66" s="709"/>
      <c r="AD66" s="709"/>
      <c r="AE66" s="710"/>
      <c r="AF66" s="858" t="s">
        <v>360</v>
      </c>
      <c r="AG66" s="810"/>
      <c r="AH66" s="810"/>
      <c r="AI66" s="810"/>
      <c r="AJ66" s="859"/>
      <c r="AK66" s="708" t="s">
        <v>361</v>
      </c>
      <c r="AL66" s="732"/>
      <c r="AM66" s="732"/>
      <c r="AN66" s="732"/>
      <c r="AO66" s="733"/>
      <c r="AP66" s="708" t="s">
        <v>362</v>
      </c>
      <c r="AQ66" s="709"/>
      <c r="AR66" s="709"/>
      <c r="AS66" s="709"/>
      <c r="AT66" s="710"/>
      <c r="AU66" s="708" t="s">
        <v>374</v>
      </c>
      <c r="AV66" s="709"/>
      <c r="AW66" s="709"/>
      <c r="AX66" s="709"/>
      <c r="AY66" s="710"/>
      <c r="AZ66" s="708" t="s">
        <v>333</v>
      </c>
      <c r="BA66" s="709"/>
      <c r="BB66" s="709"/>
      <c r="BC66" s="709"/>
      <c r="BD66" s="720"/>
      <c r="BE66" s="236"/>
      <c r="BF66" s="236"/>
      <c r="BG66" s="236"/>
      <c r="BH66" s="236"/>
      <c r="BI66" s="236"/>
      <c r="BJ66" s="236"/>
      <c r="BK66" s="236"/>
      <c r="BL66" s="236"/>
      <c r="BM66" s="236"/>
      <c r="BN66" s="236"/>
      <c r="BO66" s="236"/>
      <c r="BP66" s="236"/>
      <c r="BQ66" s="233">
        <v>60</v>
      </c>
      <c r="BR66" s="238"/>
      <c r="BS66" s="869"/>
      <c r="BT66" s="870"/>
      <c r="BU66" s="870"/>
      <c r="BV66" s="870"/>
      <c r="BW66" s="870"/>
      <c r="BX66" s="870"/>
      <c r="BY66" s="870"/>
      <c r="BZ66" s="870"/>
      <c r="CA66" s="870"/>
      <c r="CB66" s="870"/>
      <c r="CC66" s="870"/>
      <c r="CD66" s="870"/>
      <c r="CE66" s="870"/>
      <c r="CF66" s="870"/>
      <c r="CG66" s="871"/>
      <c r="CH66" s="866"/>
      <c r="CI66" s="867"/>
      <c r="CJ66" s="867"/>
      <c r="CK66" s="867"/>
      <c r="CL66" s="868"/>
      <c r="CM66" s="866"/>
      <c r="CN66" s="867"/>
      <c r="CO66" s="867"/>
      <c r="CP66" s="867"/>
      <c r="CQ66" s="868"/>
      <c r="CR66" s="866"/>
      <c r="CS66" s="867"/>
      <c r="CT66" s="867"/>
      <c r="CU66" s="867"/>
      <c r="CV66" s="868"/>
      <c r="CW66" s="866"/>
      <c r="CX66" s="867"/>
      <c r="CY66" s="867"/>
      <c r="CZ66" s="867"/>
      <c r="DA66" s="868"/>
      <c r="DB66" s="866"/>
      <c r="DC66" s="867"/>
      <c r="DD66" s="867"/>
      <c r="DE66" s="867"/>
      <c r="DF66" s="868"/>
      <c r="DG66" s="866"/>
      <c r="DH66" s="867"/>
      <c r="DI66" s="867"/>
      <c r="DJ66" s="867"/>
      <c r="DK66" s="868"/>
      <c r="DL66" s="866"/>
      <c r="DM66" s="867"/>
      <c r="DN66" s="867"/>
      <c r="DO66" s="867"/>
      <c r="DP66" s="868"/>
      <c r="DQ66" s="866"/>
      <c r="DR66" s="867"/>
      <c r="DS66" s="867"/>
      <c r="DT66" s="867"/>
      <c r="DU66" s="868"/>
      <c r="DV66" s="863"/>
      <c r="DW66" s="864"/>
      <c r="DX66" s="864"/>
      <c r="DY66" s="864"/>
      <c r="DZ66" s="865"/>
      <c r="EA66" s="217"/>
    </row>
    <row r="67" spans="1:131" s="218" customFormat="1" ht="26.25" customHeight="1" thickBot="1">
      <c r="A67" s="734"/>
      <c r="B67" s="735"/>
      <c r="C67" s="735"/>
      <c r="D67" s="735"/>
      <c r="E67" s="735"/>
      <c r="F67" s="735"/>
      <c r="G67" s="735"/>
      <c r="H67" s="735"/>
      <c r="I67" s="735"/>
      <c r="J67" s="735"/>
      <c r="K67" s="735"/>
      <c r="L67" s="735"/>
      <c r="M67" s="735"/>
      <c r="N67" s="735"/>
      <c r="O67" s="735"/>
      <c r="P67" s="736"/>
      <c r="Q67" s="711"/>
      <c r="R67" s="712"/>
      <c r="S67" s="712"/>
      <c r="T67" s="712"/>
      <c r="U67" s="713"/>
      <c r="V67" s="711"/>
      <c r="W67" s="712"/>
      <c r="X67" s="712"/>
      <c r="Y67" s="712"/>
      <c r="Z67" s="713"/>
      <c r="AA67" s="711"/>
      <c r="AB67" s="712"/>
      <c r="AC67" s="712"/>
      <c r="AD67" s="712"/>
      <c r="AE67" s="713"/>
      <c r="AF67" s="860"/>
      <c r="AG67" s="813"/>
      <c r="AH67" s="813"/>
      <c r="AI67" s="813"/>
      <c r="AJ67" s="861"/>
      <c r="AK67" s="862"/>
      <c r="AL67" s="735"/>
      <c r="AM67" s="735"/>
      <c r="AN67" s="735"/>
      <c r="AO67" s="736"/>
      <c r="AP67" s="711"/>
      <c r="AQ67" s="712"/>
      <c r="AR67" s="712"/>
      <c r="AS67" s="712"/>
      <c r="AT67" s="713"/>
      <c r="AU67" s="711"/>
      <c r="AV67" s="712"/>
      <c r="AW67" s="712"/>
      <c r="AX67" s="712"/>
      <c r="AY67" s="713"/>
      <c r="AZ67" s="711"/>
      <c r="BA67" s="712"/>
      <c r="BB67" s="712"/>
      <c r="BC67" s="712"/>
      <c r="BD67" s="721"/>
      <c r="BE67" s="236"/>
      <c r="BF67" s="236"/>
      <c r="BG67" s="236"/>
      <c r="BH67" s="236"/>
      <c r="BI67" s="236"/>
      <c r="BJ67" s="236"/>
      <c r="BK67" s="236"/>
      <c r="BL67" s="236"/>
      <c r="BM67" s="236"/>
      <c r="BN67" s="236"/>
      <c r="BO67" s="236"/>
      <c r="BP67" s="236"/>
      <c r="BQ67" s="233">
        <v>61</v>
      </c>
      <c r="BR67" s="238"/>
      <c r="BS67" s="869"/>
      <c r="BT67" s="870"/>
      <c r="BU67" s="870"/>
      <c r="BV67" s="870"/>
      <c r="BW67" s="870"/>
      <c r="BX67" s="870"/>
      <c r="BY67" s="870"/>
      <c r="BZ67" s="870"/>
      <c r="CA67" s="870"/>
      <c r="CB67" s="870"/>
      <c r="CC67" s="870"/>
      <c r="CD67" s="870"/>
      <c r="CE67" s="870"/>
      <c r="CF67" s="870"/>
      <c r="CG67" s="871"/>
      <c r="CH67" s="866"/>
      <c r="CI67" s="867"/>
      <c r="CJ67" s="867"/>
      <c r="CK67" s="867"/>
      <c r="CL67" s="868"/>
      <c r="CM67" s="866"/>
      <c r="CN67" s="867"/>
      <c r="CO67" s="867"/>
      <c r="CP67" s="867"/>
      <c r="CQ67" s="868"/>
      <c r="CR67" s="866"/>
      <c r="CS67" s="867"/>
      <c r="CT67" s="867"/>
      <c r="CU67" s="867"/>
      <c r="CV67" s="868"/>
      <c r="CW67" s="866"/>
      <c r="CX67" s="867"/>
      <c r="CY67" s="867"/>
      <c r="CZ67" s="867"/>
      <c r="DA67" s="868"/>
      <c r="DB67" s="866"/>
      <c r="DC67" s="867"/>
      <c r="DD67" s="867"/>
      <c r="DE67" s="867"/>
      <c r="DF67" s="868"/>
      <c r="DG67" s="866"/>
      <c r="DH67" s="867"/>
      <c r="DI67" s="867"/>
      <c r="DJ67" s="867"/>
      <c r="DK67" s="868"/>
      <c r="DL67" s="866"/>
      <c r="DM67" s="867"/>
      <c r="DN67" s="867"/>
      <c r="DO67" s="867"/>
      <c r="DP67" s="868"/>
      <c r="DQ67" s="866"/>
      <c r="DR67" s="867"/>
      <c r="DS67" s="867"/>
      <c r="DT67" s="867"/>
      <c r="DU67" s="868"/>
      <c r="DV67" s="863"/>
      <c r="DW67" s="864"/>
      <c r="DX67" s="864"/>
      <c r="DY67" s="864"/>
      <c r="DZ67" s="865"/>
      <c r="EA67" s="217"/>
    </row>
    <row r="68" spans="1:131" s="218" customFormat="1" ht="26.25" customHeight="1" thickTop="1">
      <c r="A68" s="229">
        <v>1</v>
      </c>
      <c r="B68" s="875"/>
      <c r="C68" s="876"/>
      <c r="D68" s="876"/>
      <c r="E68" s="876"/>
      <c r="F68" s="876"/>
      <c r="G68" s="876"/>
      <c r="H68" s="876"/>
      <c r="I68" s="876"/>
      <c r="J68" s="876"/>
      <c r="K68" s="876"/>
      <c r="L68" s="876"/>
      <c r="M68" s="876"/>
      <c r="N68" s="876"/>
      <c r="O68" s="876"/>
      <c r="P68" s="877"/>
      <c r="Q68" s="878"/>
      <c r="R68" s="872"/>
      <c r="S68" s="872"/>
      <c r="T68" s="872"/>
      <c r="U68" s="872"/>
      <c r="V68" s="872"/>
      <c r="W68" s="872"/>
      <c r="X68" s="872"/>
      <c r="Y68" s="872"/>
      <c r="Z68" s="872"/>
      <c r="AA68" s="872"/>
      <c r="AB68" s="872"/>
      <c r="AC68" s="872"/>
      <c r="AD68" s="872"/>
      <c r="AE68" s="872"/>
      <c r="AF68" s="872"/>
      <c r="AG68" s="872"/>
      <c r="AH68" s="872"/>
      <c r="AI68" s="872"/>
      <c r="AJ68" s="872"/>
      <c r="AK68" s="872"/>
      <c r="AL68" s="872"/>
      <c r="AM68" s="872"/>
      <c r="AN68" s="872"/>
      <c r="AO68" s="872"/>
      <c r="AP68" s="872"/>
      <c r="AQ68" s="872"/>
      <c r="AR68" s="872"/>
      <c r="AS68" s="872"/>
      <c r="AT68" s="872"/>
      <c r="AU68" s="872"/>
      <c r="AV68" s="872"/>
      <c r="AW68" s="872"/>
      <c r="AX68" s="872"/>
      <c r="AY68" s="872"/>
      <c r="AZ68" s="873"/>
      <c r="BA68" s="873"/>
      <c r="BB68" s="873"/>
      <c r="BC68" s="873"/>
      <c r="BD68" s="874"/>
      <c r="BE68" s="236"/>
      <c r="BF68" s="236"/>
      <c r="BG68" s="236"/>
      <c r="BH68" s="236"/>
      <c r="BI68" s="236"/>
      <c r="BJ68" s="236"/>
      <c r="BK68" s="236"/>
      <c r="BL68" s="236"/>
      <c r="BM68" s="236"/>
      <c r="BN68" s="236"/>
      <c r="BO68" s="236"/>
      <c r="BP68" s="236"/>
      <c r="BQ68" s="233">
        <v>62</v>
      </c>
      <c r="BR68" s="238"/>
      <c r="BS68" s="869"/>
      <c r="BT68" s="870"/>
      <c r="BU68" s="870"/>
      <c r="BV68" s="870"/>
      <c r="BW68" s="870"/>
      <c r="BX68" s="870"/>
      <c r="BY68" s="870"/>
      <c r="BZ68" s="870"/>
      <c r="CA68" s="870"/>
      <c r="CB68" s="870"/>
      <c r="CC68" s="870"/>
      <c r="CD68" s="870"/>
      <c r="CE68" s="870"/>
      <c r="CF68" s="870"/>
      <c r="CG68" s="871"/>
      <c r="CH68" s="866"/>
      <c r="CI68" s="867"/>
      <c r="CJ68" s="867"/>
      <c r="CK68" s="867"/>
      <c r="CL68" s="868"/>
      <c r="CM68" s="866"/>
      <c r="CN68" s="867"/>
      <c r="CO68" s="867"/>
      <c r="CP68" s="867"/>
      <c r="CQ68" s="868"/>
      <c r="CR68" s="866"/>
      <c r="CS68" s="867"/>
      <c r="CT68" s="867"/>
      <c r="CU68" s="867"/>
      <c r="CV68" s="868"/>
      <c r="CW68" s="866"/>
      <c r="CX68" s="867"/>
      <c r="CY68" s="867"/>
      <c r="CZ68" s="867"/>
      <c r="DA68" s="868"/>
      <c r="DB68" s="866"/>
      <c r="DC68" s="867"/>
      <c r="DD68" s="867"/>
      <c r="DE68" s="867"/>
      <c r="DF68" s="868"/>
      <c r="DG68" s="866"/>
      <c r="DH68" s="867"/>
      <c r="DI68" s="867"/>
      <c r="DJ68" s="867"/>
      <c r="DK68" s="868"/>
      <c r="DL68" s="866"/>
      <c r="DM68" s="867"/>
      <c r="DN68" s="867"/>
      <c r="DO68" s="867"/>
      <c r="DP68" s="868"/>
      <c r="DQ68" s="866"/>
      <c r="DR68" s="867"/>
      <c r="DS68" s="867"/>
      <c r="DT68" s="867"/>
      <c r="DU68" s="868"/>
      <c r="DV68" s="863"/>
      <c r="DW68" s="864"/>
      <c r="DX68" s="864"/>
      <c r="DY68" s="864"/>
      <c r="DZ68" s="865"/>
      <c r="EA68" s="217"/>
    </row>
    <row r="69" spans="1:131" s="218" customFormat="1" ht="26.25" customHeight="1">
      <c r="A69" s="232">
        <v>2</v>
      </c>
      <c r="B69" s="879"/>
      <c r="C69" s="880"/>
      <c r="D69" s="880"/>
      <c r="E69" s="880"/>
      <c r="F69" s="880"/>
      <c r="G69" s="880"/>
      <c r="H69" s="880"/>
      <c r="I69" s="880"/>
      <c r="J69" s="880"/>
      <c r="K69" s="880"/>
      <c r="L69" s="880"/>
      <c r="M69" s="880"/>
      <c r="N69" s="880"/>
      <c r="O69" s="880"/>
      <c r="P69" s="881"/>
      <c r="Q69" s="882"/>
      <c r="R69" s="830"/>
      <c r="S69" s="830"/>
      <c r="T69" s="830"/>
      <c r="U69" s="830"/>
      <c r="V69" s="830"/>
      <c r="W69" s="830"/>
      <c r="X69" s="830"/>
      <c r="Y69" s="830"/>
      <c r="Z69" s="830"/>
      <c r="AA69" s="830"/>
      <c r="AB69" s="830"/>
      <c r="AC69" s="830"/>
      <c r="AD69" s="830"/>
      <c r="AE69" s="830"/>
      <c r="AF69" s="830"/>
      <c r="AG69" s="830"/>
      <c r="AH69" s="830"/>
      <c r="AI69" s="830"/>
      <c r="AJ69" s="830"/>
      <c r="AK69" s="830"/>
      <c r="AL69" s="830"/>
      <c r="AM69" s="830"/>
      <c r="AN69" s="830"/>
      <c r="AO69" s="830"/>
      <c r="AP69" s="830"/>
      <c r="AQ69" s="830"/>
      <c r="AR69" s="830"/>
      <c r="AS69" s="830"/>
      <c r="AT69" s="830"/>
      <c r="AU69" s="830"/>
      <c r="AV69" s="830"/>
      <c r="AW69" s="830"/>
      <c r="AX69" s="830"/>
      <c r="AY69" s="830"/>
      <c r="AZ69" s="883"/>
      <c r="BA69" s="883"/>
      <c r="BB69" s="883"/>
      <c r="BC69" s="883"/>
      <c r="BD69" s="884"/>
      <c r="BE69" s="236"/>
      <c r="BF69" s="236"/>
      <c r="BG69" s="236"/>
      <c r="BH69" s="236"/>
      <c r="BI69" s="236"/>
      <c r="BJ69" s="236"/>
      <c r="BK69" s="236"/>
      <c r="BL69" s="236"/>
      <c r="BM69" s="236"/>
      <c r="BN69" s="236"/>
      <c r="BO69" s="236"/>
      <c r="BP69" s="236"/>
      <c r="BQ69" s="233">
        <v>63</v>
      </c>
      <c r="BR69" s="238"/>
      <c r="BS69" s="869"/>
      <c r="BT69" s="870"/>
      <c r="BU69" s="870"/>
      <c r="BV69" s="870"/>
      <c r="BW69" s="870"/>
      <c r="BX69" s="870"/>
      <c r="BY69" s="870"/>
      <c r="BZ69" s="870"/>
      <c r="CA69" s="870"/>
      <c r="CB69" s="870"/>
      <c r="CC69" s="870"/>
      <c r="CD69" s="870"/>
      <c r="CE69" s="870"/>
      <c r="CF69" s="870"/>
      <c r="CG69" s="871"/>
      <c r="CH69" s="866"/>
      <c r="CI69" s="867"/>
      <c r="CJ69" s="867"/>
      <c r="CK69" s="867"/>
      <c r="CL69" s="868"/>
      <c r="CM69" s="866"/>
      <c r="CN69" s="867"/>
      <c r="CO69" s="867"/>
      <c r="CP69" s="867"/>
      <c r="CQ69" s="868"/>
      <c r="CR69" s="866"/>
      <c r="CS69" s="867"/>
      <c r="CT69" s="867"/>
      <c r="CU69" s="867"/>
      <c r="CV69" s="868"/>
      <c r="CW69" s="866"/>
      <c r="CX69" s="867"/>
      <c r="CY69" s="867"/>
      <c r="CZ69" s="867"/>
      <c r="DA69" s="868"/>
      <c r="DB69" s="866"/>
      <c r="DC69" s="867"/>
      <c r="DD69" s="867"/>
      <c r="DE69" s="867"/>
      <c r="DF69" s="868"/>
      <c r="DG69" s="866"/>
      <c r="DH69" s="867"/>
      <c r="DI69" s="867"/>
      <c r="DJ69" s="867"/>
      <c r="DK69" s="868"/>
      <c r="DL69" s="866"/>
      <c r="DM69" s="867"/>
      <c r="DN69" s="867"/>
      <c r="DO69" s="867"/>
      <c r="DP69" s="868"/>
      <c r="DQ69" s="866"/>
      <c r="DR69" s="867"/>
      <c r="DS69" s="867"/>
      <c r="DT69" s="867"/>
      <c r="DU69" s="868"/>
      <c r="DV69" s="863"/>
      <c r="DW69" s="864"/>
      <c r="DX69" s="864"/>
      <c r="DY69" s="864"/>
      <c r="DZ69" s="865"/>
      <c r="EA69" s="217"/>
    </row>
    <row r="70" spans="1:131" s="218" customFormat="1" ht="26.25" customHeight="1">
      <c r="A70" s="232">
        <v>3</v>
      </c>
      <c r="B70" s="879"/>
      <c r="C70" s="880"/>
      <c r="D70" s="880"/>
      <c r="E70" s="880"/>
      <c r="F70" s="880"/>
      <c r="G70" s="880"/>
      <c r="H70" s="880"/>
      <c r="I70" s="880"/>
      <c r="J70" s="880"/>
      <c r="K70" s="880"/>
      <c r="L70" s="880"/>
      <c r="M70" s="880"/>
      <c r="N70" s="880"/>
      <c r="O70" s="880"/>
      <c r="P70" s="881"/>
      <c r="Q70" s="882"/>
      <c r="R70" s="830"/>
      <c r="S70" s="830"/>
      <c r="T70" s="830"/>
      <c r="U70" s="830"/>
      <c r="V70" s="830"/>
      <c r="W70" s="830"/>
      <c r="X70" s="830"/>
      <c r="Y70" s="830"/>
      <c r="Z70" s="830"/>
      <c r="AA70" s="830"/>
      <c r="AB70" s="830"/>
      <c r="AC70" s="830"/>
      <c r="AD70" s="830"/>
      <c r="AE70" s="830"/>
      <c r="AF70" s="830"/>
      <c r="AG70" s="830"/>
      <c r="AH70" s="830"/>
      <c r="AI70" s="830"/>
      <c r="AJ70" s="830"/>
      <c r="AK70" s="830"/>
      <c r="AL70" s="830"/>
      <c r="AM70" s="830"/>
      <c r="AN70" s="830"/>
      <c r="AO70" s="830"/>
      <c r="AP70" s="830"/>
      <c r="AQ70" s="830"/>
      <c r="AR70" s="830"/>
      <c r="AS70" s="830"/>
      <c r="AT70" s="830"/>
      <c r="AU70" s="830"/>
      <c r="AV70" s="830"/>
      <c r="AW70" s="830"/>
      <c r="AX70" s="830"/>
      <c r="AY70" s="830"/>
      <c r="AZ70" s="883"/>
      <c r="BA70" s="883"/>
      <c r="BB70" s="883"/>
      <c r="BC70" s="883"/>
      <c r="BD70" s="884"/>
      <c r="BE70" s="236"/>
      <c r="BF70" s="236"/>
      <c r="BG70" s="236"/>
      <c r="BH70" s="236"/>
      <c r="BI70" s="236"/>
      <c r="BJ70" s="236"/>
      <c r="BK70" s="236"/>
      <c r="BL70" s="236"/>
      <c r="BM70" s="236"/>
      <c r="BN70" s="236"/>
      <c r="BO70" s="236"/>
      <c r="BP70" s="236"/>
      <c r="BQ70" s="233">
        <v>64</v>
      </c>
      <c r="BR70" s="238"/>
      <c r="BS70" s="869"/>
      <c r="BT70" s="870"/>
      <c r="BU70" s="870"/>
      <c r="BV70" s="870"/>
      <c r="BW70" s="870"/>
      <c r="BX70" s="870"/>
      <c r="BY70" s="870"/>
      <c r="BZ70" s="870"/>
      <c r="CA70" s="870"/>
      <c r="CB70" s="870"/>
      <c r="CC70" s="870"/>
      <c r="CD70" s="870"/>
      <c r="CE70" s="870"/>
      <c r="CF70" s="870"/>
      <c r="CG70" s="871"/>
      <c r="CH70" s="866"/>
      <c r="CI70" s="867"/>
      <c r="CJ70" s="867"/>
      <c r="CK70" s="867"/>
      <c r="CL70" s="868"/>
      <c r="CM70" s="866"/>
      <c r="CN70" s="867"/>
      <c r="CO70" s="867"/>
      <c r="CP70" s="867"/>
      <c r="CQ70" s="868"/>
      <c r="CR70" s="866"/>
      <c r="CS70" s="867"/>
      <c r="CT70" s="867"/>
      <c r="CU70" s="867"/>
      <c r="CV70" s="868"/>
      <c r="CW70" s="866"/>
      <c r="CX70" s="867"/>
      <c r="CY70" s="867"/>
      <c r="CZ70" s="867"/>
      <c r="DA70" s="868"/>
      <c r="DB70" s="866"/>
      <c r="DC70" s="867"/>
      <c r="DD70" s="867"/>
      <c r="DE70" s="867"/>
      <c r="DF70" s="868"/>
      <c r="DG70" s="866"/>
      <c r="DH70" s="867"/>
      <c r="DI70" s="867"/>
      <c r="DJ70" s="867"/>
      <c r="DK70" s="868"/>
      <c r="DL70" s="866"/>
      <c r="DM70" s="867"/>
      <c r="DN70" s="867"/>
      <c r="DO70" s="867"/>
      <c r="DP70" s="868"/>
      <c r="DQ70" s="866"/>
      <c r="DR70" s="867"/>
      <c r="DS70" s="867"/>
      <c r="DT70" s="867"/>
      <c r="DU70" s="868"/>
      <c r="DV70" s="863"/>
      <c r="DW70" s="864"/>
      <c r="DX70" s="864"/>
      <c r="DY70" s="864"/>
      <c r="DZ70" s="865"/>
      <c r="EA70" s="217"/>
    </row>
    <row r="71" spans="1:131" s="218" customFormat="1" ht="26.25" customHeight="1">
      <c r="A71" s="232">
        <v>4</v>
      </c>
      <c r="B71" s="879"/>
      <c r="C71" s="880"/>
      <c r="D71" s="880"/>
      <c r="E71" s="880"/>
      <c r="F71" s="880"/>
      <c r="G71" s="880"/>
      <c r="H71" s="880"/>
      <c r="I71" s="880"/>
      <c r="J71" s="880"/>
      <c r="K71" s="880"/>
      <c r="L71" s="880"/>
      <c r="M71" s="880"/>
      <c r="N71" s="880"/>
      <c r="O71" s="880"/>
      <c r="P71" s="881"/>
      <c r="Q71" s="882"/>
      <c r="R71" s="830"/>
      <c r="S71" s="830"/>
      <c r="T71" s="830"/>
      <c r="U71" s="830"/>
      <c r="V71" s="830"/>
      <c r="W71" s="830"/>
      <c r="X71" s="830"/>
      <c r="Y71" s="830"/>
      <c r="Z71" s="830"/>
      <c r="AA71" s="830"/>
      <c r="AB71" s="830"/>
      <c r="AC71" s="830"/>
      <c r="AD71" s="830"/>
      <c r="AE71" s="830"/>
      <c r="AF71" s="830"/>
      <c r="AG71" s="830"/>
      <c r="AH71" s="830"/>
      <c r="AI71" s="830"/>
      <c r="AJ71" s="830"/>
      <c r="AK71" s="830"/>
      <c r="AL71" s="830"/>
      <c r="AM71" s="830"/>
      <c r="AN71" s="830"/>
      <c r="AO71" s="830"/>
      <c r="AP71" s="830"/>
      <c r="AQ71" s="830"/>
      <c r="AR71" s="830"/>
      <c r="AS71" s="830"/>
      <c r="AT71" s="830"/>
      <c r="AU71" s="830"/>
      <c r="AV71" s="830"/>
      <c r="AW71" s="830"/>
      <c r="AX71" s="830"/>
      <c r="AY71" s="830"/>
      <c r="AZ71" s="883"/>
      <c r="BA71" s="883"/>
      <c r="BB71" s="883"/>
      <c r="BC71" s="883"/>
      <c r="BD71" s="884"/>
      <c r="BE71" s="236"/>
      <c r="BF71" s="236"/>
      <c r="BG71" s="236"/>
      <c r="BH71" s="236"/>
      <c r="BI71" s="236"/>
      <c r="BJ71" s="236"/>
      <c r="BK71" s="236"/>
      <c r="BL71" s="236"/>
      <c r="BM71" s="236"/>
      <c r="BN71" s="236"/>
      <c r="BO71" s="236"/>
      <c r="BP71" s="236"/>
      <c r="BQ71" s="233">
        <v>65</v>
      </c>
      <c r="BR71" s="238"/>
      <c r="BS71" s="869"/>
      <c r="BT71" s="870"/>
      <c r="BU71" s="870"/>
      <c r="BV71" s="870"/>
      <c r="BW71" s="870"/>
      <c r="BX71" s="870"/>
      <c r="BY71" s="870"/>
      <c r="BZ71" s="870"/>
      <c r="CA71" s="870"/>
      <c r="CB71" s="870"/>
      <c r="CC71" s="870"/>
      <c r="CD71" s="870"/>
      <c r="CE71" s="870"/>
      <c r="CF71" s="870"/>
      <c r="CG71" s="871"/>
      <c r="CH71" s="866"/>
      <c r="CI71" s="867"/>
      <c r="CJ71" s="867"/>
      <c r="CK71" s="867"/>
      <c r="CL71" s="868"/>
      <c r="CM71" s="866"/>
      <c r="CN71" s="867"/>
      <c r="CO71" s="867"/>
      <c r="CP71" s="867"/>
      <c r="CQ71" s="868"/>
      <c r="CR71" s="866"/>
      <c r="CS71" s="867"/>
      <c r="CT71" s="867"/>
      <c r="CU71" s="867"/>
      <c r="CV71" s="868"/>
      <c r="CW71" s="866"/>
      <c r="CX71" s="867"/>
      <c r="CY71" s="867"/>
      <c r="CZ71" s="867"/>
      <c r="DA71" s="868"/>
      <c r="DB71" s="866"/>
      <c r="DC71" s="867"/>
      <c r="DD71" s="867"/>
      <c r="DE71" s="867"/>
      <c r="DF71" s="868"/>
      <c r="DG71" s="866"/>
      <c r="DH71" s="867"/>
      <c r="DI71" s="867"/>
      <c r="DJ71" s="867"/>
      <c r="DK71" s="868"/>
      <c r="DL71" s="866"/>
      <c r="DM71" s="867"/>
      <c r="DN71" s="867"/>
      <c r="DO71" s="867"/>
      <c r="DP71" s="868"/>
      <c r="DQ71" s="866"/>
      <c r="DR71" s="867"/>
      <c r="DS71" s="867"/>
      <c r="DT71" s="867"/>
      <c r="DU71" s="868"/>
      <c r="DV71" s="863"/>
      <c r="DW71" s="864"/>
      <c r="DX71" s="864"/>
      <c r="DY71" s="864"/>
      <c r="DZ71" s="865"/>
      <c r="EA71" s="217"/>
    </row>
    <row r="72" spans="1:131" s="218" customFormat="1" ht="26.25" customHeight="1">
      <c r="A72" s="232">
        <v>5</v>
      </c>
      <c r="B72" s="879"/>
      <c r="C72" s="880"/>
      <c r="D72" s="880"/>
      <c r="E72" s="880"/>
      <c r="F72" s="880"/>
      <c r="G72" s="880"/>
      <c r="H72" s="880"/>
      <c r="I72" s="880"/>
      <c r="J72" s="880"/>
      <c r="K72" s="880"/>
      <c r="L72" s="880"/>
      <c r="M72" s="880"/>
      <c r="N72" s="880"/>
      <c r="O72" s="880"/>
      <c r="P72" s="881"/>
      <c r="Q72" s="882"/>
      <c r="R72" s="830"/>
      <c r="S72" s="830"/>
      <c r="T72" s="830"/>
      <c r="U72" s="830"/>
      <c r="V72" s="830"/>
      <c r="W72" s="830"/>
      <c r="X72" s="830"/>
      <c r="Y72" s="830"/>
      <c r="Z72" s="830"/>
      <c r="AA72" s="830"/>
      <c r="AB72" s="830"/>
      <c r="AC72" s="830"/>
      <c r="AD72" s="830"/>
      <c r="AE72" s="830"/>
      <c r="AF72" s="830"/>
      <c r="AG72" s="830"/>
      <c r="AH72" s="830"/>
      <c r="AI72" s="830"/>
      <c r="AJ72" s="830"/>
      <c r="AK72" s="830"/>
      <c r="AL72" s="830"/>
      <c r="AM72" s="830"/>
      <c r="AN72" s="830"/>
      <c r="AO72" s="830"/>
      <c r="AP72" s="830"/>
      <c r="AQ72" s="830"/>
      <c r="AR72" s="830"/>
      <c r="AS72" s="830"/>
      <c r="AT72" s="830"/>
      <c r="AU72" s="830"/>
      <c r="AV72" s="830"/>
      <c r="AW72" s="830"/>
      <c r="AX72" s="830"/>
      <c r="AY72" s="830"/>
      <c r="AZ72" s="883"/>
      <c r="BA72" s="883"/>
      <c r="BB72" s="883"/>
      <c r="BC72" s="883"/>
      <c r="BD72" s="884"/>
      <c r="BE72" s="236"/>
      <c r="BF72" s="236"/>
      <c r="BG72" s="236"/>
      <c r="BH72" s="236"/>
      <c r="BI72" s="236"/>
      <c r="BJ72" s="236"/>
      <c r="BK72" s="236"/>
      <c r="BL72" s="236"/>
      <c r="BM72" s="236"/>
      <c r="BN72" s="236"/>
      <c r="BO72" s="236"/>
      <c r="BP72" s="236"/>
      <c r="BQ72" s="233">
        <v>66</v>
      </c>
      <c r="BR72" s="238"/>
      <c r="BS72" s="869"/>
      <c r="BT72" s="870"/>
      <c r="BU72" s="870"/>
      <c r="BV72" s="870"/>
      <c r="BW72" s="870"/>
      <c r="BX72" s="870"/>
      <c r="BY72" s="870"/>
      <c r="BZ72" s="870"/>
      <c r="CA72" s="870"/>
      <c r="CB72" s="870"/>
      <c r="CC72" s="870"/>
      <c r="CD72" s="870"/>
      <c r="CE72" s="870"/>
      <c r="CF72" s="870"/>
      <c r="CG72" s="871"/>
      <c r="CH72" s="866"/>
      <c r="CI72" s="867"/>
      <c r="CJ72" s="867"/>
      <c r="CK72" s="867"/>
      <c r="CL72" s="868"/>
      <c r="CM72" s="866"/>
      <c r="CN72" s="867"/>
      <c r="CO72" s="867"/>
      <c r="CP72" s="867"/>
      <c r="CQ72" s="868"/>
      <c r="CR72" s="866"/>
      <c r="CS72" s="867"/>
      <c r="CT72" s="867"/>
      <c r="CU72" s="867"/>
      <c r="CV72" s="868"/>
      <c r="CW72" s="866"/>
      <c r="CX72" s="867"/>
      <c r="CY72" s="867"/>
      <c r="CZ72" s="867"/>
      <c r="DA72" s="868"/>
      <c r="DB72" s="866"/>
      <c r="DC72" s="867"/>
      <c r="DD72" s="867"/>
      <c r="DE72" s="867"/>
      <c r="DF72" s="868"/>
      <c r="DG72" s="866"/>
      <c r="DH72" s="867"/>
      <c r="DI72" s="867"/>
      <c r="DJ72" s="867"/>
      <c r="DK72" s="868"/>
      <c r="DL72" s="866"/>
      <c r="DM72" s="867"/>
      <c r="DN72" s="867"/>
      <c r="DO72" s="867"/>
      <c r="DP72" s="868"/>
      <c r="DQ72" s="866"/>
      <c r="DR72" s="867"/>
      <c r="DS72" s="867"/>
      <c r="DT72" s="867"/>
      <c r="DU72" s="868"/>
      <c r="DV72" s="863"/>
      <c r="DW72" s="864"/>
      <c r="DX72" s="864"/>
      <c r="DY72" s="864"/>
      <c r="DZ72" s="865"/>
      <c r="EA72" s="217"/>
    </row>
    <row r="73" spans="1:131" s="218" customFormat="1" ht="26.25" customHeight="1">
      <c r="A73" s="232">
        <v>6</v>
      </c>
      <c r="B73" s="879"/>
      <c r="C73" s="880"/>
      <c r="D73" s="880"/>
      <c r="E73" s="880"/>
      <c r="F73" s="880"/>
      <c r="G73" s="880"/>
      <c r="H73" s="880"/>
      <c r="I73" s="880"/>
      <c r="J73" s="880"/>
      <c r="K73" s="880"/>
      <c r="L73" s="880"/>
      <c r="M73" s="880"/>
      <c r="N73" s="880"/>
      <c r="O73" s="880"/>
      <c r="P73" s="881"/>
      <c r="Q73" s="882"/>
      <c r="R73" s="830"/>
      <c r="S73" s="830"/>
      <c r="T73" s="830"/>
      <c r="U73" s="830"/>
      <c r="V73" s="830"/>
      <c r="W73" s="830"/>
      <c r="X73" s="830"/>
      <c r="Y73" s="830"/>
      <c r="Z73" s="830"/>
      <c r="AA73" s="830"/>
      <c r="AB73" s="830"/>
      <c r="AC73" s="830"/>
      <c r="AD73" s="830"/>
      <c r="AE73" s="830"/>
      <c r="AF73" s="830"/>
      <c r="AG73" s="830"/>
      <c r="AH73" s="830"/>
      <c r="AI73" s="830"/>
      <c r="AJ73" s="830"/>
      <c r="AK73" s="830"/>
      <c r="AL73" s="830"/>
      <c r="AM73" s="830"/>
      <c r="AN73" s="830"/>
      <c r="AO73" s="830"/>
      <c r="AP73" s="830"/>
      <c r="AQ73" s="830"/>
      <c r="AR73" s="830"/>
      <c r="AS73" s="830"/>
      <c r="AT73" s="830"/>
      <c r="AU73" s="830"/>
      <c r="AV73" s="830"/>
      <c r="AW73" s="830"/>
      <c r="AX73" s="830"/>
      <c r="AY73" s="830"/>
      <c r="AZ73" s="883"/>
      <c r="BA73" s="883"/>
      <c r="BB73" s="883"/>
      <c r="BC73" s="883"/>
      <c r="BD73" s="884"/>
      <c r="BE73" s="236"/>
      <c r="BF73" s="236"/>
      <c r="BG73" s="236"/>
      <c r="BH73" s="236"/>
      <c r="BI73" s="236"/>
      <c r="BJ73" s="236"/>
      <c r="BK73" s="236"/>
      <c r="BL73" s="236"/>
      <c r="BM73" s="236"/>
      <c r="BN73" s="236"/>
      <c r="BO73" s="236"/>
      <c r="BP73" s="236"/>
      <c r="BQ73" s="233">
        <v>67</v>
      </c>
      <c r="BR73" s="238"/>
      <c r="BS73" s="869"/>
      <c r="BT73" s="870"/>
      <c r="BU73" s="870"/>
      <c r="BV73" s="870"/>
      <c r="BW73" s="870"/>
      <c r="BX73" s="870"/>
      <c r="BY73" s="870"/>
      <c r="BZ73" s="870"/>
      <c r="CA73" s="870"/>
      <c r="CB73" s="870"/>
      <c r="CC73" s="870"/>
      <c r="CD73" s="870"/>
      <c r="CE73" s="870"/>
      <c r="CF73" s="870"/>
      <c r="CG73" s="871"/>
      <c r="CH73" s="866"/>
      <c r="CI73" s="867"/>
      <c r="CJ73" s="867"/>
      <c r="CK73" s="867"/>
      <c r="CL73" s="868"/>
      <c r="CM73" s="866"/>
      <c r="CN73" s="867"/>
      <c r="CO73" s="867"/>
      <c r="CP73" s="867"/>
      <c r="CQ73" s="868"/>
      <c r="CR73" s="866"/>
      <c r="CS73" s="867"/>
      <c r="CT73" s="867"/>
      <c r="CU73" s="867"/>
      <c r="CV73" s="868"/>
      <c r="CW73" s="866"/>
      <c r="CX73" s="867"/>
      <c r="CY73" s="867"/>
      <c r="CZ73" s="867"/>
      <c r="DA73" s="868"/>
      <c r="DB73" s="866"/>
      <c r="DC73" s="867"/>
      <c r="DD73" s="867"/>
      <c r="DE73" s="867"/>
      <c r="DF73" s="868"/>
      <c r="DG73" s="866"/>
      <c r="DH73" s="867"/>
      <c r="DI73" s="867"/>
      <c r="DJ73" s="867"/>
      <c r="DK73" s="868"/>
      <c r="DL73" s="866"/>
      <c r="DM73" s="867"/>
      <c r="DN73" s="867"/>
      <c r="DO73" s="867"/>
      <c r="DP73" s="868"/>
      <c r="DQ73" s="866"/>
      <c r="DR73" s="867"/>
      <c r="DS73" s="867"/>
      <c r="DT73" s="867"/>
      <c r="DU73" s="868"/>
      <c r="DV73" s="863"/>
      <c r="DW73" s="864"/>
      <c r="DX73" s="864"/>
      <c r="DY73" s="864"/>
      <c r="DZ73" s="865"/>
      <c r="EA73" s="217"/>
    </row>
    <row r="74" spans="1:131" s="218" customFormat="1" ht="26.25" customHeight="1">
      <c r="A74" s="232">
        <v>7</v>
      </c>
      <c r="B74" s="879"/>
      <c r="C74" s="880"/>
      <c r="D74" s="880"/>
      <c r="E74" s="880"/>
      <c r="F74" s="880"/>
      <c r="G74" s="880"/>
      <c r="H74" s="880"/>
      <c r="I74" s="880"/>
      <c r="J74" s="880"/>
      <c r="K74" s="880"/>
      <c r="L74" s="880"/>
      <c r="M74" s="880"/>
      <c r="N74" s="880"/>
      <c r="O74" s="880"/>
      <c r="P74" s="881"/>
      <c r="Q74" s="882"/>
      <c r="R74" s="830"/>
      <c r="S74" s="830"/>
      <c r="T74" s="830"/>
      <c r="U74" s="830"/>
      <c r="V74" s="830"/>
      <c r="W74" s="830"/>
      <c r="X74" s="830"/>
      <c r="Y74" s="830"/>
      <c r="Z74" s="830"/>
      <c r="AA74" s="830"/>
      <c r="AB74" s="830"/>
      <c r="AC74" s="830"/>
      <c r="AD74" s="830"/>
      <c r="AE74" s="830"/>
      <c r="AF74" s="830"/>
      <c r="AG74" s="830"/>
      <c r="AH74" s="830"/>
      <c r="AI74" s="830"/>
      <c r="AJ74" s="830"/>
      <c r="AK74" s="830"/>
      <c r="AL74" s="830"/>
      <c r="AM74" s="830"/>
      <c r="AN74" s="830"/>
      <c r="AO74" s="830"/>
      <c r="AP74" s="830"/>
      <c r="AQ74" s="830"/>
      <c r="AR74" s="830"/>
      <c r="AS74" s="830"/>
      <c r="AT74" s="830"/>
      <c r="AU74" s="830"/>
      <c r="AV74" s="830"/>
      <c r="AW74" s="830"/>
      <c r="AX74" s="830"/>
      <c r="AY74" s="830"/>
      <c r="AZ74" s="883"/>
      <c r="BA74" s="883"/>
      <c r="BB74" s="883"/>
      <c r="BC74" s="883"/>
      <c r="BD74" s="884"/>
      <c r="BE74" s="236"/>
      <c r="BF74" s="236"/>
      <c r="BG74" s="236"/>
      <c r="BH74" s="236"/>
      <c r="BI74" s="236"/>
      <c r="BJ74" s="236"/>
      <c r="BK74" s="236"/>
      <c r="BL74" s="236"/>
      <c r="BM74" s="236"/>
      <c r="BN74" s="236"/>
      <c r="BO74" s="236"/>
      <c r="BP74" s="236"/>
      <c r="BQ74" s="233">
        <v>68</v>
      </c>
      <c r="BR74" s="238"/>
      <c r="BS74" s="869"/>
      <c r="BT74" s="870"/>
      <c r="BU74" s="870"/>
      <c r="BV74" s="870"/>
      <c r="BW74" s="870"/>
      <c r="BX74" s="870"/>
      <c r="BY74" s="870"/>
      <c r="BZ74" s="870"/>
      <c r="CA74" s="870"/>
      <c r="CB74" s="870"/>
      <c r="CC74" s="870"/>
      <c r="CD74" s="870"/>
      <c r="CE74" s="870"/>
      <c r="CF74" s="870"/>
      <c r="CG74" s="871"/>
      <c r="CH74" s="866"/>
      <c r="CI74" s="867"/>
      <c r="CJ74" s="867"/>
      <c r="CK74" s="867"/>
      <c r="CL74" s="868"/>
      <c r="CM74" s="866"/>
      <c r="CN74" s="867"/>
      <c r="CO74" s="867"/>
      <c r="CP74" s="867"/>
      <c r="CQ74" s="868"/>
      <c r="CR74" s="866"/>
      <c r="CS74" s="867"/>
      <c r="CT74" s="867"/>
      <c r="CU74" s="867"/>
      <c r="CV74" s="868"/>
      <c r="CW74" s="866"/>
      <c r="CX74" s="867"/>
      <c r="CY74" s="867"/>
      <c r="CZ74" s="867"/>
      <c r="DA74" s="868"/>
      <c r="DB74" s="866"/>
      <c r="DC74" s="867"/>
      <c r="DD74" s="867"/>
      <c r="DE74" s="867"/>
      <c r="DF74" s="868"/>
      <c r="DG74" s="866"/>
      <c r="DH74" s="867"/>
      <c r="DI74" s="867"/>
      <c r="DJ74" s="867"/>
      <c r="DK74" s="868"/>
      <c r="DL74" s="866"/>
      <c r="DM74" s="867"/>
      <c r="DN74" s="867"/>
      <c r="DO74" s="867"/>
      <c r="DP74" s="868"/>
      <c r="DQ74" s="866"/>
      <c r="DR74" s="867"/>
      <c r="DS74" s="867"/>
      <c r="DT74" s="867"/>
      <c r="DU74" s="868"/>
      <c r="DV74" s="863"/>
      <c r="DW74" s="864"/>
      <c r="DX74" s="864"/>
      <c r="DY74" s="864"/>
      <c r="DZ74" s="865"/>
      <c r="EA74" s="217"/>
    </row>
    <row r="75" spans="1:131" s="218" customFormat="1" ht="26.25" customHeight="1">
      <c r="A75" s="232">
        <v>8</v>
      </c>
      <c r="B75" s="879"/>
      <c r="C75" s="880"/>
      <c r="D75" s="880"/>
      <c r="E75" s="880"/>
      <c r="F75" s="880"/>
      <c r="G75" s="880"/>
      <c r="H75" s="880"/>
      <c r="I75" s="880"/>
      <c r="J75" s="880"/>
      <c r="K75" s="880"/>
      <c r="L75" s="880"/>
      <c r="M75" s="880"/>
      <c r="N75" s="880"/>
      <c r="O75" s="880"/>
      <c r="P75" s="881"/>
      <c r="Q75" s="885"/>
      <c r="R75" s="886"/>
      <c r="S75" s="886"/>
      <c r="T75" s="886"/>
      <c r="U75" s="829"/>
      <c r="V75" s="887"/>
      <c r="W75" s="886"/>
      <c r="X75" s="886"/>
      <c r="Y75" s="886"/>
      <c r="Z75" s="829"/>
      <c r="AA75" s="887"/>
      <c r="AB75" s="886"/>
      <c r="AC75" s="886"/>
      <c r="AD75" s="886"/>
      <c r="AE75" s="829"/>
      <c r="AF75" s="887"/>
      <c r="AG75" s="886"/>
      <c r="AH75" s="886"/>
      <c r="AI75" s="886"/>
      <c r="AJ75" s="829"/>
      <c r="AK75" s="887"/>
      <c r="AL75" s="886"/>
      <c r="AM75" s="886"/>
      <c r="AN75" s="886"/>
      <c r="AO75" s="829"/>
      <c r="AP75" s="887"/>
      <c r="AQ75" s="886"/>
      <c r="AR75" s="886"/>
      <c r="AS75" s="886"/>
      <c r="AT75" s="829"/>
      <c r="AU75" s="887"/>
      <c r="AV75" s="886"/>
      <c r="AW75" s="886"/>
      <c r="AX75" s="886"/>
      <c r="AY75" s="829"/>
      <c r="AZ75" s="883"/>
      <c r="BA75" s="883"/>
      <c r="BB75" s="883"/>
      <c r="BC75" s="883"/>
      <c r="BD75" s="884"/>
      <c r="BE75" s="236"/>
      <c r="BF75" s="236"/>
      <c r="BG75" s="236"/>
      <c r="BH75" s="236"/>
      <c r="BI75" s="236"/>
      <c r="BJ75" s="236"/>
      <c r="BK75" s="236"/>
      <c r="BL75" s="236"/>
      <c r="BM75" s="236"/>
      <c r="BN75" s="236"/>
      <c r="BO75" s="236"/>
      <c r="BP75" s="236"/>
      <c r="BQ75" s="233">
        <v>69</v>
      </c>
      <c r="BR75" s="238"/>
      <c r="BS75" s="869"/>
      <c r="BT75" s="870"/>
      <c r="BU75" s="870"/>
      <c r="BV75" s="870"/>
      <c r="BW75" s="870"/>
      <c r="BX75" s="870"/>
      <c r="BY75" s="870"/>
      <c r="BZ75" s="870"/>
      <c r="CA75" s="870"/>
      <c r="CB75" s="870"/>
      <c r="CC75" s="870"/>
      <c r="CD75" s="870"/>
      <c r="CE75" s="870"/>
      <c r="CF75" s="870"/>
      <c r="CG75" s="871"/>
      <c r="CH75" s="866"/>
      <c r="CI75" s="867"/>
      <c r="CJ75" s="867"/>
      <c r="CK75" s="867"/>
      <c r="CL75" s="868"/>
      <c r="CM75" s="866"/>
      <c r="CN75" s="867"/>
      <c r="CO75" s="867"/>
      <c r="CP75" s="867"/>
      <c r="CQ75" s="868"/>
      <c r="CR75" s="866"/>
      <c r="CS75" s="867"/>
      <c r="CT75" s="867"/>
      <c r="CU75" s="867"/>
      <c r="CV75" s="868"/>
      <c r="CW75" s="866"/>
      <c r="CX75" s="867"/>
      <c r="CY75" s="867"/>
      <c r="CZ75" s="867"/>
      <c r="DA75" s="868"/>
      <c r="DB75" s="866"/>
      <c r="DC75" s="867"/>
      <c r="DD75" s="867"/>
      <c r="DE75" s="867"/>
      <c r="DF75" s="868"/>
      <c r="DG75" s="866"/>
      <c r="DH75" s="867"/>
      <c r="DI75" s="867"/>
      <c r="DJ75" s="867"/>
      <c r="DK75" s="868"/>
      <c r="DL75" s="866"/>
      <c r="DM75" s="867"/>
      <c r="DN75" s="867"/>
      <c r="DO75" s="867"/>
      <c r="DP75" s="868"/>
      <c r="DQ75" s="866"/>
      <c r="DR75" s="867"/>
      <c r="DS75" s="867"/>
      <c r="DT75" s="867"/>
      <c r="DU75" s="868"/>
      <c r="DV75" s="863"/>
      <c r="DW75" s="864"/>
      <c r="DX75" s="864"/>
      <c r="DY75" s="864"/>
      <c r="DZ75" s="865"/>
      <c r="EA75" s="217"/>
    </row>
    <row r="76" spans="1:131" s="218" customFormat="1" ht="26.25" customHeight="1">
      <c r="A76" s="232">
        <v>9</v>
      </c>
      <c r="B76" s="879"/>
      <c r="C76" s="880"/>
      <c r="D76" s="880"/>
      <c r="E76" s="880"/>
      <c r="F76" s="880"/>
      <c r="G76" s="880"/>
      <c r="H76" s="880"/>
      <c r="I76" s="880"/>
      <c r="J76" s="880"/>
      <c r="K76" s="880"/>
      <c r="L76" s="880"/>
      <c r="M76" s="880"/>
      <c r="N76" s="880"/>
      <c r="O76" s="880"/>
      <c r="P76" s="881"/>
      <c r="Q76" s="885"/>
      <c r="R76" s="886"/>
      <c r="S76" s="886"/>
      <c r="T76" s="886"/>
      <c r="U76" s="829"/>
      <c r="V76" s="887"/>
      <c r="W76" s="886"/>
      <c r="X76" s="886"/>
      <c r="Y76" s="886"/>
      <c r="Z76" s="829"/>
      <c r="AA76" s="887"/>
      <c r="AB76" s="886"/>
      <c r="AC76" s="886"/>
      <c r="AD76" s="886"/>
      <c r="AE76" s="829"/>
      <c r="AF76" s="887"/>
      <c r="AG76" s="886"/>
      <c r="AH76" s="886"/>
      <c r="AI76" s="886"/>
      <c r="AJ76" s="829"/>
      <c r="AK76" s="887"/>
      <c r="AL76" s="886"/>
      <c r="AM76" s="886"/>
      <c r="AN76" s="886"/>
      <c r="AO76" s="829"/>
      <c r="AP76" s="887"/>
      <c r="AQ76" s="886"/>
      <c r="AR76" s="886"/>
      <c r="AS76" s="886"/>
      <c r="AT76" s="829"/>
      <c r="AU76" s="887"/>
      <c r="AV76" s="886"/>
      <c r="AW76" s="886"/>
      <c r="AX76" s="886"/>
      <c r="AY76" s="829"/>
      <c r="AZ76" s="883"/>
      <c r="BA76" s="883"/>
      <c r="BB76" s="883"/>
      <c r="BC76" s="883"/>
      <c r="BD76" s="884"/>
      <c r="BE76" s="236"/>
      <c r="BF76" s="236"/>
      <c r="BG76" s="236"/>
      <c r="BH76" s="236"/>
      <c r="BI76" s="236"/>
      <c r="BJ76" s="236"/>
      <c r="BK76" s="236"/>
      <c r="BL76" s="236"/>
      <c r="BM76" s="236"/>
      <c r="BN76" s="236"/>
      <c r="BO76" s="236"/>
      <c r="BP76" s="236"/>
      <c r="BQ76" s="233">
        <v>70</v>
      </c>
      <c r="BR76" s="238"/>
      <c r="BS76" s="869"/>
      <c r="BT76" s="870"/>
      <c r="BU76" s="870"/>
      <c r="BV76" s="870"/>
      <c r="BW76" s="870"/>
      <c r="BX76" s="870"/>
      <c r="BY76" s="870"/>
      <c r="BZ76" s="870"/>
      <c r="CA76" s="870"/>
      <c r="CB76" s="870"/>
      <c r="CC76" s="870"/>
      <c r="CD76" s="870"/>
      <c r="CE76" s="870"/>
      <c r="CF76" s="870"/>
      <c r="CG76" s="871"/>
      <c r="CH76" s="866"/>
      <c r="CI76" s="867"/>
      <c r="CJ76" s="867"/>
      <c r="CK76" s="867"/>
      <c r="CL76" s="868"/>
      <c r="CM76" s="866"/>
      <c r="CN76" s="867"/>
      <c r="CO76" s="867"/>
      <c r="CP76" s="867"/>
      <c r="CQ76" s="868"/>
      <c r="CR76" s="866"/>
      <c r="CS76" s="867"/>
      <c r="CT76" s="867"/>
      <c r="CU76" s="867"/>
      <c r="CV76" s="868"/>
      <c r="CW76" s="866"/>
      <c r="CX76" s="867"/>
      <c r="CY76" s="867"/>
      <c r="CZ76" s="867"/>
      <c r="DA76" s="868"/>
      <c r="DB76" s="866"/>
      <c r="DC76" s="867"/>
      <c r="DD76" s="867"/>
      <c r="DE76" s="867"/>
      <c r="DF76" s="868"/>
      <c r="DG76" s="866"/>
      <c r="DH76" s="867"/>
      <c r="DI76" s="867"/>
      <c r="DJ76" s="867"/>
      <c r="DK76" s="868"/>
      <c r="DL76" s="866"/>
      <c r="DM76" s="867"/>
      <c r="DN76" s="867"/>
      <c r="DO76" s="867"/>
      <c r="DP76" s="868"/>
      <c r="DQ76" s="866"/>
      <c r="DR76" s="867"/>
      <c r="DS76" s="867"/>
      <c r="DT76" s="867"/>
      <c r="DU76" s="868"/>
      <c r="DV76" s="863"/>
      <c r="DW76" s="864"/>
      <c r="DX76" s="864"/>
      <c r="DY76" s="864"/>
      <c r="DZ76" s="865"/>
      <c r="EA76" s="217"/>
    </row>
    <row r="77" spans="1:131" s="218" customFormat="1" ht="26.25" customHeight="1">
      <c r="A77" s="232">
        <v>10</v>
      </c>
      <c r="B77" s="879"/>
      <c r="C77" s="880"/>
      <c r="D77" s="880"/>
      <c r="E77" s="880"/>
      <c r="F77" s="880"/>
      <c r="G77" s="880"/>
      <c r="H77" s="880"/>
      <c r="I77" s="880"/>
      <c r="J77" s="880"/>
      <c r="K77" s="880"/>
      <c r="L77" s="880"/>
      <c r="M77" s="880"/>
      <c r="N77" s="880"/>
      <c r="O77" s="880"/>
      <c r="P77" s="881"/>
      <c r="Q77" s="885"/>
      <c r="R77" s="886"/>
      <c r="S77" s="886"/>
      <c r="T77" s="886"/>
      <c r="U77" s="829"/>
      <c r="V77" s="887"/>
      <c r="W77" s="886"/>
      <c r="X77" s="886"/>
      <c r="Y77" s="886"/>
      <c r="Z77" s="829"/>
      <c r="AA77" s="887"/>
      <c r="AB77" s="886"/>
      <c r="AC77" s="886"/>
      <c r="AD77" s="886"/>
      <c r="AE77" s="829"/>
      <c r="AF77" s="887"/>
      <c r="AG77" s="886"/>
      <c r="AH77" s="886"/>
      <c r="AI77" s="886"/>
      <c r="AJ77" s="829"/>
      <c r="AK77" s="887"/>
      <c r="AL77" s="886"/>
      <c r="AM77" s="886"/>
      <c r="AN77" s="886"/>
      <c r="AO77" s="829"/>
      <c r="AP77" s="887"/>
      <c r="AQ77" s="886"/>
      <c r="AR77" s="886"/>
      <c r="AS77" s="886"/>
      <c r="AT77" s="829"/>
      <c r="AU77" s="887"/>
      <c r="AV77" s="886"/>
      <c r="AW77" s="886"/>
      <c r="AX77" s="886"/>
      <c r="AY77" s="829"/>
      <c r="AZ77" s="883"/>
      <c r="BA77" s="883"/>
      <c r="BB77" s="883"/>
      <c r="BC77" s="883"/>
      <c r="BD77" s="884"/>
      <c r="BE77" s="236"/>
      <c r="BF77" s="236"/>
      <c r="BG77" s="236"/>
      <c r="BH77" s="236"/>
      <c r="BI77" s="236"/>
      <c r="BJ77" s="236"/>
      <c r="BK77" s="236"/>
      <c r="BL77" s="236"/>
      <c r="BM77" s="236"/>
      <c r="BN77" s="236"/>
      <c r="BO77" s="236"/>
      <c r="BP77" s="236"/>
      <c r="BQ77" s="233">
        <v>71</v>
      </c>
      <c r="BR77" s="238"/>
      <c r="BS77" s="869"/>
      <c r="BT77" s="870"/>
      <c r="BU77" s="870"/>
      <c r="BV77" s="870"/>
      <c r="BW77" s="870"/>
      <c r="BX77" s="870"/>
      <c r="BY77" s="870"/>
      <c r="BZ77" s="870"/>
      <c r="CA77" s="870"/>
      <c r="CB77" s="870"/>
      <c r="CC77" s="870"/>
      <c r="CD77" s="870"/>
      <c r="CE77" s="870"/>
      <c r="CF77" s="870"/>
      <c r="CG77" s="871"/>
      <c r="CH77" s="866"/>
      <c r="CI77" s="867"/>
      <c r="CJ77" s="867"/>
      <c r="CK77" s="867"/>
      <c r="CL77" s="868"/>
      <c r="CM77" s="866"/>
      <c r="CN77" s="867"/>
      <c r="CO77" s="867"/>
      <c r="CP77" s="867"/>
      <c r="CQ77" s="868"/>
      <c r="CR77" s="866"/>
      <c r="CS77" s="867"/>
      <c r="CT77" s="867"/>
      <c r="CU77" s="867"/>
      <c r="CV77" s="868"/>
      <c r="CW77" s="866"/>
      <c r="CX77" s="867"/>
      <c r="CY77" s="867"/>
      <c r="CZ77" s="867"/>
      <c r="DA77" s="868"/>
      <c r="DB77" s="866"/>
      <c r="DC77" s="867"/>
      <c r="DD77" s="867"/>
      <c r="DE77" s="867"/>
      <c r="DF77" s="868"/>
      <c r="DG77" s="866"/>
      <c r="DH77" s="867"/>
      <c r="DI77" s="867"/>
      <c r="DJ77" s="867"/>
      <c r="DK77" s="868"/>
      <c r="DL77" s="866"/>
      <c r="DM77" s="867"/>
      <c r="DN77" s="867"/>
      <c r="DO77" s="867"/>
      <c r="DP77" s="868"/>
      <c r="DQ77" s="866"/>
      <c r="DR77" s="867"/>
      <c r="DS77" s="867"/>
      <c r="DT77" s="867"/>
      <c r="DU77" s="868"/>
      <c r="DV77" s="863"/>
      <c r="DW77" s="864"/>
      <c r="DX77" s="864"/>
      <c r="DY77" s="864"/>
      <c r="DZ77" s="865"/>
      <c r="EA77" s="217"/>
    </row>
    <row r="78" spans="1:131" s="218" customFormat="1" ht="26.25" customHeight="1">
      <c r="A78" s="232">
        <v>11</v>
      </c>
      <c r="B78" s="879"/>
      <c r="C78" s="880"/>
      <c r="D78" s="880"/>
      <c r="E78" s="880"/>
      <c r="F78" s="880"/>
      <c r="G78" s="880"/>
      <c r="H78" s="880"/>
      <c r="I78" s="880"/>
      <c r="J78" s="880"/>
      <c r="K78" s="880"/>
      <c r="L78" s="880"/>
      <c r="M78" s="880"/>
      <c r="N78" s="880"/>
      <c r="O78" s="880"/>
      <c r="P78" s="881"/>
      <c r="Q78" s="882"/>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83"/>
      <c r="BA78" s="883"/>
      <c r="BB78" s="883"/>
      <c r="BC78" s="883"/>
      <c r="BD78" s="884"/>
      <c r="BE78" s="236"/>
      <c r="BF78" s="236"/>
      <c r="BG78" s="236"/>
      <c r="BH78" s="236"/>
      <c r="BI78" s="236"/>
      <c r="BJ78" s="239"/>
      <c r="BK78" s="239"/>
      <c r="BL78" s="239"/>
      <c r="BM78" s="239"/>
      <c r="BN78" s="239"/>
      <c r="BO78" s="236"/>
      <c r="BP78" s="236"/>
      <c r="BQ78" s="233">
        <v>72</v>
      </c>
      <c r="BR78" s="238"/>
      <c r="BS78" s="869"/>
      <c r="BT78" s="870"/>
      <c r="BU78" s="870"/>
      <c r="BV78" s="870"/>
      <c r="BW78" s="870"/>
      <c r="BX78" s="870"/>
      <c r="BY78" s="870"/>
      <c r="BZ78" s="870"/>
      <c r="CA78" s="870"/>
      <c r="CB78" s="870"/>
      <c r="CC78" s="870"/>
      <c r="CD78" s="870"/>
      <c r="CE78" s="870"/>
      <c r="CF78" s="870"/>
      <c r="CG78" s="871"/>
      <c r="CH78" s="866"/>
      <c r="CI78" s="867"/>
      <c r="CJ78" s="867"/>
      <c r="CK78" s="867"/>
      <c r="CL78" s="868"/>
      <c r="CM78" s="866"/>
      <c r="CN78" s="867"/>
      <c r="CO78" s="867"/>
      <c r="CP78" s="867"/>
      <c r="CQ78" s="868"/>
      <c r="CR78" s="866"/>
      <c r="CS78" s="867"/>
      <c r="CT78" s="867"/>
      <c r="CU78" s="867"/>
      <c r="CV78" s="868"/>
      <c r="CW78" s="866"/>
      <c r="CX78" s="867"/>
      <c r="CY78" s="867"/>
      <c r="CZ78" s="867"/>
      <c r="DA78" s="868"/>
      <c r="DB78" s="866"/>
      <c r="DC78" s="867"/>
      <c r="DD78" s="867"/>
      <c r="DE78" s="867"/>
      <c r="DF78" s="868"/>
      <c r="DG78" s="866"/>
      <c r="DH78" s="867"/>
      <c r="DI78" s="867"/>
      <c r="DJ78" s="867"/>
      <c r="DK78" s="868"/>
      <c r="DL78" s="866"/>
      <c r="DM78" s="867"/>
      <c r="DN78" s="867"/>
      <c r="DO78" s="867"/>
      <c r="DP78" s="868"/>
      <c r="DQ78" s="866"/>
      <c r="DR78" s="867"/>
      <c r="DS78" s="867"/>
      <c r="DT78" s="867"/>
      <c r="DU78" s="868"/>
      <c r="DV78" s="863"/>
      <c r="DW78" s="864"/>
      <c r="DX78" s="864"/>
      <c r="DY78" s="864"/>
      <c r="DZ78" s="865"/>
      <c r="EA78" s="217"/>
    </row>
    <row r="79" spans="1:131" s="218" customFormat="1" ht="26.25" customHeight="1">
      <c r="A79" s="232">
        <v>12</v>
      </c>
      <c r="B79" s="879"/>
      <c r="C79" s="880"/>
      <c r="D79" s="880"/>
      <c r="E79" s="880"/>
      <c r="F79" s="880"/>
      <c r="G79" s="880"/>
      <c r="H79" s="880"/>
      <c r="I79" s="880"/>
      <c r="J79" s="880"/>
      <c r="K79" s="880"/>
      <c r="L79" s="880"/>
      <c r="M79" s="880"/>
      <c r="N79" s="880"/>
      <c r="O79" s="880"/>
      <c r="P79" s="881"/>
      <c r="Q79" s="882"/>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83"/>
      <c r="BA79" s="883"/>
      <c r="BB79" s="883"/>
      <c r="BC79" s="883"/>
      <c r="BD79" s="884"/>
      <c r="BE79" s="236"/>
      <c r="BF79" s="236"/>
      <c r="BG79" s="236"/>
      <c r="BH79" s="236"/>
      <c r="BI79" s="236"/>
      <c r="BJ79" s="239"/>
      <c r="BK79" s="239"/>
      <c r="BL79" s="239"/>
      <c r="BM79" s="239"/>
      <c r="BN79" s="239"/>
      <c r="BO79" s="236"/>
      <c r="BP79" s="236"/>
      <c r="BQ79" s="233">
        <v>73</v>
      </c>
      <c r="BR79" s="238"/>
      <c r="BS79" s="869"/>
      <c r="BT79" s="870"/>
      <c r="BU79" s="870"/>
      <c r="BV79" s="870"/>
      <c r="BW79" s="870"/>
      <c r="BX79" s="870"/>
      <c r="BY79" s="870"/>
      <c r="BZ79" s="870"/>
      <c r="CA79" s="870"/>
      <c r="CB79" s="870"/>
      <c r="CC79" s="870"/>
      <c r="CD79" s="870"/>
      <c r="CE79" s="870"/>
      <c r="CF79" s="870"/>
      <c r="CG79" s="871"/>
      <c r="CH79" s="866"/>
      <c r="CI79" s="867"/>
      <c r="CJ79" s="867"/>
      <c r="CK79" s="867"/>
      <c r="CL79" s="868"/>
      <c r="CM79" s="866"/>
      <c r="CN79" s="867"/>
      <c r="CO79" s="867"/>
      <c r="CP79" s="867"/>
      <c r="CQ79" s="868"/>
      <c r="CR79" s="866"/>
      <c r="CS79" s="867"/>
      <c r="CT79" s="867"/>
      <c r="CU79" s="867"/>
      <c r="CV79" s="868"/>
      <c r="CW79" s="866"/>
      <c r="CX79" s="867"/>
      <c r="CY79" s="867"/>
      <c r="CZ79" s="867"/>
      <c r="DA79" s="868"/>
      <c r="DB79" s="866"/>
      <c r="DC79" s="867"/>
      <c r="DD79" s="867"/>
      <c r="DE79" s="867"/>
      <c r="DF79" s="868"/>
      <c r="DG79" s="866"/>
      <c r="DH79" s="867"/>
      <c r="DI79" s="867"/>
      <c r="DJ79" s="867"/>
      <c r="DK79" s="868"/>
      <c r="DL79" s="866"/>
      <c r="DM79" s="867"/>
      <c r="DN79" s="867"/>
      <c r="DO79" s="867"/>
      <c r="DP79" s="868"/>
      <c r="DQ79" s="866"/>
      <c r="DR79" s="867"/>
      <c r="DS79" s="867"/>
      <c r="DT79" s="867"/>
      <c r="DU79" s="868"/>
      <c r="DV79" s="863"/>
      <c r="DW79" s="864"/>
      <c r="DX79" s="864"/>
      <c r="DY79" s="864"/>
      <c r="DZ79" s="865"/>
      <c r="EA79" s="217"/>
    </row>
    <row r="80" spans="1:131" s="218" customFormat="1" ht="26.25" customHeight="1">
      <c r="A80" s="232">
        <v>13</v>
      </c>
      <c r="B80" s="879"/>
      <c r="C80" s="880"/>
      <c r="D80" s="880"/>
      <c r="E80" s="880"/>
      <c r="F80" s="880"/>
      <c r="G80" s="880"/>
      <c r="H80" s="880"/>
      <c r="I80" s="880"/>
      <c r="J80" s="880"/>
      <c r="K80" s="880"/>
      <c r="L80" s="880"/>
      <c r="M80" s="880"/>
      <c r="N80" s="880"/>
      <c r="O80" s="880"/>
      <c r="P80" s="881"/>
      <c r="Q80" s="882"/>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83"/>
      <c r="BA80" s="883"/>
      <c r="BB80" s="883"/>
      <c r="BC80" s="883"/>
      <c r="BD80" s="884"/>
      <c r="BE80" s="236"/>
      <c r="BF80" s="236"/>
      <c r="BG80" s="236"/>
      <c r="BH80" s="236"/>
      <c r="BI80" s="236"/>
      <c r="BJ80" s="236"/>
      <c r="BK80" s="236"/>
      <c r="BL80" s="236"/>
      <c r="BM80" s="236"/>
      <c r="BN80" s="236"/>
      <c r="BO80" s="236"/>
      <c r="BP80" s="236"/>
      <c r="BQ80" s="233">
        <v>74</v>
      </c>
      <c r="BR80" s="238"/>
      <c r="BS80" s="869"/>
      <c r="BT80" s="870"/>
      <c r="BU80" s="870"/>
      <c r="BV80" s="870"/>
      <c r="BW80" s="870"/>
      <c r="BX80" s="870"/>
      <c r="BY80" s="870"/>
      <c r="BZ80" s="870"/>
      <c r="CA80" s="870"/>
      <c r="CB80" s="870"/>
      <c r="CC80" s="870"/>
      <c r="CD80" s="870"/>
      <c r="CE80" s="870"/>
      <c r="CF80" s="870"/>
      <c r="CG80" s="871"/>
      <c r="CH80" s="866"/>
      <c r="CI80" s="867"/>
      <c r="CJ80" s="867"/>
      <c r="CK80" s="867"/>
      <c r="CL80" s="868"/>
      <c r="CM80" s="866"/>
      <c r="CN80" s="867"/>
      <c r="CO80" s="867"/>
      <c r="CP80" s="867"/>
      <c r="CQ80" s="868"/>
      <c r="CR80" s="866"/>
      <c r="CS80" s="867"/>
      <c r="CT80" s="867"/>
      <c r="CU80" s="867"/>
      <c r="CV80" s="868"/>
      <c r="CW80" s="866"/>
      <c r="CX80" s="867"/>
      <c r="CY80" s="867"/>
      <c r="CZ80" s="867"/>
      <c r="DA80" s="868"/>
      <c r="DB80" s="866"/>
      <c r="DC80" s="867"/>
      <c r="DD80" s="867"/>
      <c r="DE80" s="867"/>
      <c r="DF80" s="868"/>
      <c r="DG80" s="866"/>
      <c r="DH80" s="867"/>
      <c r="DI80" s="867"/>
      <c r="DJ80" s="867"/>
      <c r="DK80" s="868"/>
      <c r="DL80" s="866"/>
      <c r="DM80" s="867"/>
      <c r="DN80" s="867"/>
      <c r="DO80" s="867"/>
      <c r="DP80" s="868"/>
      <c r="DQ80" s="866"/>
      <c r="DR80" s="867"/>
      <c r="DS80" s="867"/>
      <c r="DT80" s="867"/>
      <c r="DU80" s="868"/>
      <c r="DV80" s="863"/>
      <c r="DW80" s="864"/>
      <c r="DX80" s="864"/>
      <c r="DY80" s="864"/>
      <c r="DZ80" s="865"/>
      <c r="EA80" s="217"/>
    </row>
    <row r="81" spans="1:131" s="218" customFormat="1" ht="26.25" customHeight="1">
      <c r="A81" s="232">
        <v>14</v>
      </c>
      <c r="B81" s="879"/>
      <c r="C81" s="880"/>
      <c r="D81" s="880"/>
      <c r="E81" s="880"/>
      <c r="F81" s="880"/>
      <c r="G81" s="880"/>
      <c r="H81" s="880"/>
      <c r="I81" s="880"/>
      <c r="J81" s="880"/>
      <c r="K81" s="880"/>
      <c r="L81" s="880"/>
      <c r="M81" s="880"/>
      <c r="N81" s="880"/>
      <c r="O81" s="880"/>
      <c r="P81" s="881"/>
      <c r="Q81" s="882"/>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83"/>
      <c r="BA81" s="883"/>
      <c r="BB81" s="883"/>
      <c r="BC81" s="883"/>
      <c r="BD81" s="884"/>
      <c r="BE81" s="236"/>
      <c r="BF81" s="236"/>
      <c r="BG81" s="236"/>
      <c r="BH81" s="236"/>
      <c r="BI81" s="236"/>
      <c r="BJ81" s="236"/>
      <c r="BK81" s="236"/>
      <c r="BL81" s="236"/>
      <c r="BM81" s="236"/>
      <c r="BN81" s="236"/>
      <c r="BO81" s="236"/>
      <c r="BP81" s="236"/>
      <c r="BQ81" s="233">
        <v>75</v>
      </c>
      <c r="BR81" s="238"/>
      <c r="BS81" s="869"/>
      <c r="BT81" s="870"/>
      <c r="BU81" s="870"/>
      <c r="BV81" s="870"/>
      <c r="BW81" s="870"/>
      <c r="BX81" s="870"/>
      <c r="BY81" s="870"/>
      <c r="BZ81" s="870"/>
      <c r="CA81" s="870"/>
      <c r="CB81" s="870"/>
      <c r="CC81" s="870"/>
      <c r="CD81" s="870"/>
      <c r="CE81" s="870"/>
      <c r="CF81" s="870"/>
      <c r="CG81" s="871"/>
      <c r="CH81" s="866"/>
      <c r="CI81" s="867"/>
      <c r="CJ81" s="867"/>
      <c r="CK81" s="867"/>
      <c r="CL81" s="868"/>
      <c r="CM81" s="866"/>
      <c r="CN81" s="867"/>
      <c r="CO81" s="867"/>
      <c r="CP81" s="867"/>
      <c r="CQ81" s="868"/>
      <c r="CR81" s="866"/>
      <c r="CS81" s="867"/>
      <c r="CT81" s="867"/>
      <c r="CU81" s="867"/>
      <c r="CV81" s="868"/>
      <c r="CW81" s="866"/>
      <c r="CX81" s="867"/>
      <c r="CY81" s="867"/>
      <c r="CZ81" s="867"/>
      <c r="DA81" s="868"/>
      <c r="DB81" s="866"/>
      <c r="DC81" s="867"/>
      <c r="DD81" s="867"/>
      <c r="DE81" s="867"/>
      <c r="DF81" s="868"/>
      <c r="DG81" s="866"/>
      <c r="DH81" s="867"/>
      <c r="DI81" s="867"/>
      <c r="DJ81" s="867"/>
      <c r="DK81" s="868"/>
      <c r="DL81" s="866"/>
      <c r="DM81" s="867"/>
      <c r="DN81" s="867"/>
      <c r="DO81" s="867"/>
      <c r="DP81" s="868"/>
      <c r="DQ81" s="866"/>
      <c r="DR81" s="867"/>
      <c r="DS81" s="867"/>
      <c r="DT81" s="867"/>
      <c r="DU81" s="868"/>
      <c r="DV81" s="863"/>
      <c r="DW81" s="864"/>
      <c r="DX81" s="864"/>
      <c r="DY81" s="864"/>
      <c r="DZ81" s="865"/>
      <c r="EA81" s="217"/>
    </row>
    <row r="82" spans="1:131" s="218" customFormat="1" ht="26.25" customHeight="1">
      <c r="A82" s="232">
        <v>15</v>
      </c>
      <c r="B82" s="879"/>
      <c r="C82" s="880"/>
      <c r="D82" s="880"/>
      <c r="E82" s="880"/>
      <c r="F82" s="880"/>
      <c r="G82" s="880"/>
      <c r="H82" s="880"/>
      <c r="I82" s="880"/>
      <c r="J82" s="880"/>
      <c r="K82" s="880"/>
      <c r="L82" s="880"/>
      <c r="M82" s="880"/>
      <c r="N82" s="880"/>
      <c r="O82" s="880"/>
      <c r="P82" s="881"/>
      <c r="Q82" s="882"/>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83"/>
      <c r="BA82" s="883"/>
      <c r="BB82" s="883"/>
      <c r="BC82" s="883"/>
      <c r="BD82" s="884"/>
      <c r="BE82" s="236"/>
      <c r="BF82" s="236"/>
      <c r="BG82" s="236"/>
      <c r="BH82" s="236"/>
      <c r="BI82" s="236"/>
      <c r="BJ82" s="236"/>
      <c r="BK82" s="236"/>
      <c r="BL82" s="236"/>
      <c r="BM82" s="236"/>
      <c r="BN82" s="236"/>
      <c r="BO82" s="236"/>
      <c r="BP82" s="236"/>
      <c r="BQ82" s="233">
        <v>76</v>
      </c>
      <c r="BR82" s="238"/>
      <c r="BS82" s="869"/>
      <c r="BT82" s="870"/>
      <c r="BU82" s="870"/>
      <c r="BV82" s="870"/>
      <c r="BW82" s="870"/>
      <c r="BX82" s="870"/>
      <c r="BY82" s="870"/>
      <c r="BZ82" s="870"/>
      <c r="CA82" s="870"/>
      <c r="CB82" s="870"/>
      <c r="CC82" s="870"/>
      <c r="CD82" s="870"/>
      <c r="CE82" s="870"/>
      <c r="CF82" s="870"/>
      <c r="CG82" s="871"/>
      <c r="CH82" s="866"/>
      <c r="CI82" s="867"/>
      <c r="CJ82" s="867"/>
      <c r="CK82" s="867"/>
      <c r="CL82" s="868"/>
      <c r="CM82" s="866"/>
      <c r="CN82" s="867"/>
      <c r="CO82" s="867"/>
      <c r="CP82" s="867"/>
      <c r="CQ82" s="868"/>
      <c r="CR82" s="866"/>
      <c r="CS82" s="867"/>
      <c r="CT82" s="867"/>
      <c r="CU82" s="867"/>
      <c r="CV82" s="868"/>
      <c r="CW82" s="866"/>
      <c r="CX82" s="867"/>
      <c r="CY82" s="867"/>
      <c r="CZ82" s="867"/>
      <c r="DA82" s="868"/>
      <c r="DB82" s="866"/>
      <c r="DC82" s="867"/>
      <c r="DD82" s="867"/>
      <c r="DE82" s="867"/>
      <c r="DF82" s="868"/>
      <c r="DG82" s="866"/>
      <c r="DH82" s="867"/>
      <c r="DI82" s="867"/>
      <c r="DJ82" s="867"/>
      <c r="DK82" s="868"/>
      <c r="DL82" s="866"/>
      <c r="DM82" s="867"/>
      <c r="DN82" s="867"/>
      <c r="DO82" s="867"/>
      <c r="DP82" s="868"/>
      <c r="DQ82" s="866"/>
      <c r="DR82" s="867"/>
      <c r="DS82" s="867"/>
      <c r="DT82" s="867"/>
      <c r="DU82" s="868"/>
      <c r="DV82" s="863"/>
      <c r="DW82" s="864"/>
      <c r="DX82" s="864"/>
      <c r="DY82" s="864"/>
      <c r="DZ82" s="865"/>
      <c r="EA82" s="217"/>
    </row>
    <row r="83" spans="1:131" s="218" customFormat="1" ht="26.25" customHeight="1">
      <c r="A83" s="232">
        <v>16</v>
      </c>
      <c r="B83" s="879"/>
      <c r="C83" s="880"/>
      <c r="D83" s="880"/>
      <c r="E83" s="880"/>
      <c r="F83" s="880"/>
      <c r="G83" s="880"/>
      <c r="H83" s="880"/>
      <c r="I83" s="880"/>
      <c r="J83" s="880"/>
      <c r="K83" s="880"/>
      <c r="L83" s="880"/>
      <c r="M83" s="880"/>
      <c r="N83" s="880"/>
      <c r="O83" s="880"/>
      <c r="P83" s="881"/>
      <c r="Q83" s="882"/>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83"/>
      <c r="BA83" s="883"/>
      <c r="BB83" s="883"/>
      <c r="BC83" s="883"/>
      <c r="BD83" s="884"/>
      <c r="BE83" s="236"/>
      <c r="BF83" s="236"/>
      <c r="BG83" s="236"/>
      <c r="BH83" s="236"/>
      <c r="BI83" s="236"/>
      <c r="BJ83" s="236"/>
      <c r="BK83" s="236"/>
      <c r="BL83" s="236"/>
      <c r="BM83" s="236"/>
      <c r="BN83" s="236"/>
      <c r="BO83" s="236"/>
      <c r="BP83" s="236"/>
      <c r="BQ83" s="233">
        <v>77</v>
      </c>
      <c r="BR83" s="238"/>
      <c r="BS83" s="869"/>
      <c r="BT83" s="870"/>
      <c r="BU83" s="870"/>
      <c r="BV83" s="870"/>
      <c r="BW83" s="870"/>
      <c r="BX83" s="870"/>
      <c r="BY83" s="870"/>
      <c r="BZ83" s="870"/>
      <c r="CA83" s="870"/>
      <c r="CB83" s="870"/>
      <c r="CC83" s="870"/>
      <c r="CD83" s="870"/>
      <c r="CE83" s="870"/>
      <c r="CF83" s="870"/>
      <c r="CG83" s="871"/>
      <c r="CH83" s="866"/>
      <c r="CI83" s="867"/>
      <c r="CJ83" s="867"/>
      <c r="CK83" s="867"/>
      <c r="CL83" s="868"/>
      <c r="CM83" s="866"/>
      <c r="CN83" s="867"/>
      <c r="CO83" s="867"/>
      <c r="CP83" s="867"/>
      <c r="CQ83" s="868"/>
      <c r="CR83" s="866"/>
      <c r="CS83" s="867"/>
      <c r="CT83" s="867"/>
      <c r="CU83" s="867"/>
      <c r="CV83" s="868"/>
      <c r="CW83" s="866"/>
      <c r="CX83" s="867"/>
      <c r="CY83" s="867"/>
      <c r="CZ83" s="867"/>
      <c r="DA83" s="868"/>
      <c r="DB83" s="866"/>
      <c r="DC83" s="867"/>
      <c r="DD83" s="867"/>
      <c r="DE83" s="867"/>
      <c r="DF83" s="868"/>
      <c r="DG83" s="866"/>
      <c r="DH83" s="867"/>
      <c r="DI83" s="867"/>
      <c r="DJ83" s="867"/>
      <c r="DK83" s="868"/>
      <c r="DL83" s="866"/>
      <c r="DM83" s="867"/>
      <c r="DN83" s="867"/>
      <c r="DO83" s="867"/>
      <c r="DP83" s="868"/>
      <c r="DQ83" s="866"/>
      <c r="DR83" s="867"/>
      <c r="DS83" s="867"/>
      <c r="DT83" s="867"/>
      <c r="DU83" s="868"/>
      <c r="DV83" s="863"/>
      <c r="DW83" s="864"/>
      <c r="DX83" s="864"/>
      <c r="DY83" s="864"/>
      <c r="DZ83" s="865"/>
      <c r="EA83" s="217"/>
    </row>
    <row r="84" spans="1:131" s="218" customFormat="1" ht="26.25" customHeight="1">
      <c r="A84" s="232">
        <v>17</v>
      </c>
      <c r="B84" s="879"/>
      <c r="C84" s="880"/>
      <c r="D84" s="880"/>
      <c r="E84" s="880"/>
      <c r="F84" s="880"/>
      <c r="G84" s="880"/>
      <c r="H84" s="880"/>
      <c r="I84" s="880"/>
      <c r="J84" s="880"/>
      <c r="K84" s="880"/>
      <c r="L84" s="880"/>
      <c r="M84" s="880"/>
      <c r="N84" s="880"/>
      <c r="O84" s="880"/>
      <c r="P84" s="881"/>
      <c r="Q84" s="882"/>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83"/>
      <c r="BA84" s="883"/>
      <c r="BB84" s="883"/>
      <c r="BC84" s="883"/>
      <c r="BD84" s="884"/>
      <c r="BE84" s="236"/>
      <c r="BF84" s="236"/>
      <c r="BG84" s="236"/>
      <c r="BH84" s="236"/>
      <c r="BI84" s="236"/>
      <c r="BJ84" s="236"/>
      <c r="BK84" s="236"/>
      <c r="BL84" s="236"/>
      <c r="BM84" s="236"/>
      <c r="BN84" s="236"/>
      <c r="BO84" s="236"/>
      <c r="BP84" s="236"/>
      <c r="BQ84" s="233">
        <v>78</v>
      </c>
      <c r="BR84" s="238"/>
      <c r="BS84" s="869"/>
      <c r="BT84" s="870"/>
      <c r="BU84" s="870"/>
      <c r="BV84" s="870"/>
      <c r="BW84" s="870"/>
      <c r="BX84" s="870"/>
      <c r="BY84" s="870"/>
      <c r="BZ84" s="870"/>
      <c r="CA84" s="870"/>
      <c r="CB84" s="870"/>
      <c r="CC84" s="870"/>
      <c r="CD84" s="870"/>
      <c r="CE84" s="870"/>
      <c r="CF84" s="870"/>
      <c r="CG84" s="871"/>
      <c r="CH84" s="866"/>
      <c r="CI84" s="867"/>
      <c r="CJ84" s="867"/>
      <c r="CK84" s="867"/>
      <c r="CL84" s="868"/>
      <c r="CM84" s="866"/>
      <c r="CN84" s="867"/>
      <c r="CO84" s="867"/>
      <c r="CP84" s="867"/>
      <c r="CQ84" s="868"/>
      <c r="CR84" s="866"/>
      <c r="CS84" s="867"/>
      <c r="CT84" s="867"/>
      <c r="CU84" s="867"/>
      <c r="CV84" s="868"/>
      <c r="CW84" s="866"/>
      <c r="CX84" s="867"/>
      <c r="CY84" s="867"/>
      <c r="CZ84" s="867"/>
      <c r="DA84" s="868"/>
      <c r="DB84" s="866"/>
      <c r="DC84" s="867"/>
      <c r="DD84" s="867"/>
      <c r="DE84" s="867"/>
      <c r="DF84" s="868"/>
      <c r="DG84" s="866"/>
      <c r="DH84" s="867"/>
      <c r="DI84" s="867"/>
      <c r="DJ84" s="867"/>
      <c r="DK84" s="868"/>
      <c r="DL84" s="866"/>
      <c r="DM84" s="867"/>
      <c r="DN84" s="867"/>
      <c r="DO84" s="867"/>
      <c r="DP84" s="868"/>
      <c r="DQ84" s="866"/>
      <c r="DR84" s="867"/>
      <c r="DS84" s="867"/>
      <c r="DT84" s="867"/>
      <c r="DU84" s="868"/>
      <c r="DV84" s="863"/>
      <c r="DW84" s="864"/>
      <c r="DX84" s="864"/>
      <c r="DY84" s="864"/>
      <c r="DZ84" s="865"/>
      <c r="EA84" s="217"/>
    </row>
    <row r="85" spans="1:131" s="218" customFormat="1" ht="26.25" customHeight="1">
      <c r="A85" s="232">
        <v>18</v>
      </c>
      <c r="B85" s="879"/>
      <c r="C85" s="880"/>
      <c r="D85" s="880"/>
      <c r="E85" s="880"/>
      <c r="F85" s="880"/>
      <c r="G85" s="880"/>
      <c r="H85" s="880"/>
      <c r="I85" s="880"/>
      <c r="J85" s="880"/>
      <c r="K85" s="880"/>
      <c r="L85" s="880"/>
      <c r="M85" s="880"/>
      <c r="N85" s="880"/>
      <c r="O85" s="880"/>
      <c r="P85" s="881"/>
      <c r="Q85" s="882"/>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83"/>
      <c r="BA85" s="883"/>
      <c r="BB85" s="883"/>
      <c r="BC85" s="883"/>
      <c r="BD85" s="884"/>
      <c r="BE85" s="236"/>
      <c r="BF85" s="236"/>
      <c r="BG85" s="236"/>
      <c r="BH85" s="236"/>
      <c r="BI85" s="236"/>
      <c r="BJ85" s="236"/>
      <c r="BK85" s="236"/>
      <c r="BL85" s="236"/>
      <c r="BM85" s="236"/>
      <c r="BN85" s="236"/>
      <c r="BO85" s="236"/>
      <c r="BP85" s="236"/>
      <c r="BQ85" s="233">
        <v>79</v>
      </c>
      <c r="BR85" s="238"/>
      <c r="BS85" s="869"/>
      <c r="BT85" s="870"/>
      <c r="BU85" s="870"/>
      <c r="BV85" s="870"/>
      <c r="BW85" s="870"/>
      <c r="BX85" s="870"/>
      <c r="BY85" s="870"/>
      <c r="BZ85" s="870"/>
      <c r="CA85" s="870"/>
      <c r="CB85" s="870"/>
      <c r="CC85" s="870"/>
      <c r="CD85" s="870"/>
      <c r="CE85" s="870"/>
      <c r="CF85" s="870"/>
      <c r="CG85" s="871"/>
      <c r="CH85" s="866"/>
      <c r="CI85" s="867"/>
      <c r="CJ85" s="867"/>
      <c r="CK85" s="867"/>
      <c r="CL85" s="868"/>
      <c r="CM85" s="866"/>
      <c r="CN85" s="867"/>
      <c r="CO85" s="867"/>
      <c r="CP85" s="867"/>
      <c r="CQ85" s="868"/>
      <c r="CR85" s="866"/>
      <c r="CS85" s="867"/>
      <c r="CT85" s="867"/>
      <c r="CU85" s="867"/>
      <c r="CV85" s="868"/>
      <c r="CW85" s="866"/>
      <c r="CX85" s="867"/>
      <c r="CY85" s="867"/>
      <c r="CZ85" s="867"/>
      <c r="DA85" s="868"/>
      <c r="DB85" s="866"/>
      <c r="DC85" s="867"/>
      <c r="DD85" s="867"/>
      <c r="DE85" s="867"/>
      <c r="DF85" s="868"/>
      <c r="DG85" s="866"/>
      <c r="DH85" s="867"/>
      <c r="DI85" s="867"/>
      <c r="DJ85" s="867"/>
      <c r="DK85" s="868"/>
      <c r="DL85" s="866"/>
      <c r="DM85" s="867"/>
      <c r="DN85" s="867"/>
      <c r="DO85" s="867"/>
      <c r="DP85" s="868"/>
      <c r="DQ85" s="866"/>
      <c r="DR85" s="867"/>
      <c r="DS85" s="867"/>
      <c r="DT85" s="867"/>
      <c r="DU85" s="868"/>
      <c r="DV85" s="863"/>
      <c r="DW85" s="864"/>
      <c r="DX85" s="864"/>
      <c r="DY85" s="864"/>
      <c r="DZ85" s="865"/>
      <c r="EA85" s="217"/>
    </row>
    <row r="86" spans="1:131" s="218" customFormat="1" ht="26.25" customHeight="1">
      <c r="A86" s="232">
        <v>19</v>
      </c>
      <c r="B86" s="879"/>
      <c r="C86" s="880"/>
      <c r="D86" s="880"/>
      <c r="E86" s="880"/>
      <c r="F86" s="880"/>
      <c r="G86" s="880"/>
      <c r="H86" s="880"/>
      <c r="I86" s="880"/>
      <c r="J86" s="880"/>
      <c r="K86" s="880"/>
      <c r="L86" s="880"/>
      <c r="M86" s="880"/>
      <c r="N86" s="880"/>
      <c r="O86" s="880"/>
      <c r="P86" s="881"/>
      <c r="Q86" s="882"/>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83"/>
      <c r="BA86" s="883"/>
      <c r="BB86" s="883"/>
      <c r="BC86" s="883"/>
      <c r="BD86" s="884"/>
      <c r="BE86" s="236"/>
      <c r="BF86" s="236"/>
      <c r="BG86" s="236"/>
      <c r="BH86" s="236"/>
      <c r="BI86" s="236"/>
      <c r="BJ86" s="236"/>
      <c r="BK86" s="236"/>
      <c r="BL86" s="236"/>
      <c r="BM86" s="236"/>
      <c r="BN86" s="236"/>
      <c r="BO86" s="236"/>
      <c r="BP86" s="236"/>
      <c r="BQ86" s="233">
        <v>80</v>
      </c>
      <c r="BR86" s="238"/>
      <c r="BS86" s="869"/>
      <c r="BT86" s="870"/>
      <c r="BU86" s="870"/>
      <c r="BV86" s="870"/>
      <c r="BW86" s="870"/>
      <c r="BX86" s="870"/>
      <c r="BY86" s="870"/>
      <c r="BZ86" s="870"/>
      <c r="CA86" s="870"/>
      <c r="CB86" s="870"/>
      <c r="CC86" s="870"/>
      <c r="CD86" s="870"/>
      <c r="CE86" s="870"/>
      <c r="CF86" s="870"/>
      <c r="CG86" s="871"/>
      <c r="CH86" s="866"/>
      <c r="CI86" s="867"/>
      <c r="CJ86" s="867"/>
      <c r="CK86" s="867"/>
      <c r="CL86" s="868"/>
      <c r="CM86" s="866"/>
      <c r="CN86" s="867"/>
      <c r="CO86" s="867"/>
      <c r="CP86" s="867"/>
      <c r="CQ86" s="868"/>
      <c r="CR86" s="866"/>
      <c r="CS86" s="867"/>
      <c r="CT86" s="867"/>
      <c r="CU86" s="867"/>
      <c r="CV86" s="868"/>
      <c r="CW86" s="866"/>
      <c r="CX86" s="867"/>
      <c r="CY86" s="867"/>
      <c r="CZ86" s="867"/>
      <c r="DA86" s="868"/>
      <c r="DB86" s="866"/>
      <c r="DC86" s="867"/>
      <c r="DD86" s="867"/>
      <c r="DE86" s="867"/>
      <c r="DF86" s="868"/>
      <c r="DG86" s="866"/>
      <c r="DH86" s="867"/>
      <c r="DI86" s="867"/>
      <c r="DJ86" s="867"/>
      <c r="DK86" s="868"/>
      <c r="DL86" s="866"/>
      <c r="DM86" s="867"/>
      <c r="DN86" s="867"/>
      <c r="DO86" s="867"/>
      <c r="DP86" s="868"/>
      <c r="DQ86" s="866"/>
      <c r="DR86" s="867"/>
      <c r="DS86" s="867"/>
      <c r="DT86" s="867"/>
      <c r="DU86" s="868"/>
      <c r="DV86" s="863"/>
      <c r="DW86" s="864"/>
      <c r="DX86" s="864"/>
      <c r="DY86" s="864"/>
      <c r="DZ86" s="865"/>
      <c r="EA86" s="217"/>
    </row>
    <row r="87" spans="1:131" s="218" customFormat="1" ht="26.25" customHeight="1">
      <c r="A87" s="240">
        <v>20</v>
      </c>
      <c r="B87" s="888"/>
      <c r="C87" s="889"/>
      <c r="D87" s="889"/>
      <c r="E87" s="889"/>
      <c r="F87" s="889"/>
      <c r="G87" s="889"/>
      <c r="H87" s="889"/>
      <c r="I87" s="889"/>
      <c r="J87" s="889"/>
      <c r="K87" s="889"/>
      <c r="L87" s="889"/>
      <c r="M87" s="889"/>
      <c r="N87" s="889"/>
      <c r="O87" s="889"/>
      <c r="P87" s="890"/>
      <c r="Q87" s="891"/>
      <c r="R87" s="892"/>
      <c r="S87" s="892"/>
      <c r="T87" s="892"/>
      <c r="U87" s="892"/>
      <c r="V87" s="892"/>
      <c r="W87" s="892"/>
      <c r="X87" s="892"/>
      <c r="Y87" s="892"/>
      <c r="Z87" s="892"/>
      <c r="AA87" s="892"/>
      <c r="AB87" s="892"/>
      <c r="AC87" s="892"/>
      <c r="AD87" s="892"/>
      <c r="AE87" s="892"/>
      <c r="AF87" s="892"/>
      <c r="AG87" s="892"/>
      <c r="AH87" s="892"/>
      <c r="AI87" s="892"/>
      <c r="AJ87" s="892"/>
      <c r="AK87" s="892"/>
      <c r="AL87" s="892"/>
      <c r="AM87" s="892"/>
      <c r="AN87" s="892"/>
      <c r="AO87" s="892"/>
      <c r="AP87" s="892"/>
      <c r="AQ87" s="892"/>
      <c r="AR87" s="892"/>
      <c r="AS87" s="892"/>
      <c r="AT87" s="892"/>
      <c r="AU87" s="892"/>
      <c r="AV87" s="892"/>
      <c r="AW87" s="892"/>
      <c r="AX87" s="892"/>
      <c r="AY87" s="892"/>
      <c r="AZ87" s="893"/>
      <c r="BA87" s="893"/>
      <c r="BB87" s="893"/>
      <c r="BC87" s="893"/>
      <c r="BD87" s="894"/>
      <c r="BE87" s="236"/>
      <c r="BF87" s="236"/>
      <c r="BG87" s="236"/>
      <c r="BH87" s="236"/>
      <c r="BI87" s="236"/>
      <c r="BJ87" s="236"/>
      <c r="BK87" s="236"/>
      <c r="BL87" s="236"/>
      <c r="BM87" s="236"/>
      <c r="BN87" s="236"/>
      <c r="BO87" s="236"/>
      <c r="BP87" s="236"/>
      <c r="BQ87" s="233">
        <v>81</v>
      </c>
      <c r="BR87" s="238"/>
      <c r="BS87" s="869"/>
      <c r="BT87" s="870"/>
      <c r="BU87" s="870"/>
      <c r="BV87" s="870"/>
      <c r="BW87" s="870"/>
      <c r="BX87" s="870"/>
      <c r="BY87" s="870"/>
      <c r="BZ87" s="870"/>
      <c r="CA87" s="870"/>
      <c r="CB87" s="870"/>
      <c r="CC87" s="870"/>
      <c r="CD87" s="870"/>
      <c r="CE87" s="870"/>
      <c r="CF87" s="870"/>
      <c r="CG87" s="871"/>
      <c r="CH87" s="866"/>
      <c r="CI87" s="867"/>
      <c r="CJ87" s="867"/>
      <c r="CK87" s="867"/>
      <c r="CL87" s="868"/>
      <c r="CM87" s="866"/>
      <c r="CN87" s="867"/>
      <c r="CO87" s="867"/>
      <c r="CP87" s="867"/>
      <c r="CQ87" s="868"/>
      <c r="CR87" s="866"/>
      <c r="CS87" s="867"/>
      <c r="CT87" s="867"/>
      <c r="CU87" s="867"/>
      <c r="CV87" s="868"/>
      <c r="CW87" s="866"/>
      <c r="CX87" s="867"/>
      <c r="CY87" s="867"/>
      <c r="CZ87" s="867"/>
      <c r="DA87" s="868"/>
      <c r="DB87" s="866"/>
      <c r="DC87" s="867"/>
      <c r="DD87" s="867"/>
      <c r="DE87" s="867"/>
      <c r="DF87" s="868"/>
      <c r="DG87" s="866"/>
      <c r="DH87" s="867"/>
      <c r="DI87" s="867"/>
      <c r="DJ87" s="867"/>
      <c r="DK87" s="868"/>
      <c r="DL87" s="866"/>
      <c r="DM87" s="867"/>
      <c r="DN87" s="867"/>
      <c r="DO87" s="867"/>
      <c r="DP87" s="868"/>
      <c r="DQ87" s="866"/>
      <c r="DR87" s="867"/>
      <c r="DS87" s="867"/>
      <c r="DT87" s="867"/>
      <c r="DU87" s="868"/>
      <c r="DV87" s="863"/>
      <c r="DW87" s="864"/>
      <c r="DX87" s="864"/>
      <c r="DY87" s="864"/>
      <c r="DZ87" s="865"/>
      <c r="EA87" s="217"/>
    </row>
    <row r="88" spans="1:131" s="218" customFormat="1" ht="26.25" customHeight="1" thickBot="1">
      <c r="A88" s="235" t="s">
        <v>353</v>
      </c>
      <c r="B88" s="787" t="s">
        <v>375</v>
      </c>
      <c r="C88" s="788"/>
      <c r="D88" s="788"/>
      <c r="E88" s="788"/>
      <c r="F88" s="788"/>
      <c r="G88" s="788"/>
      <c r="H88" s="788"/>
      <c r="I88" s="788"/>
      <c r="J88" s="788"/>
      <c r="K88" s="788"/>
      <c r="L88" s="788"/>
      <c r="M88" s="788"/>
      <c r="N88" s="788"/>
      <c r="O88" s="788"/>
      <c r="P88" s="789"/>
      <c r="Q88" s="837"/>
      <c r="R88" s="838"/>
      <c r="S88" s="838"/>
      <c r="T88" s="838"/>
      <c r="U88" s="838"/>
      <c r="V88" s="838"/>
      <c r="W88" s="838"/>
      <c r="X88" s="838"/>
      <c r="Y88" s="838"/>
      <c r="Z88" s="838"/>
      <c r="AA88" s="838"/>
      <c r="AB88" s="838"/>
      <c r="AC88" s="838"/>
      <c r="AD88" s="838"/>
      <c r="AE88" s="838"/>
      <c r="AF88" s="841"/>
      <c r="AG88" s="841"/>
      <c r="AH88" s="841"/>
      <c r="AI88" s="841"/>
      <c r="AJ88" s="841"/>
      <c r="AK88" s="838"/>
      <c r="AL88" s="838"/>
      <c r="AM88" s="838"/>
      <c r="AN88" s="838"/>
      <c r="AO88" s="838"/>
      <c r="AP88" s="841"/>
      <c r="AQ88" s="841"/>
      <c r="AR88" s="841"/>
      <c r="AS88" s="841"/>
      <c r="AT88" s="841"/>
      <c r="AU88" s="841"/>
      <c r="AV88" s="841"/>
      <c r="AW88" s="841"/>
      <c r="AX88" s="841"/>
      <c r="AY88" s="841"/>
      <c r="AZ88" s="853"/>
      <c r="BA88" s="853"/>
      <c r="BB88" s="853"/>
      <c r="BC88" s="853"/>
      <c r="BD88" s="854"/>
      <c r="BE88" s="236"/>
      <c r="BF88" s="236"/>
      <c r="BG88" s="236"/>
      <c r="BH88" s="236"/>
      <c r="BI88" s="236"/>
      <c r="BJ88" s="236"/>
      <c r="BK88" s="236"/>
      <c r="BL88" s="236"/>
      <c r="BM88" s="236"/>
      <c r="BN88" s="236"/>
      <c r="BO88" s="236"/>
      <c r="BP88" s="236"/>
      <c r="BQ88" s="233">
        <v>82</v>
      </c>
      <c r="BR88" s="238"/>
      <c r="BS88" s="869"/>
      <c r="BT88" s="870"/>
      <c r="BU88" s="870"/>
      <c r="BV88" s="870"/>
      <c r="BW88" s="870"/>
      <c r="BX88" s="870"/>
      <c r="BY88" s="870"/>
      <c r="BZ88" s="870"/>
      <c r="CA88" s="870"/>
      <c r="CB88" s="870"/>
      <c r="CC88" s="870"/>
      <c r="CD88" s="870"/>
      <c r="CE88" s="870"/>
      <c r="CF88" s="870"/>
      <c r="CG88" s="871"/>
      <c r="CH88" s="866"/>
      <c r="CI88" s="867"/>
      <c r="CJ88" s="867"/>
      <c r="CK88" s="867"/>
      <c r="CL88" s="868"/>
      <c r="CM88" s="866"/>
      <c r="CN88" s="867"/>
      <c r="CO88" s="867"/>
      <c r="CP88" s="867"/>
      <c r="CQ88" s="868"/>
      <c r="CR88" s="866"/>
      <c r="CS88" s="867"/>
      <c r="CT88" s="867"/>
      <c r="CU88" s="867"/>
      <c r="CV88" s="868"/>
      <c r="CW88" s="866"/>
      <c r="CX88" s="867"/>
      <c r="CY88" s="867"/>
      <c r="CZ88" s="867"/>
      <c r="DA88" s="868"/>
      <c r="DB88" s="866"/>
      <c r="DC88" s="867"/>
      <c r="DD88" s="867"/>
      <c r="DE88" s="867"/>
      <c r="DF88" s="868"/>
      <c r="DG88" s="866"/>
      <c r="DH88" s="867"/>
      <c r="DI88" s="867"/>
      <c r="DJ88" s="867"/>
      <c r="DK88" s="868"/>
      <c r="DL88" s="866"/>
      <c r="DM88" s="867"/>
      <c r="DN88" s="867"/>
      <c r="DO88" s="867"/>
      <c r="DP88" s="868"/>
      <c r="DQ88" s="866"/>
      <c r="DR88" s="867"/>
      <c r="DS88" s="867"/>
      <c r="DT88" s="867"/>
      <c r="DU88" s="868"/>
      <c r="DV88" s="863"/>
      <c r="DW88" s="864"/>
      <c r="DX88" s="864"/>
      <c r="DY88" s="864"/>
      <c r="DZ88" s="865"/>
      <c r="EA88" s="217"/>
    </row>
    <row r="89" spans="1:131" s="218" customFormat="1" ht="26.25" hidden="1" customHeight="1">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6"/>
      <c r="BF89" s="236"/>
      <c r="BG89" s="236"/>
      <c r="BH89" s="236"/>
      <c r="BI89" s="236"/>
      <c r="BJ89" s="236"/>
      <c r="BK89" s="236"/>
      <c r="BL89" s="236"/>
      <c r="BM89" s="236"/>
      <c r="BN89" s="236"/>
      <c r="BO89" s="236"/>
      <c r="BP89" s="236"/>
      <c r="BQ89" s="233">
        <v>83</v>
      </c>
      <c r="BR89" s="238"/>
      <c r="BS89" s="869"/>
      <c r="BT89" s="870"/>
      <c r="BU89" s="870"/>
      <c r="BV89" s="870"/>
      <c r="BW89" s="870"/>
      <c r="BX89" s="870"/>
      <c r="BY89" s="870"/>
      <c r="BZ89" s="870"/>
      <c r="CA89" s="870"/>
      <c r="CB89" s="870"/>
      <c r="CC89" s="870"/>
      <c r="CD89" s="870"/>
      <c r="CE89" s="870"/>
      <c r="CF89" s="870"/>
      <c r="CG89" s="871"/>
      <c r="CH89" s="866"/>
      <c r="CI89" s="867"/>
      <c r="CJ89" s="867"/>
      <c r="CK89" s="867"/>
      <c r="CL89" s="868"/>
      <c r="CM89" s="866"/>
      <c r="CN89" s="867"/>
      <c r="CO89" s="867"/>
      <c r="CP89" s="867"/>
      <c r="CQ89" s="868"/>
      <c r="CR89" s="866"/>
      <c r="CS89" s="867"/>
      <c r="CT89" s="867"/>
      <c r="CU89" s="867"/>
      <c r="CV89" s="868"/>
      <c r="CW89" s="866"/>
      <c r="CX89" s="867"/>
      <c r="CY89" s="867"/>
      <c r="CZ89" s="867"/>
      <c r="DA89" s="868"/>
      <c r="DB89" s="866"/>
      <c r="DC89" s="867"/>
      <c r="DD89" s="867"/>
      <c r="DE89" s="867"/>
      <c r="DF89" s="868"/>
      <c r="DG89" s="866"/>
      <c r="DH89" s="867"/>
      <c r="DI89" s="867"/>
      <c r="DJ89" s="867"/>
      <c r="DK89" s="868"/>
      <c r="DL89" s="866"/>
      <c r="DM89" s="867"/>
      <c r="DN89" s="867"/>
      <c r="DO89" s="867"/>
      <c r="DP89" s="868"/>
      <c r="DQ89" s="866"/>
      <c r="DR89" s="867"/>
      <c r="DS89" s="867"/>
      <c r="DT89" s="867"/>
      <c r="DU89" s="868"/>
      <c r="DV89" s="863"/>
      <c r="DW89" s="864"/>
      <c r="DX89" s="864"/>
      <c r="DY89" s="864"/>
      <c r="DZ89" s="865"/>
      <c r="EA89" s="217"/>
    </row>
    <row r="90" spans="1:131" s="218" customFormat="1" ht="26.25" hidden="1" customHeight="1">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6"/>
      <c r="BF90" s="236"/>
      <c r="BG90" s="236"/>
      <c r="BH90" s="236"/>
      <c r="BI90" s="236"/>
      <c r="BJ90" s="236"/>
      <c r="BK90" s="236"/>
      <c r="BL90" s="236"/>
      <c r="BM90" s="236"/>
      <c r="BN90" s="236"/>
      <c r="BO90" s="236"/>
      <c r="BP90" s="236"/>
      <c r="BQ90" s="233">
        <v>84</v>
      </c>
      <c r="BR90" s="238"/>
      <c r="BS90" s="869"/>
      <c r="BT90" s="870"/>
      <c r="BU90" s="870"/>
      <c r="BV90" s="870"/>
      <c r="BW90" s="870"/>
      <c r="BX90" s="870"/>
      <c r="BY90" s="870"/>
      <c r="BZ90" s="870"/>
      <c r="CA90" s="870"/>
      <c r="CB90" s="870"/>
      <c r="CC90" s="870"/>
      <c r="CD90" s="870"/>
      <c r="CE90" s="870"/>
      <c r="CF90" s="870"/>
      <c r="CG90" s="871"/>
      <c r="CH90" s="866"/>
      <c r="CI90" s="867"/>
      <c r="CJ90" s="867"/>
      <c r="CK90" s="867"/>
      <c r="CL90" s="868"/>
      <c r="CM90" s="866"/>
      <c r="CN90" s="867"/>
      <c r="CO90" s="867"/>
      <c r="CP90" s="867"/>
      <c r="CQ90" s="868"/>
      <c r="CR90" s="866"/>
      <c r="CS90" s="867"/>
      <c r="CT90" s="867"/>
      <c r="CU90" s="867"/>
      <c r="CV90" s="868"/>
      <c r="CW90" s="866"/>
      <c r="CX90" s="867"/>
      <c r="CY90" s="867"/>
      <c r="CZ90" s="867"/>
      <c r="DA90" s="868"/>
      <c r="DB90" s="866"/>
      <c r="DC90" s="867"/>
      <c r="DD90" s="867"/>
      <c r="DE90" s="867"/>
      <c r="DF90" s="868"/>
      <c r="DG90" s="866"/>
      <c r="DH90" s="867"/>
      <c r="DI90" s="867"/>
      <c r="DJ90" s="867"/>
      <c r="DK90" s="868"/>
      <c r="DL90" s="866"/>
      <c r="DM90" s="867"/>
      <c r="DN90" s="867"/>
      <c r="DO90" s="867"/>
      <c r="DP90" s="868"/>
      <c r="DQ90" s="866"/>
      <c r="DR90" s="867"/>
      <c r="DS90" s="867"/>
      <c r="DT90" s="867"/>
      <c r="DU90" s="868"/>
      <c r="DV90" s="863"/>
      <c r="DW90" s="864"/>
      <c r="DX90" s="864"/>
      <c r="DY90" s="864"/>
      <c r="DZ90" s="865"/>
      <c r="EA90" s="217"/>
    </row>
    <row r="91" spans="1:131" s="218" customFormat="1" ht="26.25" hidden="1" customHeight="1">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6"/>
      <c r="BF91" s="236"/>
      <c r="BG91" s="236"/>
      <c r="BH91" s="236"/>
      <c r="BI91" s="236"/>
      <c r="BJ91" s="236"/>
      <c r="BK91" s="236"/>
      <c r="BL91" s="236"/>
      <c r="BM91" s="236"/>
      <c r="BN91" s="236"/>
      <c r="BO91" s="236"/>
      <c r="BP91" s="236"/>
      <c r="BQ91" s="233">
        <v>85</v>
      </c>
      <c r="BR91" s="238"/>
      <c r="BS91" s="869"/>
      <c r="BT91" s="870"/>
      <c r="BU91" s="870"/>
      <c r="BV91" s="870"/>
      <c r="BW91" s="870"/>
      <c r="BX91" s="870"/>
      <c r="BY91" s="870"/>
      <c r="BZ91" s="870"/>
      <c r="CA91" s="870"/>
      <c r="CB91" s="870"/>
      <c r="CC91" s="870"/>
      <c r="CD91" s="870"/>
      <c r="CE91" s="870"/>
      <c r="CF91" s="870"/>
      <c r="CG91" s="871"/>
      <c r="CH91" s="866"/>
      <c r="CI91" s="867"/>
      <c r="CJ91" s="867"/>
      <c r="CK91" s="867"/>
      <c r="CL91" s="868"/>
      <c r="CM91" s="866"/>
      <c r="CN91" s="867"/>
      <c r="CO91" s="867"/>
      <c r="CP91" s="867"/>
      <c r="CQ91" s="868"/>
      <c r="CR91" s="866"/>
      <c r="CS91" s="867"/>
      <c r="CT91" s="867"/>
      <c r="CU91" s="867"/>
      <c r="CV91" s="868"/>
      <c r="CW91" s="866"/>
      <c r="CX91" s="867"/>
      <c r="CY91" s="867"/>
      <c r="CZ91" s="867"/>
      <c r="DA91" s="868"/>
      <c r="DB91" s="866"/>
      <c r="DC91" s="867"/>
      <c r="DD91" s="867"/>
      <c r="DE91" s="867"/>
      <c r="DF91" s="868"/>
      <c r="DG91" s="866"/>
      <c r="DH91" s="867"/>
      <c r="DI91" s="867"/>
      <c r="DJ91" s="867"/>
      <c r="DK91" s="868"/>
      <c r="DL91" s="866"/>
      <c r="DM91" s="867"/>
      <c r="DN91" s="867"/>
      <c r="DO91" s="867"/>
      <c r="DP91" s="868"/>
      <c r="DQ91" s="866"/>
      <c r="DR91" s="867"/>
      <c r="DS91" s="867"/>
      <c r="DT91" s="867"/>
      <c r="DU91" s="868"/>
      <c r="DV91" s="863"/>
      <c r="DW91" s="864"/>
      <c r="DX91" s="864"/>
      <c r="DY91" s="864"/>
      <c r="DZ91" s="865"/>
      <c r="EA91" s="217"/>
    </row>
    <row r="92" spans="1:131" s="218" customFormat="1" ht="26.25" hidden="1" customHeight="1">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6"/>
      <c r="BF92" s="236"/>
      <c r="BG92" s="236"/>
      <c r="BH92" s="236"/>
      <c r="BI92" s="236"/>
      <c r="BJ92" s="236"/>
      <c r="BK92" s="236"/>
      <c r="BL92" s="236"/>
      <c r="BM92" s="236"/>
      <c r="BN92" s="236"/>
      <c r="BO92" s="236"/>
      <c r="BP92" s="236"/>
      <c r="BQ92" s="233">
        <v>86</v>
      </c>
      <c r="BR92" s="238"/>
      <c r="BS92" s="869"/>
      <c r="BT92" s="870"/>
      <c r="BU92" s="870"/>
      <c r="BV92" s="870"/>
      <c r="BW92" s="870"/>
      <c r="BX92" s="870"/>
      <c r="BY92" s="870"/>
      <c r="BZ92" s="870"/>
      <c r="CA92" s="870"/>
      <c r="CB92" s="870"/>
      <c r="CC92" s="870"/>
      <c r="CD92" s="870"/>
      <c r="CE92" s="870"/>
      <c r="CF92" s="870"/>
      <c r="CG92" s="871"/>
      <c r="CH92" s="866"/>
      <c r="CI92" s="867"/>
      <c r="CJ92" s="867"/>
      <c r="CK92" s="867"/>
      <c r="CL92" s="868"/>
      <c r="CM92" s="866"/>
      <c r="CN92" s="867"/>
      <c r="CO92" s="867"/>
      <c r="CP92" s="867"/>
      <c r="CQ92" s="868"/>
      <c r="CR92" s="866"/>
      <c r="CS92" s="867"/>
      <c r="CT92" s="867"/>
      <c r="CU92" s="867"/>
      <c r="CV92" s="868"/>
      <c r="CW92" s="866"/>
      <c r="CX92" s="867"/>
      <c r="CY92" s="867"/>
      <c r="CZ92" s="867"/>
      <c r="DA92" s="868"/>
      <c r="DB92" s="866"/>
      <c r="DC92" s="867"/>
      <c r="DD92" s="867"/>
      <c r="DE92" s="867"/>
      <c r="DF92" s="868"/>
      <c r="DG92" s="866"/>
      <c r="DH92" s="867"/>
      <c r="DI92" s="867"/>
      <c r="DJ92" s="867"/>
      <c r="DK92" s="868"/>
      <c r="DL92" s="866"/>
      <c r="DM92" s="867"/>
      <c r="DN92" s="867"/>
      <c r="DO92" s="867"/>
      <c r="DP92" s="868"/>
      <c r="DQ92" s="866"/>
      <c r="DR92" s="867"/>
      <c r="DS92" s="867"/>
      <c r="DT92" s="867"/>
      <c r="DU92" s="868"/>
      <c r="DV92" s="863"/>
      <c r="DW92" s="864"/>
      <c r="DX92" s="864"/>
      <c r="DY92" s="864"/>
      <c r="DZ92" s="865"/>
      <c r="EA92" s="217"/>
    </row>
    <row r="93" spans="1:131" s="218" customFormat="1" ht="26.25" hidden="1" customHeight="1">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6"/>
      <c r="BF93" s="236"/>
      <c r="BG93" s="236"/>
      <c r="BH93" s="236"/>
      <c r="BI93" s="236"/>
      <c r="BJ93" s="236"/>
      <c r="BK93" s="236"/>
      <c r="BL93" s="236"/>
      <c r="BM93" s="236"/>
      <c r="BN93" s="236"/>
      <c r="BO93" s="236"/>
      <c r="BP93" s="236"/>
      <c r="BQ93" s="233">
        <v>87</v>
      </c>
      <c r="BR93" s="238"/>
      <c r="BS93" s="869"/>
      <c r="BT93" s="870"/>
      <c r="BU93" s="870"/>
      <c r="BV93" s="870"/>
      <c r="BW93" s="870"/>
      <c r="BX93" s="870"/>
      <c r="BY93" s="870"/>
      <c r="BZ93" s="870"/>
      <c r="CA93" s="870"/>
      <c r="CB93" s="870"/>
      <c r="CC93" s="870"/>
      <c r="CD93" s="870"/>
      <c r="CE93" s="870"/>
      <c r="CF93" s="870"/>
      <c r="CG93" s="871"/>
      <c r="CH93" s="866"/>
      <c r="CI93" s="867"/>
      <c r="CJ93" s="867"/>
      <c r="CK93" s="867"/>
      <c r="CL93" s="868"/>
      <c r="CM93" s="866"/>
      <c r="CN93" s="867"/>
      <c r="CO93" s="867"/>
      <c r="CP93" s="867"/>
      <c r="CQ93" s="868"/>
      <c r="CR93" s="866"/>
      <c r="CS93" s="867"/>
      <c r="CT93" s="867"/>
      <c r="CU93" s="867"/>
      <c r="CV93" s="868"/>
      <c r="CW93" s="866"/>
      <c r="CX93" s="867"/>
      <c r="CY93" s="867"/>
      <c r="CZ93" s="867"/>
      <c r="DA93" s="868"/>
      <c r="DB93" s="866"/>
      <c r="DC93" s="867"/>
      <c r="DD93" s="867"/>
      <c r="DE93" s="867"/>
      <c r="DF93" s="868"/>
      <c r="DG93" s="866"/>
      <c r="DH93" s="867"/>
      <c r="DI93" s="867"/>
      <c r="DJ93" s="867"/>
      <c r="DK93" s="868"/>
      <c r="DL93" s="866"/>
      <c r="DM93" s="867"/>
      <c r="DN93" s="867"/>
      <c r="DO93" s="867"/>
      <c r="DP93" s="868"/>
      <c r="DQ93" s="866"/>
      <c r="DR93" s="867"/>
      <c r="DS93" s="867"/>
      <c r="DT93" s="867"/>
      <c r="DU93" s="868"/>
      <c r="DV93" s="863"/>
      <c r="DW93" s="864"/>
      <c r="DX93" s="864"/>
      <c r="DY93" s="864"/>
      <c r="DZ93" s="865"/>
      <c r="EA93" s="217"/>
    </row>
    <row r="94" spans="1:131" s="218" customFormat="1" ht="26.25" hidden="1" customHeight="1">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6"/>
      <c r="BF94" s="236"/>
      <c r="BG94" s="236"/>
      <c r="BH94" s="236"/>
      <c r="BI94" s="236"/>
      <c r="BJ94" s="236"/>
      <c r="BK94" s="236"/>
      <c r="BL94" s="236"/>
      <c r="BM94" s="236"/>
      <c r="BN94" s="236"/>
      <c r="BO94" s="236"/>
      <c r="BP94" s="236"/>
      <c r="BQ94" s="233">
        <v>88</v>
      </c>
      <c r="BR94" s="238"/>
      <c r="BS94" s="869"/>
      <c r="BT94" s="870"/>
      <c r="BU94" s="870"/>
      <c r="BV94" s="870"/>
      <c r="BW94" s="870"/>
      <c r="BX94" s="870"/>
      <c r="BY94" s="870"/>
      <c r="BZ94" s="870"/>
      <c r="CA94" s="870"/>
      <c r="CB94" s="870"/>
      <c r="CC94" s="870"/>
      <c r="CD94" s="870"/>
      <c r="CE94" s="870"/>
      <c r="CF94" s="870"/>
      <c r="CG94" s="871"/>
      <c r="CH94" s="866"/>
      <c r="CI94" s="867"/>
      <c r="CJ94" s="867"/>
      <c r="CK94" s="867"/>
      <c r="CL94" s="868"/>
      <c r="CM94" s="866"/>
      <c r="CN94" s="867"/>
      <c r="CO94" s="867"/>
      <c r="CP94" s="867"/>
      <c r="CQ94" s="868"/>
      <c r="CR94" s="866"/>
      <c r="CS94" s="867"/>
      <c r="CT94" s="867"/>
      <c r="CU94" s="867"/>
      <c r="CV94" s="868"/>
      <c r="CW94" s="866"/>
      <c r="CX94" s="867"/>
      <c r="CY94" s="867"/>
      <c r="CZ94" s="867"/>
      <c r="DA94" s="868"/>
      <c r="DB94" s="866"/>
      <c r="DC94" s="867"/>
      <c r="DD94" s="867"/>
      <c r="DE94" s="867"/>
      <c r="DF94" s="868"/>
      <c r="DG94" s="866"/>
      <c r="DH94" s="867"/>
      <c r="DI94" s="867"/>
      <c r="DJ94" s="867"/>
      <c r="DK94" s="868"/>
      <c r="DL94" s="866"/>
      <c r="DM94" s="867"/>
      <c r="DN94" s="867"/>
      <c r="DO94" s="867"/>
      <c r="DP94" s="868"/>
      <c r="DQ94" s="866"/>
      <c r="DR94" s="867"/>
      <c r="DS94" s="867"/>
      <c r="DT94" s="867"/>
      <c r="DU94" s="868"/>
      <c r="DV94" s="863"/>
      <c r="DW94" s="864"/>
      <c r="DX94" s="864"/>
      <c r="DY94" s="864"/>
      <c r="DZ94" s="865"/>
      <c r="EA94" s="217"/>
    </row>
    <row r="95" spans="1:131" s="218" customFormat="1" ht="26.25" hidden="1" customHeight="1">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6"/>
      <c r="BF95" s="236"/>
      <c r="BG95" s="236"/>
      <c r="BH95" s="236"/>
      <c r="BI95" s="236"/>
      <c r="BJ95" s="236"/>
      <c r="BK95" s="236"/>
      <c r="BL95" s="236"/>
      <c r="BM95" s="236"/>
      <c r="BN95" s="236"/>
      <c r="BO95" s="236"/>
      <c r="BP95" s="236"/>
      <c r="BQ95" s="233">
        <v>89</v>
      </c>
      <c r="BR95" s="238"/>
      <c r="BS95" s="869"/>
      <c r="BT95" s="870"/>
      <c r="BU95" s="870"/>
      <c r="BV95" s="870"/>
      <c r="BW95" s="870"/>
      <c r="BX95" s="870"/>
      <c r="BY95" s="870"/>
      <c r="BZ95" s="870"/>
      <c r="CA95" s="870"/>
      <c r="CB95" s="870"/>
      <c r="CC95" s="870"/>
      <c r="CD95" s="870"/>
      <c r="CE95" s="870"/>
      <c r="CF95" s="870"/>
      <c r="CG95" s="871"/>
      <c r="CH95" s="866"/>
      <c r="CI95" s="867"/>
      <c r="CJ95" s="867"/>
      <c r="CK95" s="867"/>
      <c r="CL95" s="868"/>
      <c r="CM95" s="866"/>
      <c r="CN95" s="867"/>
      <c r="CO95" s="867"/>
      <c r="CP95" s="867"/>
      <c r="CQ95" s="868"/>
      <c r="CR95" s="866"/>
      <c r="CS95" s="867"/>
      <c r="CT95" s="867"/>
      <c r="CU95" s="867"/>
      <c r="CV95" s="868"/>
      <c r="CW95" s="866"/>
      <c r="CX95" s="867"/>
      <c r="CY95" s="867"/>
      <c r="CZ95" s="867"/>
      <c r="DA95" s="868"/>
      <c r="DB95" s="866"/>
      <c r="DC95" s="867"/>
      <c r="DD95" s="867"/>
      <c r="DE95" s="867"/>
      <c r="DF95" s="868"/>
      <c r="DG95" s="866"/>
      <c r="DH95" s="867"/>
      <c r="DI95" s="867"/>
      <c r="DJ95" s="867"/>
      <c r="DK95" s="868"/>
      <c r="DL95" s="866"/>
      <c r="DM95" s="867"/>
      <c r="DN95" s="867"/>
      <c r="DO95" s="867"/>
      <c r="DP95" s="868"/>
      <c r="DQ95" s="866"/>
      <c r="DR95" s="867"/>
      <c r="DS95" s="867"/>
      <c r="DT95" s="867"/>
      <c r="DU95" s="868"/>
      <c r="DV95" s="863"/>
      <c r="DW95" s="864"/>
      <c r="DX95" s="864"/>
      <c r="DY95" s="864"/>
      <c r="DZ95" s="865"/>
      <c r="EA95" s="217"/>
    </row>
    <row r="96" spans="1:131" s="218" customFormat="1" ht="26.25" hidden="1" customHeight="1">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6"/>
      <c r="BF96" s="236"/>
      <c r="BG96" s="236"/>
      <c r="BH96" s="236"/>
      <c r="BI96" s="236"/>
      <c r="BJ96" s="236"/>
      <c r="BK96" s="236"/>
      <c r="BL96" s="236"/>
      <c r="BM96" s="236"/>
      <c r="BN96" s="236"/>
      <c r="BO96" s="236"/>
      <c r="BP96" s="236"/>
      <c r="BQ96" s="233">
        <v>90</v>
      </c>
      <c r="BR96" s="238"/>
      <c r="BS96" s="869"/>
      <c r="BT96" s="870"/>
      <c r="BU96" s="870"/>
      <c r="BV96" s="870"/>
      <c r="BW96" s="870"/>
      <c r="BX96" s="870"/>
      <c r="BY96" s="870"/>
      <c r="BZ96" s="870"/>
      <c r="CA96" s="870"/>
      <c r="CB96" s="870"/>
      <c r="CC96" s="870"/>
      <c r="CD96" s="870"/>
      <c r="CE96" s="870"/>
      <c r="CF96" s="870"/>
      <c r="CG96" s="871"/>
      <c r="CH96" s="866"/>
      <c r="CI96" s="867"/>
      <c r="CJ96" s="867"/>
      <c r="CK96" s="867"/>
      <c r="CL96" s="868"/>
      <c r="CM96" s="866"/>
      <c r="CN96" s="867"/>
      <c r="CO96" s="867"/>
      <c r="CP96" s="867"/>
      <c r="CQ96" s="868"/>
      <c r="CR96" s="866"/>
      <c r="CS96" s="867"/>
      <c r="CT96" s="867"/>
      <c r="CU96" s="867"/>
      <c r="CV96" s="868"/>
      <c r="CW96" s="866"/>
      <c r="CX96" s="867"/>
      <c r="CY96" s="867"/>
      <c r="CZ96" s="867"/>
      <c r="DA96" s="868"/>
      <c r="DB96" s="866"/>
      <c r="DC96" s="867"/>
      <c r="DD96" s="867"/>
      <c r="DE96" s="867"/>
      <c r="DF96" s="868"/>
      <c r="DG96" s="866"/>
      <c r="DH96" s="867"/>
      <c r="DI96" s="867"/>
      <c r="DJ96" s="867"/>
      <c r="DK96" s="868"/>
      <c r="DL96" s="866"/>
      <c r="DM96" s="867"/>
      <c r="DN96" s="867"/>
      <c r="DO96" s="867"/>
      <c r="DP96" s="868"/>
      <c r="DQ96" s="866"/>
      <c r="DR96" s="867"/>
      <c r="DS96" s="867"/>
      <c r="DT96" s="867"/>
      <c r="DU96" s="868"/>
      <c r="DV96" s="863"/>
      <c r="DW96" s="864"/>
      <c r="DX96" s="864"/>
      <c r="DY96" s="864"/>
      <c r="DZ96" s="865"/>
      <c r="EA96" s="217"/>
    </row>
    <row r="97" spans="1:131" s="218" customFormat="1" ht="26.25" hidden="1" customHeight="1">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6"/>
      <c r="BF97" s="236"/>
      <c r="BG97" s="236"/>
      <c r="BH97" s="236"/>
      <c r="BI97" s="236"/>
      <c r="BJ97" s="236"/>
      <c r="BK97" s="236"/>
      <c r="BL97" s="236"/>
      <c r="BM97" s="236"/>
      <c r="BN97" s="236"/>
      <c r="BO97" s="236"/>
      <c r="BP97" s="236"/>
      <c r="BQ97" s="233">
        <v>91</v>
      </c>
      <c r="BR97" s="238"/>
      <c r="BS97" s="869"/>
      <c r="BT97" s="870"/>
      <c r="BU97" s="870"/>
      <c r="BV97" s="870"/>
      <c r="BW97" s="870"/>
      <c r="BX97" s="870"/>
      <c r="BY97" s="870"/>
      <c r="BZ97" s="870"/>
      <c r="CA97" s="870"/>
      <c r="CB97" s="870"/>
      <c r="CC97" s="870"/>
      <c r="CD97" s="870"/>
      <c r="CE97" s="870"/>
      <c r="CF97" s="870"/>
      <c r="CG97" s="871"/>
      <c r="CH97" s="866"/>
      <c r="CI97" s="867"/>
      <c r="CJ97" s="867"/>
      <c r="CK97" s="867"/>
      <c r="CL97" s="868"/>
      <c r="CM97" s="866"/>
      <c r="CN97" s="867"/>
      <c r="CO97" s="867"/>
      <c r="CP97" s="867"/>
      <c r="CQ97" s="868"/>
      <c r="CR97" s="866"/>
      <c r="CS97" s="867"/>
      <c r="CT97" s="867"/>
      <c r="CU97" s="867"/>
      <c r="CV97" s="868"/>
      <c r="CW97" s="866"/>
      <c r="CX97" s="867"/>
      <c r="CY97" s="867"/>
      <c r="CZ97" s="867"/>
      <c r="DA97" s="868"/>
      <c r="DB97" s="866"/>
      <c r="DC97" s="867"/>
      <c r="DD97" s="867"/>
      <c r="DE97" s="867"/>
      <c r="DF97" s="868"/>
      <c r="DG97" s="866"/>
      <c r="DH97" s="867"/>
      <c r="DI97" s="867"/>
      <c r="DJ97" s="867"/>
      <c r="DK97" s="868"/>
      <c r="DL97" s="866"/>
      <c r="DM97" s="867"/>
      <c r="DN97" s="867"/>
      <c r="DO97" s="867"/>
      <c r="DP97" s="868"/>
      <c r="DQ97" s="866"/>
      <c r="DR97" s="867"/>
      <c r="DS97" s="867"/>
      <c r="DT97" s="867"/>
      <c r="DU97" s="868"/>
      <c r="DV97" s="863"/>
      <c r="DW97" s="864"/>
      <c r="DX97" s="864"/>
      <c r="DY97" s="864"/>
      <c r="DZ97" s="865"/>
      <c r="EA97" s="217"/>
    </row>
    <row r="98" spans="1:131" s="218" customFormat="1" ht="26.25" hidden="1" customHeight="1">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6"/>
      <c r="BF98" s="236"/>
      <c r="BG98" s="236"/>
      <c r="BH98" s="236"/>
      <c r="BI98" s="236"/>
      <c r="BJ98" s="236"/>
      <c r="BK98" s="236"/>
      <c r="BL98" s="236"/>
      <c r="BM98" s="236"/>
      <c r="BN98" s="236"/>
      <c r="BO98" s="236"/>
      <c r="BP98" s="236"/>
      <c r="BQ98" s="233">
        <v>92</v>
      </c>
      <c r="BR98" s="238"/>
      <c r="BS98" s="869"/>
      <c r="BT98" s="870"/>
      <c r="BU98" s="870"/>
      <c r="BV98" s="870"/>
      <c r="BW98" s="870"/>
      <c r="BX98" s="870"/>
      <c r="BY98" s="870"/>
      <c r="BZ98" s="870"/>
      <c r="CA98" s="870"/>
      <c r="CB98" s="870"/>
      <c r="CC98" s="870"/>
      <c r="CD98" s="870"/>
      <c r="CE98" s="870"/>
      <c r="CF98" s="870"/>
      <c r="CG98" s="871"/>
      <c r="CH98" s="866"/>
      <c r="CI98" s="867"/>
      <c r="CJ98" s="867"/>
      <c r="CK98" s="867"/>
      <c r="CL98" s="868"/>
      <c r="CM98" s="866"/>
      <c r="CN98" s="867"/>
      <c r="CO98" s="867"/>
      <c r="CP98" s="867"/>
      <c r="CQ98" s="868"/>
      <c r="CR98" s="866"/>
      <c r="CS98" s="867"/>
      <c r="CT98" s="867"/>
      <c r="CU98" s="867"/>
      <c r="CV98" s="868"/>
      <c r="CW98" s="866"/>
      <c r="CX98" s="867"/>
      <c r="CY98" s="867"/>
      <c r="CZ98" s="867"/>
      <c r="DA98" s="868"/>
      <c r="DB98" s="866"/>
      <c r="DC98" s="867"/>
      <c r="DD98" s="867"/>
      <c r="DE98" s="867"/>
      <c r="DF98" s="868"/>
      <c r="DG98" s="866"/>
      <c r="DH98" s="867"/>
      <c r="DI98" s="867"/>
      <c r="DJ98" s="867"/>
      <c r="DK98" s="868"/>
      <c r="DL98" s="866"/>
      <c r="DM98" s="867"/>
      <c r="DN98" s="867"/>
      <c r="DO98" s="867"/>
      <c r="DP98" s="868"/>
      <c r="DQ98" s="866"/>
      <c r="DR98" s="867"/>
      <c r="DS98" s="867"/>
      <c r="DT98" s="867"/>
      <c r="DU98" s="868"/>
      <c r="DV98" s="863"/>
      <c r="DW98" s="864"/>
      <c r="DX98" s="864"/>
      <c r="DY98" s="864"/>
      <c r="DZ98" s="865"/>
      <c r="EA98" s="217"/>
    </row>
    <row r="99" spans="1:131" s="218" customFormat="1" ht="26.25" hidden="1" customHeight="1">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6"/>
      <c r="BF99" s="236"/>
      <c r="BG99" s="236"/>
      <c r="BH99" s="236"/>
      <c r="BI99" s="236"/>
      <c r="BJ99" s="236"/>
      <c r="BK99" s="236"/>
      <c r="BL99" s="236"/>
      <c r="BM99" s="236"/>
      <c r="BN99" s="236"/>
      <c r="BO99" s="236"/>
      <c r="BP99" s="236"/>
      <c r="BQ99" s="233">
        <v>93</v>
      </c>
      <c r="BR99" s="238"/>
      <c r="BS99" s="869"/>
      <c r="BT99" s="870"/>
      <c r="BU99" s="870"/>
      <c r="BV99" s="870"/>
      <c r="BW99" s="870"/>
      <c r="BX99" s="870"/>
      <c r="BY99" s="870"/>
      <c r="BZ99" s="870"/>
      <c r="CA99" s="870"/>
      <c r="CB99" s="870"/>
      <c r="CC99" s="870"/>
      <c r="CD99" s="870"/>
      <c r="CE99" s="870"/>
      <c r="CF99" s="870"/>
      <c r="CG99" s="871"/>
      <c r="CH99" s="866"/>
      <c r="CI99" s="867"/>
      <c r="CJ99" s="867"/>
      <c r="CK99" s="867"/>
      <c r="CL99" s="868"/>
      <c r="CM99" s="866"/>
      <c r="CN99" s="867"/>
      <c r="CO99" s="867"/>
      <c r="CP99" s="867"/>
      <c r="CQ99" s="868"/>
      <c r="CR99" s="866"/>
      <c r="CS99" s="867"/>
      <c r="CT99" s="867"/>
      <c r="CU99" s="867"/>
      <c r="CV99" s="868"/>
      <c r="CW99" s="866"/>
      <c r="CX99" s="867"/>
      <c r="CY99" s="867"/>
      <c r="CZ99" s="867"/>
      <c r="DA99" s="868"/>
      <c r="DB99" s="866"/>
      <c r="DC99" s="867"/>
      <c r="DD99" s="867"/>
      <c r="DE99" s="867"/>
      <c r="DF99" s="868"/>
      <c r="DG99" s="866"/>
      <c r="DH99" s="867"/>
      <c r="DI99" s="867"/>
      <c r="DJ99" s="867"/>
      <c r="DK99" s="868"/>
      <c r="DL99" s="866"/>
      <c r="DM99" s="867"/>
      <c r="DN99" s="867"/>
      <c r="DO99" s="867"/>
      <c r="DP99" s="868"/>
      <c r="DQ99" s="866"/>
      <c r="DR99" s="867"/>
      <c r="DS99" s="867"/>
      <c r="DT99" s="867"/>
      <c r="DU99" s="868"/>
      <c r="DV99" s="863"/>
      <c r="DW99" s="864"/>
      <c r="DX99" s="864"/>
      <c r="DY99" s="864"/>
      <c r="DZ99" s="865"/>
      <c r="EA99" s="217"/>
    </row>
    <row r="100" spans="1:131" s="218" customFormat="1" ht="26.25" hidden="1" customHeight="1">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6"/>
      <c r="BF100" s="236"/>
      <c r="BG100" s="236"/>
      <c r="BH100" s="236"/>
      <c r="BI100" s="236"/>
      <c r="BJ100" s="236"/>
      <c r="BK100" s="236"/>
      <c r="BL100" s="236"/>
      <c r="BM100" s="236"/>
      <c r="BN100" s="236"/>
      <c r="BO100" s="236"/>
      <c r="BP100" s="236"/>
      <c r="BQ100" s="233">
        <v>94</v>
      </c>
      <c r="BR100" s="238"/>
      <c r="BS100" s="869"/>
      <c r="BT100" s="870"/>
      <c r="BU100" s="870"/>
      <c r="BV100" s="870"/>
      <c r="BW100" s="870"/>
      <c r="BX100" s="870"/>
      <c r="BY100" s="870"/>
      <c r="BZ100" s="870"/>
      <c r="CA100" s="870"/>
      <c r="CB100" s="870"/>
      <c r="CC100" s="870"/>
      <c r="CD100" s="870"/>
      <c r="CE100" s="870"/>
      <c r="CF100" s="870"/>
      <c r="CG100" s="871"/>
      <c r="CH100" s="866"/>
      <c r="CI100" s="867"/>
      <c r="CJ100" s="867"/>
      <c r="CK100" s="867"/>
      <c r="CL100" s="868"/>
      <c r="CM100" s="866"/>
      <c r="CN100" s="867"/>
      <c r="CO100" s="867"/>
      <c r="CP100" s="867"/>
      <c r="CQ100" s="868"/>
      <c r="CR100" s="866"/>
      <c r="CS100" s="867"/>
      <c r="CT100" s="867"/>
      <c r="CU100" s="867"/>
      <c r="CV100" s="868"/>
      <c r="CW100" s="866"/>
      <c r="CX100" s="867"/>
      <c r="CY100" s="867"/>
      <c r="CZ100" s="867"/>
      <c r="DA100" s="868"/>
      <c r="DB100" s="866"/>
      <c r="DC100" s="867"/>
      <c r="DD100" s="867"/>
      <c r="DE100" s="867"/>
      <c r="DF100" s="868"/>
      <c r="DG100" s="866"/>
      <c r="DH100" s="867"/>
      <c r="DI100" s="867"/>
      <c r="DJ100" s="867"/>
      <c r="DK100" s="868"/>
      <c r="DL100" s="866"/>
      <c r="DM100" s="867"/>
      <c r="DN100" s="867"/>
      <c r="DO100" s="867"/>
      <c r="DP100" s="868"/>
      <c r="DQ100" s="866"/>
      <c r="DR100" s="867"/>
      <c r="DS100" s="867"/>
      <c r="DT100" s="867"/>
      <c r="DU100" s="868"/>
      <c r="DV100" s="863"/>
      <c r="DW100" s="864"/>
      <c r="DX100" s="864"/>
      <c r="DY100" s="864"/>
      <c r="DZ100" s="865"/>
      <c r="EA100" s="217"/>
    </row>
    <row r="101" spans="1:131" s="218" customFormat="1" ht="26.25" hidden="1" customHeight="1">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6"/>
      <c r="BF101" s="236"/>
      <c r="BG101" s="236"/>
      <c r="BH101" s="236"/>
      <c r="BI101" s="236"/>
      <c r="BJ101" s="236"/>
      <c r="BK101" s="236"/>
      <c r="BL101" s="236"/>
      <c r="BM101" s="236"/>
      <c r="BN101" s="236"/>
      <c r="BO101" s="236"/>
      <c r="BP101" s="236"/>
      <c r="BQ101" s="233">
        <v>95</v>
      </c>
      <c r="BR101" s="238"/>
      <c r="BS101" s="869"/>
      <c r="BT101" s="870"/>
      <c r="BU101" s="870"/>
      <c r="BV101" s="870"/>
      <c r="BW101" s="870"/>
      <c r="BX101" s="870"/>
      <c r="BY101" s="870"/>
      <c r="BZ101" s="870"/>
      <c r="CA101" s="870"/>
      <c r="CB101" s="870"/>
      <c r="CC101" s="870"/>
      <c r="CD101" s="870"/>
      <c r="CE101" s="870"/>
      <c r="CF101" s="870"/>
      <c r="CG101" s="871"/>
      <c r="CH101" s="866"/>
      <c r="CI101" s="867"/>
      <c r="CJ101" s="867"/>
      <c r="CK101" s="867"/>
      <c r="CL101" s="868"/>
      <c r="CM101" s="866"/>
      <c r="CN101" s="867"/>
      <c r="CO101" s="867"/>
      <c r="CP101" s="867"/>
      <c r="CQ101" s="868"/>
      <c r="CR101" s="866"/>
      <c r="CS101" s="867"/>
      <c r="CT101" s="867"/>
      <c r="CU101" s="867"/>
      <c r="CV101" s="868"/>
      <c r="CW101" s="866"/>
      <c r="CX101" s="867"/>
      <c r="CY101" s="867"/>
      <c r="CZ101" s="867"/>
      <c r="DA101" s="868"/>
      <c r="DB101" s="866"/>
      <c r="DC101" s="867"/>
      <c r="DD101" s="867"/>
      <c r="DE101" s="867"/>
      <c r="DF101" s="868"/>
      <c r="DG101" s="866"/>
      <c r="DH101" s="867"/>
      <c r="DI101" s="867"/>
      <c r="DJ101" s="867"/>
      <c r="DK101" s="868"/>
      <c r="DL101" s="866"/>
      <c r="DM101" s="867"/>
      <c r="DN101" s="867"/>
      <c r="DO101" s="867"/>
      <c r="DP101" s="868"/>
      <c r="DQ101" s="866"/>
      <c r="DR101" s="867"/>
      <c r="DS101" s="867"/>
      <c r="DT101" s="867"/>
      <c r="DU101" s="868"/>
      <c r="DV101" s="863"/>
      <c r="DW101" s="864"/>
      <c r="DX101" s="864"/>
      <c r="DY101" s="864"/>
      <c r="DZ101" s="865"/>
      <c r="EA101" s="217"/>
    </row>
    <row r="102" spans="1:131" s="218" customFormat="1" ht="26.25" customHeight="1" thickBot="1">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6"/>
      <c r="BF102" s="236"/>
      <c r="BG102" s="236"/>
      <c r="BH102" s="236"/>
      <c r="BI102" s="236"/>
      <c r="BJ102" s="236"/>
      <c r="BK102" s="236"/>
      <c r="BL102" s="236"/>
      <c r="BM102" s="236"/>
      <c r="BN102" s="236"/>
      <c r="BO102" s="236"/>
      <c r="BP102" s="236"/>
      <c r="BQ102" s="235" t="s">
        <v>353</v>
      </c>
      <c r="BR102" s="787" t="s">
        <v>376</v>
      </c>
      <c r="BS102" s="788"/>
      <c r="BT102" s="788"/>
      <c r="BU102" s="788"/>
      <c r="BV102" s="788"/>
      <c r="BW102" s="788"/>
      <c r="BX102" s="788"/>
      <c r="BY102" s="788"/>
      <c r="BZ102" s="788"/>
      <c r="CA102" s="788"/>
      <c r="CB102" s="788"/>
      <c r="CC102" s="788"/>
      <c r="CD102" s="788"/>
      <c r="CE102" s="788"/>
      <c r="CF102" s="788"/>
      <c r="CG102" s="789"/>
      <c r="CH102" s="895"/>
      <c r="CI102" s="896"/>
      <c r="CJ102" s="896"/>
      <c r="CK102" s="896"/>
      <c r="CL102" s="897"/>
      <c r="CM102" s="895"/>
      <c r="CN102" s="896"/>
      <c r="CO102" s="896"/>
      <c r="CP102" s="896"/>
      <c r="CQ102" s="897"/>
      <c r="CR102" s="898">
        <v>16240</v>
      </c>
      <c r="CS102" s="856"/>
      <c r="CT102" s="856"/>
      <c r="CU102" s="856"/>
      <c r="CV102" s="899"/>
      <c r="CW102" s="898">
        <v>2918</v>
      </c>
      <c r="CX102" s="856"/>
      <c r="CY102" s="856"/>
      <c r="CZ102" s="856"/>
      <c r="DA102" s="899"/>
      <c r="DB102" s="898">
        <v>57589</v>
      </c>
      <c r="DC102" s="856"/>
      <c r="DD102" s="856"/>
      <c r="DE102" s="856"/>
      <c r="DF102" s="899"/>
      <c r="DG102" s="898">
        <v>1319</v>
      </c>
      <c r="DH102" s="856"/>
      <c r="DI102" s="856"/>
      <c r="DJ102" s="856"/>
      <c r="DK102" s="899"/>
      <c r="DL102" s="898">
        <v>10136</v>
      </c>
      <c r="DM102" s="856"/>
      <c r="DN102" s="856"/>
      <c r="DO102" s="856"/>
      <c r="DP102" s="899"/>
      <c r="DQ102" s="898">
        <v>9952</v>
      </c>
      <c r="DR102" s="856"/>
      <c r="DS102" s="856"/>
      <c r="DT102" s="856"/>
      <c r="DU102" s="899"/>
      <c r="DV102" s="922"/>
      <c r="DW102" s="923"/>
      <c r="DX102" s="923"/>
      <c r="DY102" s="923"/>
      <c r="DZ102" s="924"/>
      <c r="EA102" s="217"/>
    </row>
    <row r="103" spans="1:131" s="218" customFormat="1" ht="26.25" customHeight="1">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6"/>
      <c r="BF103" s="236"/>
      <c r="BG103" s="236"/>
      <c r="BH103" s="236"/>
      <c r="BI103" s="236"/>
      <c r="BJ103" s="236"/>
      <c r="BK103" s="236"/>
      <c r="BL103" s="236"/>
      <c r="BM103" s="236"/>
      <c r="BN103" s="236"/>
      <c r="BO103" s="236"/>
      <c r="BP103" s="236"/>
      <c r="BQ103" s="925" t="s">
        <v>377</v>
      </c>
      <c r="BR103" s="925"/>
      <c r="BS103" s="925"/>
      <c r="BT103" s="925"/>
      <c r="BU103" s="925"/>
      <c r="BV103" s="925"/>
      <c r="BW103" s="925"/>
      <c r="BX103" s="925"/>
      <c r="BY103" s="925"/>
      <c r="BZ103" s="925"/>
      <c r="CA103" s="925"/>
      <c r="CB103" s="925"/>
      <c r="CC103" s="925"/>
      <c r="CD103" s="925"/>
      <c r="CE103" s="925"/>
      <c r="CF103" s="925"/>
      <c r="CG103" s="925"/>
      <c r="CH103" s="925"/>
      <c r="CI103" s="925"/>
      <c r="CJ103" s="925"/>
      <c r="CK103" s="925"/>
      <c r="CL103" s="925"/>
      <c r="CM103" s="925"/>
      <c r="CN103" s="925"/>
      <c r="CO103" s="925"/>
      <c r="CP103" s="925"/>
      <c r="CQ103" s="925"/>
      <c r="CR103" s="925"/>
      <c r="CS103" s="925"/>
      <c r="CT103" s="925"/>
      <c r="CU103" s="925"/>
      <c r="CV103" s="925"/>
      <c r="CW103" s="925"/>
      <c r="CX103" s="925"/>
      <c r="CY103" s="925"/>
      <c r="CZ103" s="925"/>
      <c r="DA103" s="925"/>
      <c r="DB103" s="925"/>
      <c r="DC103" s="925"/>
      <c r="DD103" s="925"/>
      <c r="DE103" s="925"/>
      <c r="DF103" s="925"/>
      <c r="DG103" s="925"/>
      <c r="DH103" s="925"/>
      <c r="DI103" s="925"/>
      <c r="DJ103" s="925"/>
      <c r="DK103" s="925"/>
      <c r="DL103" s="925"/>
      <c r="DM103" s="925"/>
      <c r="DN103" s="925"/>
      <c r="DO103" s="925"/>
      <c r="DP103" s="925"/>
      <c r="DQ103" s="925"/>
      <c r="DR103" s="925"/>
      <c r="DS103" s="925"/>
      <c r="DT103" s="925"/>
      <c r="DU103" s="925"/>
      <c r="DV103" s="925"/>
      <c r="DW103" s="925"/>
      <c r="DX103" s="925"/>
      <c r="DY103" s="925"/>
      <c r="DZ103" s="925"/>
      <c r="EA103" s="217"/>
    </row>
    <row r="104" spans="1:131" s="218" customFormat="1" ht="26.25" customHeight="1">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6"/>
      <c r="BF104" s="236"/>
      <c r="BG104" s="236"/>
      <c r="BH104" s="236"/>
      <c r="BI104" s="236"/>
      <c r="BJ104" s="236"/>
      <c r="BK104" s="236"/>
      <c r="BL104" s="236"/>
      <c r="BM104" s="236"/>
      <c r="BN104" s="236"/>
      <c r="BO104" s="236"/>
      <c r="BP104" s="236"/>
      <c r="BQ104" s="926" t="s">
        <v>378</v>
      </c>
      <c r="BR104" s="926"/>
      <c r="BS104" s="926"/>
      <c r="BT104" s="926"/>
      <c r="BU104" s="926"/>
      <c r="BV104" s="926"/>
      <c r="BW104" s="926"/>
      <c r="BX104" s="926"/>
      <c r="BY104" s="926"/>
      <c r="BZ104" s="926"/>
      <c r="CA104" s="926"/>
      <c r="CB104" s="926"/>
      <c r="CC104" s="926"/>
      <c r="CD104" s="926"/>
      <c r="CE104" s="926"/>
      <c r="CF104" s="926"/>
      <c r="CG104" s="926"/>
      <c r="CH104" s="926"/>
      <c r="CI104" s="926"/>
      <c r="CJ104" s="926"/>
      <c r="CK104" s="926"/>
      <c r="CL104" s="926"/>
      <c r="CM104" s="926"/>
      <c r="CN104" s="926"/>
      <c r="CO104" s="926"/>
      <c r="CP104" s="926"/>
      <c r="CQ104" s="926"/>
      <c r="CR104" s="926"/>
      <c r="CS104" s="926"/>
      <c r="CT104" s="926"/>
      <c r="CU104" s="926"/>
      <c r="CV104" s="926"/>
      <c r="CW104" s="926"/>
      <c r="CX104" s="926"/>
      <c r="CY104" s="926"/>
      <c r="CZ104" s="926"/>
      <c r="DA104" s="926"/>
      <c r="DB104" s="926"/>
      <c r="DC104" s="926"/>
      <c r="DD104" s="926"/>
      <c r="DE104" s="926"/>
      <c r="DF104" s="926"/>
      <c r="DG104" s="926"/>
      <c r="DH104" s="926"/>
      <c r="DI104" s="926"/>
      <c r="DJ104" s="926"/>
      <c r="DK104" s="926"/>
      <c r="DL104" s="926"/>
      <c r="DM104" s="926"/>
      <c r="DN104" s="926"/>
      <c r="DO104" s="926"/>
      <c r="DP104" s="926"/>
      <c r="DQ104" s="926"/>
      <c r="DR104" s="926"/>
      <c r="DS104" s="926"/>
      <c r="DT104" s="926"/>
      <c r="DU104" s="926"/>
      <c r="DV104" s="926"/>
      <c r="DW104" s="926"/>
      <c r="DX104" s="926"/>
      <c r="DY104" s="926"/>
      <c r="DZ104" s="926"/>
      <c r="EA104" s="217"/>
    </row>
    <row r="105" spans="1:131" s="218" customFormat="1" ht="11.25" customHeight="1">
      <c r="A105" s="236"/>
      <c r="B105" s="236"/>
      <c r="C105" s="236"/>
      <c r="D105" s="236"/>
      <c r="E105" s="236"/>
      <c r="F105" s="236"/>
      <c r="G105" s="236"/>
      <c r="H105" s="236"/>
      <c r="I105" s="236"/>
      <c r="J105" s="236"/>
      <c r="K105" s="236"/>
      <c r="L105" s="236"/>
      <c r="M105" s="236"/>
      <c r="N105" s="236"/>
      <c r="O105" s="236"/>
      <c r="P105" s="236"/>
      <c r="Q105" s="236"/>
      <c r="R105" s="236"/>
      <c r="S105" s="236"/>
      <c r="T105" s="236"/>
      <c r="U105" s="236"/>
      <c r="V105" s="236"/>
      <c r="W105" s="236"/>
      <c r="X105" s="236"/>
      <c r="Y105" s="236"/>
      <c r="Z105" s="236"/>
      <c r="AA105" s="236"/>
      <c r="AB105" s="236"/>
      <c r="AC105" s="236"/>
      <c r="AD105" s="236"/>
      <c r="AE105" s="236"/>
      <c r="AF105" s="236"/>
      <c r="AG105" s="236"/>
      <c r="AH105" s="236"/>
      <c r="AI105" s="236"/>
      <c r="AJ105" s="236"/>
      <c r="AK105" s="236"/>
      <c r="AL105" s="236"/>
      <c r="AM105" s="236"/>
      <c r="AN105" s="236"/>
      <c r="AO105" s="236"/>
      <c r="AP105" s="236"/>
      <c r="AQ105" s="236"/>
      <c r="AR105" s="236"/>
      <c r="AS105" s="236"/>
      <c r="AT105" s="236"/>
      <c r="AU105" s="236"/>
      <c r="AV105" s="236"/>
      <c r="AW105" s="236"/>
      <c r="AX105" s="236"/>
      <c r="AY105" s="236"/>
      <c r="AZ105" s="236"/>
      <c r="BA105" s="236"/>
      <c r="BB105" s="236"/>
      <c r="BC105" s="236"/>
      <c r="BD105" s="236"/>
      <c r="BE105" s="236"/>
      <c r="BF105" s="236"/>
      <c r="BG105" s="236"/>
      <c r="BH105" s="236"/>
      <c r="BI105" s="236"/>
      <c r="BJ105" s="236"/>
      <c r="BK105" s="236"/>
      <c r="BL105" s="236"/>
      <c r="BM105" s="236"/>
      <c r="BN105" s="236"/>
      <c r="BO105" s="236"/>
      <c r="BP105" s="236"/>
      <c r="BQ105" s="239"/>
      <c r="BR105" s="239"/>
      <c r="BS105" s="239"/>
      <c r="BT105" s="239"/>
      <c r="BU105" s="239"/>
      <c r="BV105" s="239"/>
      <c r="BW105" s="239"/>
      <c r="BX105" s="239"/>
      <c r="BY105" s="239"/>
      <c r="BZ105" s="239"/>
      <c r="CA105" s="239"/>
      <c r="CB105" s="239"/>
      <c r="CC105" s="239"/>
      <c r="CD105" s="239"/>
      <c r="CE105" s="239"/>
      <c r="CF105" s="239"/>
      <c r="CG105" s="239"/>
      <c r="CH105" s="239"/>
      <c r="CI105" s="239"/>
      <c r="CJ105" s="239"/>
      <c r="CK105" s="239"/>
      <c r="CL105" s="239"/>
      <c r="CM105" s="239"/>
      <c r="CN105" s="239"/>
      <c r="CO105" s="239"/>
      <c r="CP105" s="239"/>
      <c r="CQ105" s="239"/>
      <c r="CR105" s="239"/>
      <c r="CS105" s="239"/>
      <c r="CT105" s="239"/>
      <c r="CU105" s="239"/>
      <c r="CV105" s="239"/>
      <c r="CW105" s="239"/>
      <c r="CX105" s="239"/>
      <c r="CY105" s="239"/>
      <c r="CZ105" s="239"/>
      <c r="DA105" s="239"/>
      <c r="DB105" s="239"/>
      <c r="DC105" s="239"/>
      <c r="DD105" s="239"/>
      <c r="DE105" s="239"/>
      <c r="DF105" s="239"/>
      <c r="DG105" s="239"/>
      <c r="DH105" s="239"/>
      <c r="DI105" s="239"/>
      <c r="DJ105" s="239"/>
      <c r="DK105" s="239"/>
      <c r="DL105" s="239"/>
      <c r="DM105" s="239"/>
      <c r="DN105" s="239"/>
      <c r="DO105" s="239"/>
      <c r="DP105" s="239"/>
      <c r="DQ105" s="239"/>
      <c r="DR105" s="239"/>
      <c r="DS105" s="239"/>
      <c r="DT105" s="239"/>
      <c r="DU105" s="239"/>
      <c r="DV105" s="239"/>
      <c r="DW105" s="239"/>
      <c r="DX105" s="239"/>
      <c r="DY105" s="239"/>
      <c r="DZ105" s="239"/>
      <c r="EA105" s="217"/>
    </row>
    <row r="106" spans="1:131" s="218" customFormat="1" ht="11.25" customHeight="1">
      <c r="A106" s="245"/>
      <c r="B106" s="245"/>
      <c r="C106" s="245"/>
      <c r="D106" s="245"/>
      <c r="E106" s="245"/>
      <c r="F106" s="245"/>
      <c r="G106" s="245"/>
      <c r="H106" s="245"/>
      <c r="I106" s="245"/>
      <c r="J106" s="245"/>
      <c r="K106" s="245"/>
      <c r="L106" s="245"/>
      <c r="M106" s="245"/>
      <c r="N106" s="245"/>
      <c r="O106" s="245"/>
      <c r="P106" s="245"/>
      <c r="Q106" s="245"/>
      <c r="R106" s="245"/>
      <c r="S106" s="245"/>
      <c r="T106" s="245"/>
      <c r="U106" s="245"/>
      <c r="V106" s="245"/>
      <c r="W106" s="245"/>
      <c r="X106" s="245"/>
      <c r="Y106" s="245"/>
      <c r="Z106" s="245"/>
      <c r="AA106" s="245"/>
      <c r="AB106" s="245"/>
      <c r="AC106" s="245"/>
      <c r="AD106" s="245"/>
      <c r="AE106" s="245"/>
      <c r="AF106" s="245"/>
      <c r="AG106" s="245"/>
      <c r="AH106" s="245"/>
      <c r="AI106" s="245"/>
      <c r="AJ106" s="245"/>
      <c r="AK106" s="245"/>
      <c r="AL106" s="245"/>
      <c r="AM106" s="245"/>
      <c r="AN106" s="245"/>
      <c r="AO106" s="245"/>
      <c r="AP106" s="245"/>
      <c r="AQ106" s="245"/>
      <c r="AR106" s="245"/>
      <c r="AS106" s="245"/>
      <c r="AT106" s="245"/>
      <c r="AU106" s="245"/>
      <c r="AV106" s="245"/>
      <c r="AW106" s="245"/>
      <c r="AX106" s="245"/>
      <c r="AY106" s="245"/>
      <c r="AZ106" s="245"/>
      <c r="BA106" s="245"/>
      <c r="BB106" s="245"/>
      <c r="BC106" s="245"/>
      <c r="BD106" s="245"/>
      <c r="BE106" s="245"/>
      <c r="BF106" s="245"/>
      <c r="BG106" s="245"/>
      <c r="BH106" s="245"/>
      <c r="BI106" s="245"/>
      <c r="BJ106" s="245"/>
      <c r="BK106" s="245"/>
      <c r="BL106" s="245"/>
      <c r="BM106" s="245"/>
      <c r="BN106" s="245"/>
      <c r="BO106" s="245"/>
      <c r="BP106" s="245"/>
      <c r="BQ106" s="239"/>
      <c r="BR106" s="239"/>
      <c r="BS106" s="239"/>
      <c r="BT106" s="239"/>
      <c r="BU106" s="239"/>
      <c r="BV106" s="239"/>
      <c r="BW106" s="239"/>
      <c r="BX106" s="239"/>
      <c r="BY106" s="239"/>
      <c r="BZ106" s="239"/>
      <c r="CA106" s="239"/>
      <c r="CB106" s="239"/>
      <c r="CC106" s="239"/>
      <c r="CD106" s="239"/>
      <c r="CE106" s="239"/>
      <c r="CF106" s="239"/>
      <c r="CG106" s="239"/>
      <c r="CH106" s="239"/>
      <c r="CI106" s="239"/>
      <c r="CJ106" s="239"/>
      <c r="CK106" s="239"/>
      <c r="CL106" s="239"/>
      <c r="CM106" s="239"/>
      <c r="CN106" s="239"/>
      <c r="CO106" s="239"/>
      <c r="CP106" s="239"/>
      <c r="CQ106" s="239"/>
      <c r="CR106" s="239"/>
      <c r="CS106" s="239"/>
      <c r="CT106" s="239"/>
      <c r="CU106" s="239"/>
      <c r="CV106" s="239"/>
      <c r="CW106" s="239"/>
      <c r="CX106" s="239"/>
      <c r="CY106" s="239"/>
      <c r="CZ106" s="239"/>
      <c r="DA106" s="239"/>
      <c r="DB106" s="239"/>
      <c r="DC106" s="239"/>
      <c r="DD106" s="239"/>
      <c r="DE106" s="239"/>
      <c r="DF106" s="239"/>
      <c r="DG106" s="239"/>
      <c r="DH106" s="239"/>
      <c r="DI106" s="239"/>
      <c r="DJ106" s="239"/>
      <c r="DK106" s="239"/>
      <c r="DL106" s="239"/>
      <c r="DM106" s="239"/>
      <c r="DN106" s="239"/>
      <c r="DO106" s="239"/>
      <c r="DP106" s="239"/>
      <c r="DQ106" s="239"/>
      <c r="DR106" s="239"/>
      <c r="DS106" s="239"/>
      <c r="DT106" s="239"/>
      <c r="DU106" s="239"/>
      <c r="DV106" s="239"/>
      <c r="DW106" s="239"/>
      <c r="DX106" s="239"/>
      <c r="DY106" s="239"/>
      <c r="DZ106" s="239"/>
      <c r="EA106" s="217"/>
    </row>
    <row r="107" spans="1:131" s="217" customFormat="1" ht="26.25" customHeight="1" thickBot="1">
      <c r="A107" s="246" t="s">
        <v>379</v>
      </c>
      <c r="B107" s="247"/>
      <c r="C107" s="247"/>
      <c r="D107" s="247"/>
      <c r="E107" s="247"/>
      <c r="F107" s="247"/>
      <c r="G107" s="247"/>
      <c r="H107" s="247"/>
      <c r="I107" s="247"/>
      <c r="J107" s="247"/>
      <c r="K107" s="247"/>
      <c r="L107" s="247"/>
      <c r="M107" s="247"/>
      <c r="N107" s="247"/>
      <c r="O107" s="247"/>
      <c r="P107" s="247"/>
      <c r="Q107" s="247"/>
      <c r="R107" s="247"/>
      <c r="S107" s="247"/>
      <c r="T107" s="247"/>
      <c r="U107" s="247"/>
      <c r="V107" s="247"/>
      <c r="W107" s="247"/>
      <c r="X107" s="247"/>
      <c r="Y107" s="247"/>
      <c r="Z107" s="247"/>
      <c r="AA107" s="247"/>
      <c r="AB107" s="247"/>
      <c r="AC107" s="247"/>
      <c r="AD107" s="247"/>
      <c r="AE107" s="247"/>
      <c r="AF107" s="247"/>
      <c r="AG107" s="247"/>
      <c r="AH107" s="247"/>
      <c r="AI107" s="247"/>
      <c r="AJ107" s="247"/>
      <c r="AK107" s="247"/>
      <c r="AL107" s="247"/>
      <c r="AM107" s="247"/>
      <c r="AN107" s="247"/>
      <c r="AO107" s="247"/>
      <c r="AP107" s="247"/>
      <c r="AQ107" s="247"/>
      <c r="AR107" s="247"/>
      <c r="AS107" s="247"/>
      <c r="AT107" s="247"/>
      <c r="AU107" s="246" t="s">
        <v>380</v>
      </c>
      <c r="AV107" s="247"/>
      <c r="AW107" s="247"/>
      <c r="AX107" s="247"/>
      <c r="AY107" s="247"/>
      <c r="AZ107" s="247"/>
      <c r="BA107" s="247"/>
      <c r="BB107" s="247"/>
      <c r="BC107" s="247"/>
      <c r="BD107" s="247"/>
      <c r="BE107" s="247"/>
      <c r="BF107" s="247"/>
      <c r="BG107" s="247"/>
      <c r="BH107" s="247"/>
      <c r="BI107" s="247"/>
      <c r="BJ107" s="247"/>
      <c r="BK107" s="247"/>
      <c r="BL107" s="247"/>
      <c r="BM107" s="247"/>
      <c r="BN107" s="247"/>
      <c r="BO107" s="247"/>
      <c r="BP107" s="247"/>
      <c r="BQ107" s="247"/>
      <c r="BR107" s="247"/>
      <c r="BS107" s="247"/>
      <c r="BT107" s="247"/>
      <c r="BU107" s="247"/>
      <c r="BV107" s="247"/>
      <c r="BW107" s="247"/>
      <c r="BX107" s="247"/>
      <c r="BY107" s="247"/>
      <c r="BZ107" s="247"/>
      <c r="CA107" s="247"/>
      <c r="CB107" s="247"/>
      <c r="CC107" s="247"/>
      <c r="CD107" s="247"/>
      <c r="CE107" s="247"/>
      <c r="CF107" s="247"/>
      <c r="CG107" s="247"/>
      <c r="CH107" s="247"/>
      <c r="CI107" s="247"/>
      <c r="CJ107" s="247"/>
      <c r="CK107" s="247"/>
      <c r="CL107" s="247"/>
      <c r="CM107" s="247"/>
      <c r="CN107" s="247"/>
      <c r="CO107" s="247"/>
      <c r="CP107" s="247"/>
      <c r="CQ107" s="247"/>
      <c r="CR107" s="247"/>
      <c r="CS107" s="247"/>
      <c r="CT107" s="247"/>
      <c r="CU107" s="247"/>
      <c r="CV107" s="247"/>
      <c r="CW107" s="247"/>
      <c r="CX107" s="247"/>
      <c r="CY107" s="247"/>
      <c r="CZ107" s="247"/>
      <c r="DA107" s="247"/>
      <c r="DB107" s="247"/>
      <c r="DC107" s="247"/>
      <c r="DD107" s="247"/>
      <c r="DE107" s="247"/>
      <c r="DF107" s="247"/>
      <c r="DG107" s="247"/>
      <c r="DH107" s="247"/>
      <c r="DI107" s="247"/>
      <c r="DJ107" s="247"/>
      <c r="DK107" s="247"/>
      <c r="DL107" s="247"/>
      <c r="DM107" s="247"/>
      <c r="DN107" s="247"/>
      <c r="DO107" s="247"/>
      <c r="DP107" s="247"/>
      <c r="DQ107" s="247"/>
      <c r="DR107" s="247"/>
      <c r="DS107" s="247"/>
      <c r="DT107" s="247"/>
      <c r="DU107" s="247"/>
      <c r="DV107" s="247"/>
      <c r="DW107" s="247"/>
      <c r="DX107" s="247"/>
      <c r="DY107" s="247"/>
      <c r="DZ107" s="247"/>
    </row>
    <row r="108" spans="1:131" s="217" customFormat="1" ht="26.25" customHeight="1">
      <c r="A108" s="927" t="s">
        <v>381</v>
      </c>
      <c r="B108" s="928"/>
      <c r="C108" s="928"/>
      <c r="D108" s="928"/>
      <c r="E108" s="928"/>
      <c r="F108" s="928"/>
      <c r="G108" s="928"/>
      <c r="H108" s="928"/>
      <c r="I108" s="928"/>
      <c r="J108" s="928"/>
      <c r="K108" s="928"/>
      <c r="L108" s="928"/>
      <c r="M108" s="928"/>
      <c r="N108" s="928"/>
      <c r="O108" s="928"/>
      <c r="P108" s="928"/>
      <c r="Q108" s="928"/>
      <c r="R108" s="928"/>
      <c r="S108" s="928"/>
      <c r="T108" s="928"/>
      <c r="U108" s="928"/>
      <c r="V108" s="928"/>
      <c r="W108" s="928"/>
      <c r="X108" s="928"/>
      <c r="Y108" s="928"/>
      <c r="Z108" s="928"/>
      <c r="AA108" s="928"/>
      <c r="AB108" s="928"/>
      <c r="AC108" s="928"/>
      <c r="AD108" s="928"/>
      <c r="AE108" s="928"/>
      <c r="AF108" s="928"/>
      <c r="AG108" s="928"/>
      <c r="AH108" s="928"/>
      <c r="AI108" s="928"/>
      <c r="AJ108" s="928"/>
      <c r="AK108" s="928"/>
      <c r="AL108" s="928"/>
      <c r="AM108" s="928"/>
      <c r="AN108" s="928"/>
      <c r="AO108" s="928"/>
      <c r="AP108" s="928"/>
      <c r="AQ108" s="928"/>
      <c r="AR108" s="928"/>
      <c r="AS108" s="928"/>
      <c r="AT108" s="929"/>
      <c r="AU108" s="927" t="s">
        <v>382</v>
      </c>
      <c r="AV108" s="928"/>
      <c r="AW108" s="928"/>
      <c r="AX108" s="928"/>
      <c r="AY108" s="928"/>
      <c r="AZ108" s="928"/>
      <c r="BA108" s="928"/>
      <c r="BB108" s="928"/>
      <c r="BC108" s="928"/>
      <c r="BD108" s="928"/>
      <c r="BE108" s="928"/>
      <c r="BF108" s="928"/>
      <c r="BG108" s="928"/>
      <c r="BH108" s="928"/>
      <c r="BI108" s="928"/>
      <c r="BJ108" s="928"/>
      <c r="BK108" s="928"/>
      <c r="BL108" s="928"/>
      <c r="BM108" s="928"/>
      <c r="BN108" s="928"/>
      <c r="BO108" s="928"/>
      <c r="BP108" s="928"/>
      <c r="BQ108" s="928"/>
      <c r="BR108" s="928"/>
      <c r="BS108" s="928"/>
      <c r="BT108" s="928"/>
      <c r="BU108" s="928"/>
      <c r="BV108" s="928"/>
      <c r="BW108" s="928"/>
      <c r="BX108" s="928"/>
      <c r="BY108" s="928"/>
      <c r="BZ108" s="928"/>
      <c r="CA108" s="928"/>
      <c r="CB108" s="928"/>
      <c r="CC108" s="928"/>
      <c r="CD108" s="928"/>
      <c r="CE108" s="928"/>
      <c r="CF108" s="928"/>
      <c r="CG108" s="928"/>
      <c r="CH108" s="928"/>
      <c r="CI108" s="928"/>
      <c r="CJ108" s="928"/>
      <c r="CK108" s="928"/>
      <c r="CL108" s="928"/>
      <c r="CM108" s="928"/>
      <c r="CN108" s="928"/>
      <c r="CO108" s="928"/>
      <c r="CP108" s="928"/>
      <c r="CQ108" s="928"/>
      <c r="CR108" s="928"/>
      <c r="CS108" s="928"/>
      <c r="CT108" s="928"/>
      <c r="CU108" s="928"/>
      <c r="CV108" s="928"/>
      <c r="CW108" s="928"/>
      <c r="CX108" s="928"/>
      <c r="CY108" s="928"/>
      <c r="CZ108" s="928"/>
      <c r="DA108" s="928"/>
      <c r="DB108" s="928"/>
      <c r="DC108" s="928"/>
      <c r="DD108" s="928"/>
      <c r="DE108" s="928"/>
      <c r="DF108" s="928"/>
      <c r="DG108" s="928"/>
      <c r="DH108" s="928"/>
      <c r="DI108" s="928"/>
      <c r="DJ108" s="928"/>
      <c r="DK108" s="928"/>
      <c r="DL108" s="928"/>
      <c r="DM108" s="928"/>
      <c r="DN108" s="928"/>
      <c r="DO108" s="928"/>
      <c r="DP108" s="928"/>
      <c r="DQ108" s="928"/>
      <c r="DR108" s="928"/>
      <c r="DS108" s="928"/>
      <c r="DT108" s="928"/>
      <c r="DU108" s="928"/>
      <c r="DV108" s="928"/>
      <c r="DW108" s="928"/>
      <c r="DX108" s="928"/>
      <c r="DY108" s="928"/>
      <c r="DZ108" s="929"/>
    </row>
    <row r="109" spans="1:131" s="217" customFormat="1" ht="26.25" customHeight="1">
      <c r="A109" s="920" t="s">
        <v>383</v>
      </c>
      <c r="B109" s="901"/>
      <c r="C109" s="901"/>
      <c r="D109" s="901"/>
      <c r="E109" s="901"/>
      <c r="F109" s="901"/>
      <c r="G109" s="901"/>
      <c r="H109" s="901"/>
      <c r="I109" s="901"/>
      <c r="J109" s="901"/>
      <c r="K109" s="901"/>
      <c r="L109" s="901"/>
      <c r="M109" s="901"/>
      <c r="N109" s="901"/>
      <c r="O109" s="901"/>
      <c r="P109" s="901"/>
      <c r="Q109" s="901"/>
      <c r="R109" s="901"/>
      <c r="S109" s="901"/>
      <c r="T109" s="901"/>
      <c r="U109" s="901"/>
      <c r="V109" s="901"/>
      <c r="W109" s="901"/>
      <c r="X109" s="901"/>
      <c r="Y109" s="901"/>
      <c r="Z109" s="902"/>
      <c r="AA109" s="900" t="s">
        <v>384</v>
      </c>
      <c r="AB109" s="901"/>
      <c r="AC109" s="901"/>
      <c r="AD109" s="901"/>
      <c r="AE109" s="902"/>
      <c r="AF109" s="900" t="s">
        <v>288</v>
      </c>
      <c r="AG109" s="901"/>
      <c r="AH109" s="901"/>
      <c r="AI109" s="901"/>
      <c r="AJ109" s="902"/>
      <c r="AK109" s="900" t="s">
        <v>287</v>
      </c>
      <c r="AL109" s="901"/>
      <c r="AM109" s="901"/>
      <c r="AN109" s="901"/>
      <c r="AO109" s="902"/>
      <c r="AP109" s="900" t="s">
        <v>385</v>
      </c>
      <c r="AQ109" s="901"/>
      <c r="AR109" s="901"/>
      <c r="AS109" s="901"/>
      <c r="AT109" s="903"/>
      <c r="AU109" s="920" t="s">
        <v>383</v>
      </c>
      <c r="AV109" s="901"/>
      <c r="AW109" s="901"/>
      <c r="AX109" s="901"/>
      <c r="AY109" s="901"/>
      <c r="AZ109" s="901"/>
      <c r="BA109" s="901"/>
      <c r="BB109" s="901"/>
      <c r="BC109" s="901"/>
      <c r="BD109" s="901"/>
      <c r="BE109" s="901"/>
      <c r="BF109" s="901"/>
      <c r="BG109" s="901"/>
      <c r="BH109" s="901"/>
      <c r="BI109" s="901"/>
      <c r="BJ109" s="901"/>
      <c r="BK109" s="901"/>
      <c r="BL109" s="901"/>
      <c r="BM109" s="901"/>
      <c r="BN109" s="901"/>
      <c r="BO109" s="901"/>
      <c r="BP109" s="902"/>
      <c r="BQ109" s="900" t="s">
        <v>384</v>
      </c>
      <c r="BR109" s="901"/>
      <c r="BS109" s="901"/>
      <c r="BT109" s="901"/>
      <c r="BU109" s="902"/>
      <c r="BV109" s="900" t="s">
        <v>288</v>
      </c>
      <c r="BW109" s="901"/>
      <c r="BX109" s="901"/>
      <c r="BY109" s="901"/>
      <c r="BZ109" s="902"/>
      <c r="CA109" s="900" t="s">
        <v>287</v>
      </c>
      <c r="CB109" s="901"/>
      <c r="CC109" s="901"/>
      <c r="CD109" s="901"/>
      <c r="CE109" s="902"/>
      <c r="CF109" s="921" t="s">
        <v>385</v>
      </c>
      <c r="CG109" s="921"/>
      <c r="CH109" s="921"/>
      <c r="CI109" s="921"/>
      <c r="CJ109" s="921"/>
      <c r="CK109" s="900" t="s">
        <v>386</v>
      </c>
      <c r="CL109" s="901"/>
      <c r="CM109" s="901"/>
      <c r="CN109" s="901"/>
      <c r="CO109" s="901"/>
      <c r="CP109" s="901"/>
      <c r="CQ109" s="901"/>
      <c r="CR109" s="901"/>
      <c r="CS109" s="901"/>
      <c r="CT109" s="901"/>
      <c r="CU109" s="901"/>
      <c r="CV109" s="901"/>
      <c r="CW109" s="901"/>
      <c r="CX109" s="901"/>
      <c r="CY109" s="901"/>
      <c r="CZ109" s="901"/>
      <c r="DA109" s="901"/>
      <c r="DB109" s="901"/>
      <c r="DC109" s="901"/>
      <c r="DD109" s="901"/>
      <c r="DE109" s="901"/>
      <c r="DF109" s="902"/>
      <c r="DG109" s="900" t="s">
        <v>384</v>
      </c>
      <c r="DH109" s="901"/>
      <c r="DI109" s="901"/>
      <c r="DJ109" s="901"/>
      <c r="DK109" s="902"/>
      <c r="DL109" s="900" t="s">
        <v>288</v>
      </c>
      <c r="DM109" s="901"/>
      <c r="DN109" s="901"/>
      <c r="DO109" s="901"/>
      <c r="DP109" s="902"/>
      <c r="DQ109" s="900" t="s">
        <v>287</v>
      </c>
      <c r="DR109" s="901"/>
      <c r="DS109" s="901"/>
      <c r="DT109" s="901"/>
      <c r="DU109" s="902"/>
      <c r="DV109" s="900" t="s">
        <v>385</v>
      </c>
      <c r="DW109" s="901"/>
      <c r="DX109" s="901"/>
      <c r="DY109" s="901"/>
      <c r="DZ109" s="903"/>
    </row>
    <row r="110" spans="1:131" s="217" customFormat="1" ht="26.25" customHeight="1">
      <c r="A110" s="904" t="s">
        <v>387</v>
      </c>
      <c r="B110" s="905"/>
      <c r="C110" s="905"/>
      <c r="D110" s="905"/>
      <c r="E110" s="905"/>
      <c r="F110" s="905"/>
      <c r="G110" s="905"/>
      <c r="H110" s="905"/>
      <c r="I110" s="905"/>
      <c r="J110" s="905"/>
      <c r="K110" s="905"/>
      <c r="L110" s="905"/>
      <c r="M110" s="905"/>
      <c r="N110" s="905"/>
      <c r="O110" s="905"/>
      <c r="P110" s="905"/>
      <c r="Q110" s="905"/>
      <c r="R110" s="905"/>
      <c r="S110" s="905"/>
      <c r="T110" s="905"/>
      <c r="U110" s="905"/>
      <c r="V110" s="905"/>
      <c r="W110" s="905"/>
      <c r="X110" s="905"/>
      <c r="Y110" s="905"/>
      <c r="Z110" s="906"/>
      <c r="AA110" s="907">
        <v>124524613</v>
      </c>
      <c r="AB110" s="908"/>
      <c r="AC110" s="908"/>
      <c r="AD110" s="908"/>
      <c r="AE110" s="909"/>
      <c r="AF110" s="910">
        <v>109758250</v>
      </c>
      <c r="AG110" s="908"/>
      <c r="AH110" s="908"/>
      <c r="AI110" s="908"/>
      <c r="AJ110" s="909"/>
      <c r="AK110" s="910">
        <v>103055086</v>
      </c>
      <c r="AL110" s="908"/>
      <c r="AM110" s="908"/>
      <c r="AN110" s="908"/>
      <c r="AO110" s="909"/>
      <c r="AP110" s="911">
        <v>26.1</v>
      </c>
      <c r="AQ110" s="912"/>
      <c r="AR110" s="912"/>
      <c r="AS110" s="912"/>
      <c r="AT110" s="913"/>
      <c r="AU110" s="914" t="s">
        <v>65</v>
      </c>
      <c r="AV110" s="915"/>
      <c r="AW110" s="915"/>
      <c r="AX110" s="915"/>
      <c r="AY110" s="915"/>
      <c r="AZ110" s="956" t="s">
        <v>388</v>
      </c>
      <c r="BA110" s="905"/>
      <c r="BB110" s="905"/>
      <c r="BC110" s="905"/>
      <c r="BD110" s="905"/>
      <c r="BE110" s="905"/>
      <c r="BF110" s="905"/>
      <c r="BG110" s="905"/>
      <c r="BH110" s="905"/>
      <c r="BI110" s="905"/>
      <c r="BJ110" s="905"/>
      <c r="BK110" s="905"/>
      <c r="BL110" s="905"/>
      <c r="BM110" s="905"/>
      <c r="BN110" s="905"/>
      <c r="BO110" s="905"/>
      <c r="BP110" s="906"/>
      <c r="BQ110" s="942">
        <v>1729382303</v>
      </c>
      <c r="BR110" s="943"/>
      <c r="BS110" s="943"/>
      <c r="BT110" s="943"/>
      <c r="BU110" s="943"/>
      <c r="BV110" s="943">
        <v>1724136036</v>
      </c>
      <c r="BW110" s="943"/>
      <c r="BX110" s="943"/>
      <c r="BY110" s="943"/>
      <c r="BZ110" s="943"/>
      <c r="CA110" s="943">
        <v>1720795153</v>
      </c>
      <c r="CB110" s="943"/>
      <c r="CC110" s="943"/>
      <c r="CD110" s="943"/>
      <c r="CE110" s="943"/>
      <c r="CF110" s="957">
        <v>436.6</v>
      </c>
      <c r="CG110" s="958"/>
      <c r="CH110" s="958"/>
      <c r="CI110" s="958"/>
      <c r="CJ110" s="958"/>
      <c r="CK110" s="959" t="s">
        <v>389</v>
      </c>
      <c r="CL110" s="960"/>
      <c r="CM110" s="939" t="s">
        <v>390</v>
      </c>
      <c r="CN110" s="940"/>
      <c r="CO110" s="940"/>
      <c r="CP110" s="940"/>
      <c r="CQ110" s="940"/>
      <c r="CR110" s="940"/>
      <c r="CS110" s="940"/>
      <c r="CT110" s="940"/>
      <c r="CU110" s="940"/>
      <c r="CV110" s="940"/>
      <c r="CW110" s="940"/>
      <c r="CX110" s="940"/>
      <c r="CY110" s="940"/>
      <c r="CZ110" s="940"/>
      <c r="DA110" s="940"/>
      <c r="DB110" s="940"/>
      <c r="DC110" s="940"/>
      <c r="DD110" s="940"/>
      <c r="DE110" s="940"/>
      <c r="DF110" s="941"/>
      <c r="DG110" s="942" t="s">
        <v>145</v>
      </c>
      <c r="DH110" s="943"/>
      <c r="DI110" s="943"/>
      <c r="DJ110" s="943"/>
      <c r="DK110" s="943"/>
      <c r="DL110" s="943" t="s">
        <v>145</v>
      </c>
      <c r="DM110" s="943"/>
      <c r="DN110" s="943"/>
      <c r="DO110" s="943"/>
      <c r="DP110" s="943"/>
      <c r="DQ110" s="943" t="s">
        <v>145</v>
      </c>
      <c r="DR110" s="943"/>
      <c r="DS110" s="943"/>
      <c r="DT110" s="943"/>
      <c r="DU110" s="943"/>
      <c r="DV110" s="944" t="s">
        <v>145</v>
      </c>
      <c r="DW110" s="944"/>
      <c r="DX110" s="944"/>
      <c r="DY110" s="944"/>
      <c r="DZ110" s="945"/>
    </row>
    <row r="111" spans="1:131" s="217" customFormat="1" ht="26.25" customHeight="1">
      <c r="A111" s="946" t="s">
        <v>391</v>
      </c>
      <c r="B111" s="947"/>
      <c r="C111" s="947"/>
      <c r="D111" s="947"/>
      <c r="E111" s="947"/>
      <c r="F111" s="947"/>
      <c r="G111" s="947"/>
      <c r="H111" s="947"/>
      <c r="I111" s="947"/>
      <c r="J111" s="947"/>
      <c r="K111" s="947"/>
      <c r="L111" s="947"/>
      <c r="M111" s="947"/>
      <c r="N111" s="947"/>
      <c r="O111" s="947"/>
      <c r="P111" s="947"/>
      <c r="Q111" s="947"/>
      <c r="R111" s="947"/>
      <c r="S111" s="947"/>
      <c r="T111" s="947"/>
      <c r="U111" s="947"/>
      <c r="V111" s="947"/>
      <c r="W111" s="947"/>
      <c r="X111" s="947"/>
      <c r="Y111" s="947"/>
      <c r="Z111" s="948"/>
      <c r="AA111" s="949" t="s">
        <v>145</v>
      </c>
      <c r="AB111" s="950"/>
      <c r="AC111" s="950"/>
      <c r="AD111" s="950"/>
      <c r="AE111" s="951"/>
      <c r="AF111" s="952" t="s">
        <v>145</v>
      </c>
      <c r="AG111" s="950"/>
      <c r="AH111" s="950"/>
      <c r="AI111" s="950"/>
      <c r="AJ111" s="951"/>
      <c r="AK111" s="952" t="s">
        <v>145</v>
      </c>
      <c r="AL111" s="950"/>
      <c r="AM111" s="950"/>
      <c r="AN111" s="950"/>
      <c r="AO111" s="951"/>
      <c r="AP111" s="953" t="s">
        <v>392</v>
      </c>
      <c r="AQ111" s="954"/>
      <c r="AR111" s="954"/>
      <c r="AS111" s="954"/>
      <c r="AT111" s="955"/>
      <c r="AU111" s="916"/>
      <c r="AV111" s="917"/>
      <c r="AW111" s="917"/>
      <c r="AX111" s="917"/>
      <c r="AY111" s="917"/>
      <c r="AZ111" s="965" t="s">
        <v>393</v>
      </c>
      <c r="BA111" s="966"/>
      <c r="BB111" s="966"/>
      <c r="BC111" s="966"/>
      <c r="BD111" s="966"/>
      <c r="BE111" s="966"/>
      <c r="BF111" s="966"/>
      <c r="BG111" s="966"/>
      <c r="BH111" s="966"/>
      <c r="BI111" s="966"/>
      <c r="BJ111" s="966"/>
      <c r="BK111" s="966"/>
      <c r="BL111" s="966"/>
      <c r="BM111" s="966"/>
      <c r="BN111" s="966"/>
      <c r="BO111" s="966"/>
      <c r="BP111" s="967"/>
      <c r="BQ111" s="935">
        <v>8998976</v>
      </c>
      <c r="BR111" s="936"/>
      <c r="BS111" s="936"/>
      <c r="BT111" s="936"/>
      <c r="BU111" s="936"/>
      <c r="BV111" s="936">
        <v>7287523</v>
      </c>
      <c r="BW111" s="936"/>
      <c r="BX111" s="936"/>
      <c r="BY111" s="936"/>
      <c r="BZ111" s="936"/>
      <c r="CA111" s="936">
        <v>5755464</v>
      </c>
      <c r="CB111" s="936"/>
      <c r="CC111" s="936"/>
      <c r="CD111" s="936"/>
      <c r="CE111" s="936"/>
      <c r="CF111" s="930">
        <v>1.5</v>
      </c>
      <c r="CG111" s="931"/>
      <c r="CH111" s="931"/>
      <c r="CI111" s="931"/>
      <c r="CJ111" s="931"/>
      <c r="CK111" s="961"/>
      <c r="CL111" s="962"/>
      <c r="CM111" s="932" t="s">
        <v>394</v>
      </c>
      <c r="CN111" s="933"/>
      <c r="CO111" s="933"/>
      <c r="CP111" s="933"/>
      <c r="CQ111" s="933"/>
      <c r="CR111" s="933"/>
      <c r="CS111" s="933"/>
      <c r="CT111" s="933"/>
      <c r="CU111" s="933"/>
      <c r="CV111" s="933"/>
      <c r="CW111" s="933"/>
      <c r="CX111" s="933"/>
      <c r="CY111" s="933"/>
      <c r="CZ111" s="933"/>
      <c r="DA111" s="933"/>
      <c r="DB111" s="933"/>
      <c r="DC111" s="933"/>
      <c r="DD111" s="933"/>
      <c r="DE111" s="933"/>
      <c r="DF111" s="934"/>
      <c r="DG111" s="935" t="s">
        <v>345</v>
      </c>
      <c r="DH111" s="936"/>
      <c r="DI111" s="936"/>
      <c r="DJ111" s="936"/>
      <c r="DK111" s="936"/>
      <c r="DL111" s="936" t="s">
        <v>145</v>
      </c>
      <c r="DM111" s="936"/>
      <c r="DN111" s="936"/>
      <c r="DO111" s="936"/>
      <c r="DP111" s="936"/>
      <c r="DQ111" s="936" t="s">
        <v>145</v>
      </c>
      <c r="DR111" s="936"/>
      <c r="DS111" s="936"/>
      <c r="DT111" s="936"/>
      <c r="DU111" s="936"/>
      <c r="DV111" s="937" t="s">
        <v>392</v>
      </c>
      <c r="DW111" s="937"/>
      <c r="DX111" s="937"/>
      <c r="DY111" s="937"/>
      <c r="DZ111" s="938"/>
    </row>
    <row r="112" spans="1:131" s="217" customFormat="1" ht="26.25" customHeight="1">
      <c r="A112" s="975" t="s">
        <v>395</v>
      </c>
      <c r="B112" s="976"/>
      <c r="C112" s="966" t="s">
        <v>396</v>
      </c>
      <c r="D112" s="966"/>
      <c r="E112" s="966"/>
      <c r="F112" s="966"/>
      <c r="G112" s="966"/>
      <c r="H112" s="966"/>
      <c r="I112" s="966"/>
      <c r="J112" s="966"/>
      <c r="K112" s="966"/>
      <c r="L112" s="966"/>
      <c r="M112" s="966"/>
      <c r="N112" s="966"/>
      <c r="O112" s="966"/>
      <c r="P112" s="966"/>
      <c r="Q112" s="966"/>
      <c r="R112" s="966"/>
      <c r="S112" s="966"/>
      <c r="T112" s="966"/>
      <c r="U112" s="966"/>
      <c r="V112" s="966"/>
      <c r="W112" s="966"/>
      <c r="X112" s="966"/>
      <c r="Y112" s="966"/>
      <c r="Z112" s="967"/>
      <c r="AA112" s="968">
        <v>20628644</v>
      </c>
      <c r="AB112" s="969"/>
      <c r="AC112" s="969"/>
      <c r="AD112" s="969"/>
      <c r="AE112" s="970"/>
      <c r="AF112" s="971">
        <v>22140311</v>
      </c>
      <c r="AG112" s="969"/>
      <c r="AH112" s="969"/>
      <c r="AI112" s="969"/>
      <c r="AJ112" s="970"/>
      <c r="AK112" s="971">
        <v>24644477</v>
      </c>
      <c r="AL112" s="969"/>
      <c r="AM112" s="969"/>
      <c r="AN112" s="969"/>
      <c r="AO112" s="970"/>
      <c r="AP112" s="972">
        <v>6.3</v>
      </c>
      <c r="AQ112" s="973"/>
      <c r="AR112" s="973"/>
      <c r="AS112" s="973"/>
      <c r="AT112" s="974"/>
      <c r="AU112" s="916"/>
      <c r="AV112" s="917"/>
      <c r="AW112" s="917"/>
      <c r="AX112" s="917"/>
      <c r="AY112" s="917"/>
      <c r="AZ112" s="965" t="s">
        <v>397</v>
      </c>
      <c r="BA112" s="966"/>
      <c r="BB112" s="966"/>
      <c r="BC112" s="966"/>
      <c r="BD112" s="966"/>
      <c r="BE112" s="966"/>
      <c r="BF112" s="966"/>
      <c r="BG112" s="966"/>
      <c r="BH112" s="966"/>
      <c r="BI112" s="966"/>
      <c r="BJ112" s="966"/>
      <c r="BK112" s="966"/>
      <c r="BL112" s="966"/>
      <c r="BM112" s="966"/>
      <c r="BN112" s="966"/>
      <c r="BO112" s="966"/>
      <c r="BP112" s="967"/>
      <c r="BQ112" s="935">
        <v>13586819</v>
      </c>
      <c r="BR112" s="936"/>
      <c r="BS112" s="936"/>
      <c r="BT112" s="936"/>
      <c r="BU112" s="936"/>
      <c r="BV112" s="936">
        <v>13394995</v>
      </c>
      <c r="BW112" s="936"/>
      <c r="BX112" s="936"/>
      <c r="BY112" s="936"/>
      <c r="BZ112" s="936"/>
      <c r="CA112" s="936">
        <v>12065639</v>
      </c>
      <c r="CB112" s="936"/>
      <c r="CC112" s="936"/>
      <c r="CD112" s="936"/>
      <c r="CE112" s="936"/>
      <c r="CF112" s="930">
        <v>3.1</v>
      </c>
      <c r="CG112" s="931"/>
      <c r="CH112" s="931"/>
      <c r="CI112" s="931"/>
      <c r="CJ112" s="931"/>
      <c r="CK112" s="961"/>
      <c r="CL112" s="962"/>
      <c r="CM112" s="932" t="s">
        <v>398</v>
      </c>
      <c r="CN112" s="933"/>
      <c r="CO112" s="933"/>
      <c r="CP112" s="933"/>
      <c r="CQ112" s="933"/>
      <c r="CR112" s="933"/>
      <c r="CS112" s="933"/>
      <c r="CT112" s="933"/>
      <c r="CU112" s="933"/>
      <c r="CV112" s="933"/>
      <c r="CW112" s="933"/>
      <c r="CX112" s="933"/>
      <c r="CY112" s="933"/>
      <c r="CZ112" s="933"/>
      <c r="DA112" s="933"/>
      <c r="DB112" s="933"/>
      <c r="DC112" s="933"/>
      <c r="DD112" s="933"/>
      <c r="DE112" s="933"/>
      <c r="DF112" s="934"/>
      <c r="DG112" s="935">
        <v>5670327</v>
      </c>
      <c r="DH112" s="936"/>
      <c r="DI112" s="936"/>
      <c r="DJ112" s="936"/>
      <c r="DK112" s="936"/>
      <c r="DL112" s="936">
        <v>4692701</v>
      </c>
      <c r="DM112" s="936"/>
      <c r="DN112" s="936"/>
      <c r="DO112" s="936"/>
      <c r="DP112" s="936"/>
      <c r="DQ112" s="936">
        <v>3866994</v>
      </c>
      <c r="DR112" s="936"/>
      <c r="DS112" s="936"/>
      <c r="DT112" s="936"/>
      <c r="DU112" s="936"/>
      <c r="DV112" s="937">
        <v>1</v>
      </c>
      <c r="DW112" s="937"/>
      <c r="DX112" s="937"/>
      <c r="DY112" s="937"/>
      <c r="DZ112" s="938"/>
    </row>
    <row r="113" spans="1:130" s="217" customFormat="1" ht="26.25" customHeight="1">
      <c r="A113" s="977"/>
      <c r="B113" s="978"/>
      <c r="C113" s="966" t="s">
        <v>399</v>
      </c>
      <c r="D113" s="966"/>
      <c r="E113" s="966"/>
      <c r="F113" s="966"/>
      <c r="G113" s="966"/>
      <c r="H113" s="966"/>
      <c r="I113" s="966"/>
      <c r="J113" s="966"/>
      <c r="K113" s="966"/>
      <c r="L113" s="966"/>
      <c r="M113" s="966"/>
      <c r="N113" s="966"/>
      <c r="O113" s="966"/>
      <c r="P113" s="966"/>
      <c r="Q113" s="966"/>
      <c r="R113" s="966"/>
      <c r="S113" s="966"/>
      <c r="T113" s="966"/>
      <c r="U113" s="966"/>
      <c r="V113" s="966"/>
      <c r="W113" s="966"/>
      <c r="X113" s="966"/>
      <c r="Y113" s="966"/>
      <c r="Z113" s="967"/>
      <c r="AA113" s="968">
        <v>2054406</v>
      </c>
      <c r="AB113" s="969"/>
      <c r="AC113" s="969"/>
      <c r="AD113" s="969"/>
      <c r="AE113" s="970"/>
      <c r="AF113" s="971">
        <v>1889796</v>
      </c>
      <c r="AG113" s="969"/>
      <c r="AH113" s="969"/>
      <c r="AI113" s="969"/>
      <c r="AJ113" s="970"/>
      <c r="AK113" s="971">
        <v>1209907</v>
      </c>
      <c r="AL113" s="969"/>
      <c r="AM113" s="969"/>
      <c r="AN113" s="969"/>
      <c r="AO113" s="970"/>
      <c r="AP113" s="972">
        <v>0.3</v>
      </c>
      <c r="AQ113" s="973"/>
      <c r="AR113" s="973"/>
      <c r="AS113" s="973"/>
      <c r="AT113" s="974"/>
      <c r="AU113" s="916"/>
      <c r="AV113" s="917"/>
      <c r="AW113" s="917"/>
      <c r="AX113" s="917"/>
      <c r="AY113" s="917"/>
      <c r="AZ113" s="965" t="s">
        <v>400</v>
      </c>
      <c r="BA113" s="966"/>
      <c r="BB113" s="966"/>
      <c r="BC113" s="966"/>
      <c r="BD113" s="966"/>
      <c r="BE113" s="966"/>
      <c r="BF113" s="966"/>
      <c r="BG113" s="966"/>
      <c r="BH113" s="966"/>
      <c r="BI113" s="966"/>
      <c r="BJ113" s="966"/>
      <c r="BK113" s="966"/>
      <c r="BL113" s="966"/>
      <c r="BM113" s="966"/>
      <c r="BN113" s="966"/>
      <c r="BO113" s="966"/>
      <c r="BP113" s="967"/>
      <c r="BQ113" s="935" t="s">
        <v>392</v>
      </c>
      <c r="BR113" s="936"/>
      <c r="BS113" s="936"/>
      <c r="BT113" s="936"/>
      <c r="BU113" s="936"/>
      <c r="BV113" s="936" t="s">
        <v>145</v>
      </c>
      <c r="BW113" s="936"/>
      <c r="BX113" s="936"/>
      <c r="BY113" s="936"/>
      <c r="BZ113" s="936"/>
      <c r="CA113" s="936" t="s">
        <v>145</v>
      </c>
      <c r="CB113" s="936"/>
      <c r="CC113" s="936"/>
      <c r="CD113" s="936"/>
      <c r="CE113" s="936"/>
      <c r="CF113" s="930" t="s">
        <v>145</v>
      </c>
      <c r="CG113" s="931"/>
      <c r="CH113" s="931"/>
      <c r="CI113" s="931"/>
      <c r="CJ113" s="931"/>
      <c r="CK113" s="961"/>
      <c r="CL113" s="962"/>
      <c r="CM113" s="932" t="s">
        <v>401</v>
      </c>
      <c r="CN113" s="933"/>
      <c r="CO113" s="933"/>
      <c r="CP113" s="933"/>
      <c r="CQ113" s="933"/>
      <c r="CR113" s="933"/>
      <c r="CS113" s="933"/>
      <c r="CT113" s="933"/>
      <c r="CU113" s="933"/>
      <c r="CV113" s="933"/>
      <c r="CW113" s="933"/>
      <c r="CX113" s="933"/>
      <c r="CY113" s="933"/>
      <c r="CZ113" s="933"/>
      <c r="DA113" s="933"/>
      <c r="DB113" s="933"/>
      <c r="DC113" s="933"/>
      <c r="DD113" s="933"/>
      <c r="DE113" s="933"/>
      <c r="DF113" s="934"/>
      <c r="DG113" s="935">
        <v>819028</v>
      </c>
      <c r="DH113" s="936"/>
      <c r="DI113" s="936"/>
      <c r="DJ113" s="936"/>
      <c r="DK113" s="936"/>
      <c r="DL113" s="936">
        <v>615288</v>
      </c>
      <c r="DM113" s="936"/>
      <c r="DN113" s="936"/>
      <c r="DO113" s="936"/>
      <c r="DP113" s="936"/>
      <c r="DQ113" s="936">
        <v>408361</v>
      </c>
      <c r="DR113" s="936"/>
      <c r="DS113" s="936"/>
      <c r="DT113" s="936"/>
      <c r="DU113" s="936"/>
      <c r="DV113" s="937">
        <v>0.1</v>
      </c>
      <c r="DW113" s="937"/>
      <c r="DX113" s="937"/>
      <c r="DY113" s="937"/>
      <c r="DZ113" s="938"/>
    </row>
    <row r="114" spans="1:130" s="217" customFormat="1" ht="26.25" customHeight="1">
      <c r="A114" s="977"/>
      <c r="B114" s="978"/>
      <c r="C114" s="966" t="s">
        <v>402</v>
      </c>
      <c r="D114" s="966"/>
      <c r="E114" s="966"/>
      <c r="F114" s="966"/>
      <c r="G114" s="966"/>
      <c r="H114" s="966"/>
      <c r="I114" s="966"/>
      <c r="J114" s="966"/>
      <c r="K114" s="966"/>
      <c r="L114" s="966"/>
      <c r="M114" s="966"/>
      <c r="N114" s="966"/>
      <c r="O114" s="966"/>
      <c r="P114" s="966"/>
      <c r="Q114" s="966"/>
      <c r="R114" s="966"/>
      <c r="S114" s="966"/>
      <c r="T114" s="966"/>
      <c r="U114" s="966"/>
      <c r="V114" s="966"/>
      <c r="W114" s="966"/>
      <c r="X114" s="966"/>
      <c r="Y114" s="966"/>
      <c r="Z114" s="967"/>
      <c r="AA114" s="968" t="s">
        <v>145</v>
      </c>
      <c r="AB114" s="969"/>
      <c r="AC114" s="969"/>
      <c r="AD114" s="969"/>
      <c r="AE114" s="970"/>
      <c r="AF114" s="971" t="s">
        <v>392</v>
      </c>
      <c r="AG114" s="969"/>
      <c r="AH114" s="969"/>
      <c r="AI114" s="969"/>
      <c r="AJ114" s="970"/>
      <c r="AK114" s="971" t="s">
        <v>145</v>
      </c>
      <c r="AL114" s="969"/>
      <c r="AM114" s="969"/>
      <c r="AN114" s="969"/>
      <c r="AO114" s="970"/>
      <c r="AP114" s="972" t="s">
        <v>145</v>
      </c>
      <c r="AQ114" s="973"/>
      <c r="AR114" s="973"/>
      <c r="AS114" s="973"/>
      <c r="AT114" s="974"/>
      <c r="AU114" s="916"/>
      <c r="AV114" s="917"/>
      <c r="AW114" s="917"/>
      <c r="AX114" s="917"/>
      <c r="AY114" s="917"/>
      <c r="AZ114" s="965" t="s">
        <v>403</v>
      </c>
      <c r="BA114" s="966"/>
      <c r="BB114" s="966"/>
      <c r="BC114" s="966"/>
      <c r="BD114" s="966"/>
      <c r="BE114" s="966"/>
      <c r="BF114" s="966"/>
      <c r="BG114" s="966"/>
      <c r="BH114" s="966"/>
      <c r="BI114" s="966"/>
      <c r="BJ114" s="966"/>
      <c r="BK114" s="966"/>
      <c r="BL114" s="966"/>
      <c r="BM114" s="966"/>
      <c r="BN114" s="966"/>
      <c r="BO114" s="966"/>
      <c r="BP114" s="967"/>
      <c r="BQ114" s="935">
        <v>224140843</v>
      </c>
      <c r="BR114" s="936"/>
      <c r="BS114" s="936"/>
      <c r="BT114" s="936"/>
      <c r="BU114" s="936"/>
      <c r="BV114" s="936">
        <v>224678748</v>
      </c>
      <c r="BW114" s="936"/>
      <c r="BX114" s="936"/>
      <c r="BY114" s="936"/>
      <c r="BZ114" s="936"/>
      <c r="CA114" s="936">
        <v>223668167</v>
      </c>
      <c r="CB114" s="936"/>
      <c r="CC114" s="936"/>
      <c r="CD114" s="936"/>
      <c r="CE114" s="936"/>
      <c r="CF114" s="930">
        <v>56.7</v>
      </c>
      <c r="CG114" s="931"/>
      <c r="CH114" s="931"/>
      <c r="CI114" s="931"/>
      <c r="CJ114" s="931"/>
      <c r="CK114" s="961"/>
      <c r="CL114" s="962"/>
      <c r="CM114" s="932" t="s">
        <v>404</v>
      </c>
      <c r="CN114" s="933"/>
      <c r="CO114" s="933"/>
      <c r="CP114" s="933"/>
      <c r="CQ114" s="933"/>
      <c r="CR114" s="933"/>
      <c r="CS114" s="933"/>
      <c r="CT114" s="933"/>
      <c r="CU114" s="933"/>
      <c r="CV114" s="933"/>
      <c r="CW114" s="933"/>
      <c r="CX114" s="933"/>
      <c r="CY114" s="933"/>
      <c r="CZ114" s="933"/>
      <c r="DA114" s="933"/>
      <c r="DB114" s="933"/>
      <c r="DC114" s="933"/>
      <c r="DD114" s="933"/>
      <c r="DE114" s="933"/>
      <c r="DF114" s="934"/>
      <c r="DG114" s="935">
        <v>2341621</v>
      </c>
      <c r="DH114" s="936"/>
      <c r="DI114" s="936"/>
      <c r="DJ114" s="936"/>
      <c r="DK114" s="936"/>
      <c r="DL114" s="936">
        <v>1825534</v>
      </c>
      <c r="DM114" s="936"/>
      <c r="DN114" s="936"/>
      <c r="DO114" s="936"/>
      <c r="DP114" s="936"/>
      <c r="DQ114" s="936">
        <v>1340109</v>
      </c>
      <c r="DR114" s="936"/>
      <c r="DS114" s="936"/>
      <c r="DT114" s="936"/>
      <c r="DU114" s="936"/>
      <c r="DV114" s="937">
        <v>0.3</v>
      </c>
      <c r="DW114" s="937"/>
      <c r="DX114" s="937"/>
      <c r="DY114" s="937"/>
      <c r="DZ114" s="938"/>
    </row>
    <row r="115" spans="1:130" s="217" customFormat="1" ht="26.25" customHeight="1">
      <c r="A115" s="977"/>
      <c r="B115" s="978"/>
      <c r="C115" s="966" t="s">
        <v>405</v>
      </c>
      <c r="D115" s="966"/>
      <c r="E115" s="966"/>
      <c r="F115" s="966"/>
      <c r="G115" s="966"/>
      <c r="H115" s="966"/>
      <c r="I115" s="966"/>
      <c r="J115" s="966"/>
      <c r="K115" s="966"/>
      <c r="L115" s="966"/>
      <c r="M115" s="966"/>
      <c r="N115" s="966"/>
      <c r="O115" s="966"/>
      <c r="P115" s="966"/>
      <c r="Q115" s="966"/>
      <c r="R115" s="966"/>
      <c r="S115" s="966"/>
      <c r="T115" s="966"/>
      <c r="U115" s="966"/>
      <c r="V115" s="966"/>
      <c r="W115" s="966"/>
      <c r="X115" s="966"/>
      <c r="Y115" s="966"/>
      <c r="Z115" s="967"/>
      <c r="AA115" s="968">
        <v>2102788</v>
      </c>
      <c r="AB115" s="969"/>
      <c r="AC115" s="969"/>
      <c r="AD115" s="969"/>
      <c r="AE115" s="970"/>
      <c r="AF115" s="971">
        <v>1931855</v>
      </c>
      <c r="AG115" s="969"/>
      <c r="AH115" s="969"/>
      <c r="AI115" s="969"/>
      <c r="AJ115" s="970"/>
      <c r="AK115" s="971">
        <v>1796340</v>
      </c>
      <c r="AL115" s="969"/>
      <c r="AM115" s="969"/>
      <c r="AN115" s="969"/>
      <c r="AO115" s="970"/>
      <c r="AP115" s="972">
        <v>0.5</v>
      </c>
      <c r="AQ115" s="973"/>
      <c r="AR115" s="973"/>
      <c r="AS115" s="973"/>
      <c r="AT115" s="974"/>
      <c r="AU115" s="916"/>
      <c r="AV115" s="917"/>
      <c r="AW115" s="917"/>
      <c r="AX115" s="917"/>
      <c r="AY115" s="917"/>
      <c r="AZ115" s="965" t="s">
        <v>406</v>
      </c>
      <c r="BA115" s="966"/>
      <c r="BB115" s="966"/>
      <c r="BC115" s="966"/>
      <c r="BD115" s="966"/>
      <c r="BE115" s="966"/>
      <c r="BF115" s="966"/>
      <c r="BG115" s="966"/>
      <c r="BH115" s="966"/>
      <c r="BI115" s="966"/>
      <c r="BJ115" s="966"/>
      <c r="BK115" s="966"/>
      <c r="BL115" s="966"/>
      <c r="BM115" s="966"/>
      <c r="BN115" s="966"/>
      <c r="BO115" s="966"/>
      <c r="BP115" s="967"/>
      <c r="BQ115" s="935">
        <v>10556646</v>
      </c>
      <c r="BR115" s="936"/>
      <c r="BS115" s="936"/>
      <c r="BT115" s="936"/>
      <c r="BU115" s="936"/>
      <c r="BV115" s="936">
        <v>10354359</v>
      </c>
      <c r="BW115" s="936"/>
      <c r="BX115" s="936"/>
      <c r="BY115" s="936"/>
      <c r="BZ115" s="936"/>
      <c r="CA115" s="936">
        <v>10297752</v>
      </c>
      <c r="CB115" s="936"/>
      <c r="CC115" s="936"/>
      <c r="CD115" s="936"/>
      <c r="CE115" s="936"/>
      <c r="CF115" s="930">
        <v>2.6</v>
      </c>
      <c r="CG115" s="931"/>
      <c r="CH115" s="931"/>
      <c r="CI115" s="931"/>
      <c r="CJ115" s="931"/>
      <c r="CK115" s="961"/>
      <c r="CL115" s="962"/>
      <c r="CM115" s="965" t="s">
        <v>407</v>
      </c>
      <c r="CN115" s="986"/>
      <c r="CO115" s="986"/>
      <c r="CP115" s="986"/>
      <c r="CQ115" s="986"/>
      <c r="CR115" s="986"/>
      <c r="CS115" s="986"/>
      <c r="CT115" s="986"/>
      <c r="CU115" s="986"/>
      <c r="CV115" s="986"/>
      <c r="CW115" s="986"/>
      <c r="CX115" s="986"/>
      <c r="CY115" s="986"/>
      <c r="CZ115" s="986"/>
      <c r="DA115" s="986"/>
      <c r="DB115" s="986"/>
      <c r="DC115" s="986"/>
      <c r="DD115" s="986"/>
      <c r="DE115" s="986"/>
      <c r="DF115" s="967"/>
      <c r="DG115" s="935" t="s">
        <v>145</v>
      </c>
      <c r="DH115" s="936"/>
      <c r="DI115" s="936"/>
      <c r="DJ115" s="936"/>
      <c r="DK115" s="936"/>
      <c r="DL115" s="936" t="s">
        <v>145</v>
      </c>
      <c r="DM115" s="936"/>
      <c r="DN115" s="936"/>
      <c r="DO115" s="936"/>
      <c r="DP115" s="936"/>
      <c r="DQ115" s="936" t="s">
        <v>392</v>
      </c>
      <c r="DR115" s="936"/>
      <c r="DS115" s="936"/>
      <c r="DT115" s="936"/>
      <c r="DU115" s="936"/>
      <c r="DV115" s="937" t="s">
        <v>392</v>
      </c>
      <c r="DW115" s="937"/>
      <c r="DX115" s="937"/>
      <c r="DY115" s="937"/>
      <c r="DZ115" s="938"/>
    </row>
    <row r="116" spans="1:130" s="217" customFormat="1" ht="26.25" customHeight="1">
      <c r="A116" s="979"/>
      <c r="B116" s="980"/>
      <c r="C116" s="981" t="s">
        <v>408</v>
      </c>
      <c r="D116" s="981"/>
      <c r="E116" s="981"/>
      <c r="F116" s="981"/>
      <c r="G116" s="981"/>
      <c r="H116" s="981"/>
      <c r="I116" s="981"/>
      <c r="J116" s="981"/>
      <c r="K116" s="981"/>
      <c r="L116" s="981"/>
      <c r="M116" s="981"/>
      <c r="N116" s="981"/>
      <c r="O116" s="981"/>
      <c r="P116" s="981"/>
      <c r="Q116" s="981"/>
      <c r="R116" s="981"/>
      <c r="S116" s="981"/>
      <c r="T116" s="981"/>
      <c r="U116" s="981"/>
      <c r="V116" s="981"/>
      <c r="W116" s="981"/>
      <c r="X116" s="981"/>
      <c r="Y116" s="981"/>
      <c r="Z116" s="982"/>
      <c r="AA116" s="968" t="s">
        <v>392</v>
      </c>
      <c r="AB116" s="969"/>
      <c r="AC116" s="969"/>
      <c r="AD116" s="969"/>
      <c r="AE116" s="970"/>
      <c r="AF116" s="971" t="s">
        <v>145</v>
      </c>
      <c r="AG116" s="969"/>
      <c r="AH116" s="969"/>
      <c r="AI116" s="969"/>
      <c r="AJ116" s="970"/>
      <c r="AK116" s="971" t="s">
        <v>145</v>
      </c>
      <c r="AL116" s="969"/>
      <c r="AM116" s="969"/>
      <c r="AN116" s="969"/>
      <c r="AO116" s="970"/>
      <c r="AP116" s="972" t="s">
        <v>145</v>
      </c>
      <c r="AQ116" s="973"/>
      <c r="AR116" s="973"/>
      <c r="AS116" s="973"/>
      <c r="AT116" s="974"/>
      <c r="AU116" s="916"/>
      <c r="AV116" s="917"/>
      <c r="AW116" s="917"/>
      <c r="AX116" s="917"/>
      <c r="AY116" s="917"/>
      <c r="AZ116" s="983" t="s">
        <v>409</v>
      </c>
      <c r="BA116" s="984"/>
      <c r="BB116" s="984"/>
      <c r="BC116" s="984"/>
      <c r="BD116" s="984"/>
      <c r="BE116" s="984"/>
      <c r="BF116" s="984"/>
      <c r="BG116" s="984"/>
      <c r="BH116" s="984"/>
      <c r="BI116" s="984"/>
      <c r="BJ116" s="984"/>
      <c r="BK116" s="984"/>
      <c r="BL116" s="984"/>
      <c r="BM116" s="984"/>
      <c r="BN116" s="984"/>
      <c r="BO116" s="984"/>
      <c r="BP116" s="985"/>
      <c r="BQ116" s="935" t="s">
        <v>392</v>
      </c>
      <c r="BR116" s="936"/>
      <c r="BS116" s="936"/>
      <c r="BT116" s="936"/>
      <c r="BU116" s="936"/>
      <c r="BV116" s="936" t="s">
        <v>145</v>
      </c>
      <c r="BW116" s="936"/>
      <c r="BX116" s="936"/>
      <c r="BY116" s="936"/>
      <c r="BZ116" s="936"/>
      <c r="CA116" s="936" t="s">
        <v>145</v>
      </c>
      <c r="CB116" s="936"/>
      <c r="CC116" s="936"/>
      <c r="CD116" s="936"/>
      <c r="CE116" s="936"/>
      <c r="CF116" s="930" t="s">
        <v>392</v>
      </c>
      <c r="CG116" s="931"/>
      <c r="CH116" s="931"/>
      <c r="CI116" s="931"/>
      <c r="CJ116" s="931"/>
      <c r="CK116" s="961"/>
      <c r="CL116" s="962"/>
      <c r="CM116" s="932" t="s">
        <v>410</v>
      </c>
      <c r="CN116" s="933"/>
      <c r="CO116" s="933"/>
      <c r="CP116" s="933"/>
      <c r="CQ116" s="933"/>
      <c r="CR116" s="933"/>
      <c r="CS116" s="933"/>
      <c r="CT116" s="933"/>
      <c r="CU116" s="933"/>
      <c r="CV116" s="933"/>
      <c r="CW116" s="933"/>
      <c r="CX116" s="933"/>
      <c r="CY116" s="933"/>
      <c r="CZ116" s="933"/>
      <c r="DA116" s="933"/>
      <c r="DB116" s="933"/>
      <c r="DC116" s="933"/>
      <c r="DD116" s="933"/>
      <c r="DE116" s="933"/>
      <c r="DF116" s="934"/>
      <c r="DG116" s="935" t="s">
        <v>145</v>
      </c>
      <c r="DH116" s="936"/>
      <c r="DI116" s="936"/>
      <c r="DJ116" s="936"/>
      <c r="DK116" s="936"/>
      <c r="DL116" s="936" t="s">
        <v>145</v>
      </c>
      <c r="DM116" s="936"/>
      <c r="DN116" s="936"/>
      <c r="DO116" s="936"/>
      <c r="DP116" s="936"/>
      <c r="DQ116" s="936" t="s">
        <v>145</v>
      </c>
      <c r="DR116" s="936"/>
      <c r="DS116" s="936"/>
      <c r="DT116" s="936"/>
      <c r="DU116" s="936"/>
      <c r="DV116" s="937" t="s">
        <v>145</v>
      </c>
      <c r="DW116" s="937"/>
      <c r="DX116" s="937"/>
      <c r="DY116" s="937"/>
      <c r="DZ116" s="938"/>
    </row>
    <row r="117" spans="1:130" s="217" customFormat="1" ht="26.25" customHeight="1">
      <c r="A117" s="920" t="s">
        <v>148</v>
      </c>
      <c r="B117" s="901"/>
      <c r="C117" s="901"/>
      <c r="D117" s="901"/>
      <c r="E117" s="901"/>
      <c r="F117" s="901"/>
      <c r="G117" s="901"/>
      <c r="H117" s="901"/>
      <c r="I117" s="901"/>
      <c r="J117" s="901"/>
      <c r="K117" s="901"/>
      <c r="L117" s="901"/>
      <c r="M117" s="901"/>
      <c r="N117" s="901"/>
      <c r="O117" s="901"/>
      <c r="P117" s="901"/>
      <c r="Q117" s="901"/>
      <c r="R117" s="901"/>
      <c r="S117" s="901"/>
      <c r="T117" s="901"/>
      <c r="U117" s="901"/>
      <c r="V117" s="901"/>
      <c r="W117" s="901"/>
      <c r="X117" s="901"/>
      <c r="Y117" s="991" t="s">
        <v>411</v>
      </c>
      <c r="Z117" s="902"/>
      <c r="AA117" s="992">
        <v>149310451</v>
      </c>
      <c r="AB117" s="993"/>
      <c r="AC117" s="993"/>
      <c r="AD117" s="993"/>
      <c r="AE117" s="994"/>
      <c r="AF117" s="995">
        <v>135720212</v>
      </c>
      <c r="AG117" s="993"/>
      <c r="AH117" s="993"/>
      <c r="AI117" s="993"/>
      <c r="AJ117" s="994"/>
      <c r="AK117" s="995">
        <v>130705810</v>
      </c>
      <c r="AL117" s="993"/>
      <c r="AM117" s="993"/>
      <c r="AN117" s="993"/>
      <c r="AO117" s="994"/>
      <c r="AP117" s="996"/>
      <c r="AQ117" s="997"/>
      <c r="AR117" s="997"/>
      <c r="AS117" s="997"/>
      <c r="AT117" s="998"/>
      <c r="AU117" s="916"/>
      <c r="AV117" s="917"/>
      <c r="AW117" s="917"/>
      <c r="AX117" s="917"/>
      <c r="AY117" s="917"/>
      <c r="AZ117" s="965" t="s">
        <v>412</v>
      </c>
      <c r="BA117" s="966"/>
      <c r="BB117" s="966"/>
      <c r="BC117" s="966"/>
      <c r="BD117" s="966"/>
      <c r="BE117" s="966"/>
      <c r="BF117" s="966"/>
      <c r="BG117" s="966"/>
      <c r="BH117" s="966"/>
      <c r="BI117" s="966"/>
      <c r="BJ117" s="966"/>
      <c r="BK117" s="966"/>
      <c r="BL117" s="966"/>
      <c r="BM117" s="966"/>
      <c r="BN117" s="966"/>
      <c r="BO117" s="966"/>
      <c r="BP117" s="967"/>
      <c r="BQ117" s="935" t="s">
        <v>392</v>
      </c>
      <c r="BR117" s="936"/>
      <c r="BS117" s="936"/>
      <c r="BT117" s="936"/>
      <c r="BU117" s="936"/>
      <c r="BV117" s="936" t="s">
        <v>392</v>
      </c>
      <c r="BW117" s="936"/>
      <c r="BX117" s="936"/>
      <c r="BY117" s="936"/>
      <c r="BZ117" s="936"/>
      <c r="CA117" s="936" t="s">
        <v>145</v>
      </c>
      <c r="CB117" s="936"/>
      <c r="CC117" s="936"/>
      <c r="CD117" s="936"/>
      <c r="CE117" s="936"/>
      <c r="CF117" s="930" t="s">
        <v>145</v>
      </c>
      <c r="CG117" s="931"/>
      <c r="CH117" s="931"/>
      <c r="CI117" s="931"/>
      <c r="CJ117" s="931"/>
      <c r="CK117" s="961"/>
      <c r="CL117" s="962"/>
      <c r="CM117" s="932" t="s">
        <v>413</v>
      </c>
      <c r="CN117" s="933"/>
      <c r="CO117" s="933"/>
      <c r="CP117" s="933"/>
      <c r="CQ117" s="933"/>
      <c r="CR117" s="933"/>
      <c r="CS117" s="933"/>
      <c r="CT117" s="933"/>
      <c r="CU117" s="933"/>
      <c r="CV117" s="933"/>
      <c r="CW117" s="933"/>
      <c r="CX117" s="933"/>
      <c r="CY117" s="933"/>
      <c r="CZ117" s="933"/>
      <c r="DA117" s="933"/>
      <c r="DB117" s="933"/>
      <c r="DC117" s="933"/>
      <c r="DD117" s="933"/>
      <c r="DE117" s="933"/>
      <c r="DF117" s="934"/>
      <c r="DG117" s="935" t="s">
        <v>145</v>
      </c>
      <c r="DH117" s="936"/>
      <c r="DI117" s="936"/>
      <c r="DJ117" s="936"/>
      <c r="DK117" s="936"/>
      <c r="DL117" s="936" t="s">
        <v>145</v>
      </c>
      <c r="DM117" s="936"/>
      <c r="DN117" s="936"/>
      <c r="DO117" s="936"/>
      <c r="DP117" s="936"/>
      <c r="DQ117" s="936" t="s">
        <v>145</v>
      </c>
      <c r="DR117" s="936"/>
      <c r="DS117" s="936"/>
      <c r="DT117" s="936"/>
      <c r="DU117" s="936"/>
      <c r="DV117" s="937" t="s">
        <v>145</v>
      </c>
      <c r="DW117" s="937"/>
      <c r="DX117" s="937"/>
      <c r="DY117" s="937"/>
      <c r="DZ117" s="938"/>
    </row>
    <row r="118" spans="1:130" s="217" customFormat="1" ht="26.25" customHeight="1">
      <c r="A118" s="920" t="s">
        <v>386</v>
      </c>
      <c r="B118" s="901"/>
      <c r="C118" s="901"/>
      <c r="D118" s="901"/>
      <c r="E118" s="901"/>
      <c r="F118" s="901"/>
      <c r="G118" s="901"/>
      <c r="H118" s="901"/>
      <c r="I118" s="901"/>
      <c r="J118" s="901"/>
      <c r="K118" s="901"/>
      <c r="L118" s="901"/>
      <c r="M118" s="901"/>
      <c r="N118" s="901"/>
      <c r="O118" s="901"/>
      <c r="P118" s="901"/>
      <c r="Q118" s="901"/>
      <c r="R118" s="901"/>
      <c r="S118" s="901"/>
      <c r="T118" s="901"/>
      <c r="U118" s="901"/>
      <c r="V118" s="901"/>
      <c r="W118" s="901"/>
      <c r="X118" s="901"/>
      <c r="Y118" s="901"/>
      <c r="Z118" s="902"/>
      <c r="AA118" s="900" t="s">
        <v>384</v>
      </c>
      <c r="AB118" s="901"/>
      <c r="AC118" s="901"/>
      <c r="AD118" s="901"/>
      <c r="AE118" s="902"/>
      <c r="AF118" s="900" t="s">
        <v>288</v>
      </c>
      <c r="AG118" s="901"/>
      <c r="AH118" s="901"/>
      <c r="AI118" s="901"/>
      <c r="AJ118" s="902"/>
      <c r="AK118" s="900" t="s">
        <v>287</v>
      </c>
      <c r="AL118" s="901"/>
      <c r="AM118" s="901"/>
      <c r="AN118" s="901"/>
      <c r="AO118" s="902"/>
      <c r="AP118" s="987" t="s">
        <v>385</v>
      </c>
      <c r="AQ118" s="988"/>
      <c r="AR118" s="988"/>
      <c r="AS118" s="988"/>
      <c r="AT118" s="989"/>
      <c r="AU118" s="916"/>
      <c r="AV118" s="917"/>
      <c r="AW118" s="917"/>
      <c r="AX118" s="917"/>
      <c r="AY118" s="917"/>
      <c r="AZ118" s="990" t="s">
        <v>414</v>
      </c>
      <c r="BA118" s="981"/>
      <c r="BB118" s="981"/>
      <c r="BC118" s="981"/>
      <c r="BD118" s="981"/>
      <c r="BE118" s="981"/>
      <c r="BF118" s="981"/>
      <c r="BG118" s="981"/>
      <c r="BH118" s="981"/>
      <c r="BI118" s="981"/>
      <c r="BJ118" s="981"/>
      <c r="BK118" s="981"/>
      <c r="BL118" s="981"/>
      <c r="BM118" s="981"/>
      <c r="BN118" s="981"/>
      <c r="BO118" s="981"/>
      <c r="BP118" s="982"/>
      <c r="BQ118" s="1007" t="s">
        <v>145</v>
      </c>
      <c r="BR118" s="1008"/>
      <c r="BS118" s="1008"/>
      <c r="BT118" s="1008"/>
      <c r="BU118" s="1008"/>
      <c r="BV118" s="1008" t="s">
        <v>145</v>
      </c>
      <c r="BW118" s="1008"/>
      <c r="BX118" s="1008"/>
      <c r="BY118" s="1008"/>
      <c r="BZ118" s="1008"/>
      <c r="CA118" s="1008" t="s">
        <v>145</v>
      </c>
      <c r="CB118" s="1008"/>
      <c r="CC118" s="1008"/>
      <c r="CD118" s="1008"/>
      <c r="CE118" s="1008"/>
      <c r="CF118" s="930" t="s">
        <v>145</v>
      </c>
      <c r="CG118" s="931"/>
      <c r="CH118" s="931"/>
      <c r="CI118" s="931"/>
      <c r="CJ118" s="931"/>
      <c r="CK118" s="961"/>
      <c r="CL118" s="962"/>
      <c r="CM118" s="932" t="s">
        <v>415</v>
      </c>
      <c r="CN118" s="933"/>
      <c r="CO118" s="933"/>
      <c r="CP118" s="933"/>
      <c r="CQ118" s="933"/>
      <c r="CR118" s="933"/>
      <c r="CS118" s="933"/>
      <c r="CT118" s="933"/>
      <c r="CU118" s="933"/>
      <c r="CV118" s="933"/>
      <c r="CW118" s="933"/>
      <c r="CX118" s="933"/>
      <c r="CY118" s="933"/>
      <c r="CZ118" s="933"/>
      <c r="DA118" s="933"/>
      <c r="DB118" s="933"/>
      <c r="DC118" s="933"/>
      <c r="DD118" s="933"/>
      <c r="DE118" s="933"/>
      <c r="DF118" s="934"/>
      <c r="DG118" s="935" t="s">
        <v>145</v>
      </c>
      <c r="DH118" s="936"/>
      <c r="DI118" s="936"/>
      <c r="DJ118" s="936"/>
      <c r="DK118" s="936"/>
      <c r="DL118" s="936" t="s">
        <v>392</v>
      </c>
      <c r="DM118" s="936"/>
      <c r="DN118" s="936"/>
      <c r="DO118" s="936"/>
      <c r="DP118" s="936"/>
      <c r="DQ118" s="936" t="s">
        <v>145</v>
      </c>
      <c r="DR118" s="936"/>
      <c r="DS118" s="936"/>
      <c r="DT118" s="936"/>
      <c r="DU118" s="936"/>
      <c r="DV118" s="937" t="s">
        <v>145</v>
      </c>
      <c r="DW118" s="937"/>
      <c r="DX118" s="937"/>
      <c r="DY118" s="937"/>
      <c r="DZ118" s="938"/>
    </row>
    <row r="119" spans="1:130" s="217" customFormat="1" ht="26.25" customHeight="1">
      <c r="A119" s="1072" t="s">
        <v>389</v>
      </c>
      <c r="B119" s="960"/>
      <c r="C119" s="939" t="s">
        <v>390</v>
      </c>
      <c r="D119" s="940"/>
      <c r="E119" s="940"/>
      <c r="F119" s="940"/>
      <c r="G119" s="940"/>
      <c r="H119" s="940"/>
      <c r="I119" s="940"/>
      <c r="J119" s="940"/>
      <c r="K119" s="940"/>
      <c r="L119" s="940"/>
      <c r="M119" s="940"/>
      <c r="N119" s="940"/>
      <c r="O119" s="940"/>
      <c r="P119" s="940"/>
      <c r="Q119" s="940"/>
      <c r="R119" s="940"/>
      <c r="S119" s="940"/>
      <c r="T119" s="940"/>
      <c r="U119" s="940"/>
      <c r="V119" s="940"/>
      <c r="W119" s="940"/>
      <c r="X119" s="940"/>
      <c r="Y119" s="940"/>
      <c r="Z119" s="941"/>
      <c r="AA119" s="907" t="s">
        <v>392</v>
      </c>
      <c r="AB119" s="908"/>
      <c r="AC119" s="908"/>
      <c r="AD119" s="908"/>
      <c r="AE119" s="909"/>
      <c r="AF119" s="910" t="s">
        <v>345</v>
      </c>
      <c r="AG119" s="908"/>
      <c r="AH119" s="908"/>
      <c r="AI119" s="908"/>
      <c r="AJ119" s="909"/>
      <c r="AK119" s="910" t="s">
        <v>145</v>
      </c>
      <c r="AL119" s="908"/>
      <c r="AM119" s="908"/>
      <c r="AN119" s="908"/>
      <c r="AO119" s="909"/>
      <c r="AP119" s="911" t="s">
        <v>145</v>
      </c>
      <c r="AQ119" s="912"/>
      <c r="AR119" s="912"/>
      <c r="AS119" s="912"/>
      <c r="AT119" s="913"/>
      <c r="AU119" s="918"/>
      <c r="AV119" s="919"/>
      <c r="AW119" s="919"/>
      <c r="AX119" s="919"/>
      <c r="AY119" s="919"/>
      <c r="AZ119" s="248" t="s">
        <v>148</v>
      </c>
      <c r="BA119" s="248"/>
      <c r="BB119" s="248"/>
      <c r="BC119" s="248"/>
      <c r="BD119" s="248"/>
      <c r="BE119" s="248"/>
      <c r="BF119" s="248"/>
      <c r="BG119" s="248"/>
      <c r="BH119" s="248"/>
      <c r="BI119" s="248"/>
      <c r="BJ119" s="248"/>
      <c r="BK119" s="248"/>
      <c r="BL119" s="248"/>
      <c r="BM119" s="248"/>
      <c r="BN119" s="248"/>
      <c r="BO119" s="991" t="s">
        <v>416</v>
      </c>
      <c r="BP119" s="1015"/>
      <c r="BQ119" s="1007">
        <v>1986665587</v>
      </c>
      <c r="BR119" s="1008"/>
      <c r="BS119" s="1008"/>
      <c r="BT119" s="1008"/>
      <c r="BU119" s="1008"/>
      <c r="BV119" s="1008">
        <v>1979851661</v>
      </c>
      <c r="BW119" s="1008"/>
      <c r="BX119" s="1008"/>
      <c r="BY119" s="1008"/>
      <c r="BZ119" s="1008"/>
      <c r="CA119" s="1008">
        <v>1972582175</v>
      </c>
      <c r="CB119" s="1008"/>
      <c r="CC119" s="1008"/>
      <c r="CD119" s="1008"/>
      <c r="CE119" s="1008"/>
      <c r="CF119" s="1009"/>
      <c r="CG119" s="1010"/>
      <c r="CH119" s="1010"/>
      <c r="CI119" s="1010"/>
      <c r="CJ119" s="1011"/>
      <c r="CK119" s="963"/>
      <c r="CL119" s="964"/>
      <c r="CM119" s="1012" t="s">
        <v>417</v>
      </c>
      <c r="CN119" s="1013"/>
      <c r="CO119" s="1013"/>
      <c r="CP119" s="1013"/>
      <c r="CQ119" s="1013"/>
      <c r="CR119" s="1013"/>
      <c r="CS119" s="1013"/>
      <c r="CT119" s="1013"/>
      <c r="CU119" s="1013"/>
      <c r="CV119" s="1013"/>
      <c r="CW119" s="1013"/>
      <c r="CX119" s="1013"/>
      <c r="CY119" s="1013"/>
      <c r="CZ119" s="1013"/>
      <c r="DA119" s="1013"/>
      <c r="DB119" s="1013"/>
      <c r="DC119" s="1013"/>
      <c r="DD119" s="1013"/>
      <c r="DE119" s="1013"/>
      <c r="DF119" s="1014"/>
      <c r="DG119" s="935">
        <v>168000</v>
      </c>
      <c r="DH119" s="936"/>
      <c r="DI119" s="936"/>
      <c r="DJ119" s="936"/>
      <c r="DK119" s="936"/>
      <c r="DL119" s="936">
        <v>154000</v>
      </c>
      <c r="DM119" s="936"/>
      <c r="DN119" s="936"/>
      <c r="DO119" s="936"/>
      <c r="DP119" s="936"/>
      <c r="DQ119" s="936">
        <v>140000</v>
      </c>
      <c r="DR119" s="936"/>
      <c r="DS119" s="936"/>
      <c r="DT119" s="936"/>
      <c r="DU119" s="936"/>
      <c r="DV119" s="937">
        <v>0</v>
      </c>
      <c r="DW119" s="937"/>
      <c r="DX119" s="937"/>
      <c r="DY119" s="937"/>
      <c r="DZ119" s="938"/>
    </row>
    <row r="120" spans="1:130" s="217" customFormat="1" ht="26.25" customHeight="1">
      <c r="A120" s="1073"/>
      <c r="B120" s="962"/>
      <c r="C120" s="932" t="s">
        <v>394</v>
      </c>
      <c r="D120" s="933"/>
      <c r="E120" s="933"/>
      <c r="F120" s="933"/>
      <c r="G120" s="933"/>
      <c r="H120" s="933"/>
      <c r="I120" s="933"/>
      <c r="J120" s="933"/>
      <c r="K120" s="933"/>
      <c r="L120" s="933"/>
      <c r="M120" s="933"/>
      <c r="N120" s="933"/>
      <c r="O120" s="933"/>
      <c r="P120" s="933"/>
      <c r="Q120" s="933"/>
      <c r="R120" s="933"/>
      <c r="S120" s="933"/>
      <c r="T120" s="933"/>
      <c r="U120" s="933"/>
      <c r="V120" s="933"/>
      <c r="W120" s="933"/>
      <c r="X120" s="933"/>
      <c r="Y120" s="933"/>
      <c r="Z120" s="934"/>
      <c r="AA120" s="968" t="s">
        <v>145</v>
      </c>
      <c r="AB120" s="969"/>
      <c r="AC120" s="969"/>
      <c r="AD120" s="969"/>
      <c r="AE120" s="970"/>
      <c r="AF120" s="971" t="s">
        <v>145</v>
      </c>
      <c r="AG120" s="969"/>
      <c r="AH120" s="969"/>
      <c r="AI120" s="969"/>
      <c r="AJ120" s="970"/>
      <c r="AK120" s="971" t="s">
        <v>145</v>
      </c>
      <c r="AL120" s="969"/>
      <c r="AM120" s="969"/>
      <c r="AN120" s="969"/>
      <c r="AO120" s="970"/>
      <c r="AP120" s="972" t="s">
        <v>345</v>
      </c>
      <c r="AQ120" s="973"/>
      <c r="AR120" s="973"/>
      <c r="AS120" s="973"/>
      <c r="AT120" s="974"/>
      <c r="AU120" s="999" t="s">
        <v>418</v>
      </c>
      <c r="AV120" s="1000"/>
      <c r="AW120" s="1000"/>
      <c r="AX120" s="1000"/>
      <c r="AY120" s="1001"/>
      <c r="AZ120" s="956" t="s">
        <v>419</v>
      </c>
      <c r="BA120" s="905"/>
      <c r="BB120" s="905"/>
      <c r="BC120" s="905"/>
      <c r="BD120" s="905"/>
      <c r="BE120" s="905"/>
      <c r="BF120" s="905"/>
      <c r="BG120" s="905"/>
      <c r="BH120" s="905"/>
      <c r="BI120" s="905"/>
      <c r="BJ120" s="905"/>
      <c r="BK120" s="905"/>
      <c r="BL120" s="905"/>
      <c r="BM120" s="905"/>
      <c r="BN120" s="905"/>
      <c r="BO120" s="905"/>
      <c r="BP120" s="906"/>
      <c r="BQ120" s="942">
        <v>150516099</v>
      </c>
      <c r="BR120" s="943"/>
      <c r="BS120" s="943"/>
      <c r="BT120" s="943"/>
      <c r="BU120" s="943"/>
      <c r="BV120" s="943">
        <v>152223275</v>
      </c>
      <c r="BW120" s="943"/>
      <c r="BX120" s="943"/>
      <c r="BY120" s="943"/>
      <c r="BZ120" s="943"/>
      <c r="CA120" s="943">
        <v>163847056</v>
      </c>
      <c r="CB120" s="943"/>
      <c r="CC120" s="943"/>
      <c r="CD120" s="943"/>
      <c r="CE120" s="943"/>
      <c r="CF120" s="957">
        <v>41.6</v>
      </c>
      <c r="CG120" s="958"/>
      <c r="CH120" s="958"/>
      <c r="CI120" s="958"/>
      <c r="CJ120" s="958"/>
      <c r="CK120" s="1016" t="s">
        <v>420</v>
      </c>
      <c r="CL120" s="1017"/>
      <c r="CM120" s="1017"/>
      <c r="CN120" s="1017"/>
      <c r="CO120" s="1018"/>
      <c r="CP120" s="1024" t="s">
        <v>421</v>
      </c>
      <c r="CQ120" s="1025"/>
      <c r="CR120" s="1025"/>
      <c r="CS120" s="1025"/>
      <c r="CT120" s="1025"/>
      <c r="CU120" s="1025"/>
      <c r="CV120" s="1025"/>
      <c r="CW120" s="1025"/>
      <c r="CX120" s="1025"/>
      <c r="CY120" s="1025"/>
      <c r="CZ120" s="1025"/>
      <c r="DA120" s="1025"/>
      <c r="DB120" s="1025"/>
      <c r="DC120" s="1025"/>
      <c r="DD120" s="1025"/>
      <c r="DE120" s="1025"/>
      <c r="DF120" s="1026"/>
      <c r="DG120" s="942">
        <v>9504171</v>
      </c>
      <c r="DH120" s="943"/>
      <c r="DI120" s="943"/>
      <c r="DJ120" s="943"/>
      <c r="DK120" s="943"/>
      <c r="DL120" s="943">
        <v>9774882</v>
      </c>
      <c r="DM120" s="943"/>
      <c r="DN120" s="943"/>
      <c r="DO120" s="943"/>
      <c r="DP120" s="943"/>
      <c r="DQ120" s="943">
        <v>9110428</v>
      </c>
      <c r="DR120" s="943"/>
      <c r="DS120" s="943"/>
      <c r="DT120" s="943"/>
      <c r="DU120" s="943"/>
      <c r="DV120" s="944">
        <v>2.2999999999999998</v>
      </c>
      <c r="DW120" s="944"/>
      <c r="DX120" s="944"/>
      <c r="DY120" s="944"/>
      <c r="DZ120" s="945"/>
    </row>
    <row r="121" spans="1:130" s="217" customFormat="1" ht="26.25" customHeight="1">
      <c r="A121" s="1073"/>
      <c r="B121" s="962"/>
      <c r="C121" s="983" t="s">
        <v>422</v>
      </c>
      <c r="D121" s="984"/>
      <c r="E121" s="984"/>
      <c r="F121" s="984"/>
      <c r="G121" s="984"/>
      <c r="H121" s="984"/>
      <c r="I121" s="984"/>
      <c r="J121" s="984"/>
      <c r="K121" s="984"/>
      <c r="L121" s="984"/>
      <c r="M121" s="984"/>
      <c r="N121" s="984"/>
      <c r="O121" s="984"/>
      <c r="P121" s="984"/>
      <c r="Q121" s="984"/>
      <c r="R121" s="984"/>
      <c r="S121" s="984"/>
      <c r="T121" s="984"/>
      <c r="U121" s="984"/>
      <c r="V121" s="984"/>
      <c r="W121" s="984"/>
      <c r="X121" s="984"/>
      <c r="Y121" s="984"/>
      <c r="Z121" s="985"/>
      <c r="AA121" s="968">
        <v>1424504</v>
      </c>
      <c r="AB121" s="969"/>
      <c r="AC121" s="969"/>
      <c r="AD121" s="969"/>
      <c r="AE121" s="970"/>
      <c r="AF121" s="971">
        <v>1256004</v>
      </c>
      <c r="AG121" s="969"/>
      <c r="AH121" s="969"/>
      <c r="AI121" s="969"/>
      <c r="AJ121" s="970"/>
      <c r="AK121" s="971">
        <v>1141657</v>
      </c>
      <c r="AL121" s="969"/>
      <c r="AM121" s="969"/>
      <c r="AN121" s="969"/>
      <c r="AO121" s="970"/>
      <c r="AP121" s="972">
        <v>0.3</v>
      </c>
      <c r="AQ121" s="973"/>
      <c r="AR121" s="973"/>
      <c r="AS121" s="973"/>
      <c r="AT121" s="974"/>
      <c r="AU121" s="1002"/>
      <c r="AV121" s="1003"/>
      <c r="AW121" s="1003"/>
      <c r="AX121" s="1003"/>
      <c r="AY121" s="1004"/>
      <c r="AZ121" s="965" t="s">
        <v>423</v>
      </c>
      <c r="BA121" s="966"/>
      <c r="BB121" s="966"/>
      <c r="BC121" s="966"/>
      <c r="BD121" s="966"/>
      <c r="BE121" s="966"/>
      <c r="BF121" s="966"/>
      <c r="BG121" s="966"/>
      <c r="BH121" s="966"/>
      <c r="BI121" s="966"/>
      <c r="BJ121" s="966"/>
      <c r="BK121" s="966"/>
      <c r="BL121" s="966"/>
      <c r="BM121" s="966"/>
      <c r="BN121" s="966"/>
      <c r="BO121" s="966"/>
      <c r="BP121" s="967"/>
      <c r="BQ121" s="935">
        <v>46124516</v>
      </c>
      <c r="BR121" s="936"/>
      <c r="BS121" s="936"/>
      <c r="BT121" s="936"/>
      <c r="BU121" s="936"/>
      <c r="BV121" s="936">
        <v>45333127</v>
      </c>
      <c r="BW121" s="936"/>
      <c r="BX121" s="936"/>
      <c r="BY121" s="936"/>
      <c r="BZ121" s="936"/>
      <c r="CA121" s="936">
        <v>41123755</v>
      </c>
      <c r="CB121" s="936"/>
      <c r="CC121" s="936"/>
      <c r="CD121" s="936"/>
      <c r="CE121" s="936"/>
      <c r="CF121" s="930">
        <v>10.4</v>
      </c>
      <c r="CG121" s="931"/>
      <c r="CH121" s="931"/>
      <c r="CI121" s="931"/>
      <c r="CJ121" s="931"/>
      <c r="CK121" s="1019"/>
      <c r="CL121" s="1020"/>
      <c r="CM121" s="1020"/>
      <c r="CN121" s="1020"/>
      <c r="CO121" s="1021"/>
      <c r="CP121" s="1029" t="s">
        <v>367</v>
      </c>
      <c r="CQ121" s="1030"/>
      <c r="CR121" s="1030"/>
      <c r="CS121" s="1030"/>
      <c r="CT121" s="1030"/>
      <c r="CU121" s="1030"/>
      <c r="CV121" s="1030"/>
      <c r="CW121" s="1030"/>
      <c r="CX121" s="1030"/>
      <c r="CY121" s="1030"/>
      <c r="CZ121" s="1030"/>
      <c r="DA121" s="1030"/>
      <c r="DB121" s="1030"/>
      <c r="DC121" s="1030"/>
      <c r="DD121" s="1030"/>
      <c r="DE121" s="1030"/>
      <c r="DF121" s="1031"/>
      <c r="DG121" s="935">
        <v>4082648</v>
      </c>
      <c r="DH121" s="936"/>
      <c r="DI121" s="936"/>
      <c r="DJ121" s="936"/>
      <c r="DK121" s="936"/>
      <c r="DL121" s="936">
        <v>3620113</v>
      </c>
      <c r="DM121" s="936"/>
      <c r="DN121" s="936"/>
      <c r="DO121" s="936"/>
      <c r="DP121" s="936"/>
      <c r="DQ121" s="936">
        <v>2955211</v>
      </c>
      <c r="DR121" s="936"/>
      <c r="DS121" s="936"/>
      <c r="DT121" s="936"/>
      <c r="DU121" s="936"/>
      <c r="DV121" s="937">
        <v>0.7</v>
      </c>
      <c r="DW121" s="937"/>
      <c r="DX121" s="937"/>
      <c r="DY121" s="937"/>
      <c r="DZ121" s="938"/>
    </row>
    <row r="122" spans="1:130" s="217" customFormat="1" ht="26.25" customHeight="1">
      <c r="A122" s="1073"/>
      <c r="B122" s="962"/>
      <c r="C122" s="932" t="s">
        <v>404</v>
      </c>
      <c r="D122" s="933"/>
      <c r="E122" s="933"/>
      <c r="F122" s="933"/>
      <c r="G122" s="933"/>
      <c r="H122" s="933"/>
      <c r="I122" s="933"/>
      <c r="J122" s="933"/>
      <c r="K122" s="933"/>
      <c r="L122" s="933"/>
      <c r="M122" s="933"/>
      <c r="N122" s="933"/>
      <c r="O122" s="933"/>
      <c r="P122" s="933"/>
      <c r="Q122" s="933"/>
      <c r="R122" s="933"/>
      <c r="S122" s="933"/>
      <c r="T122" s="933"/>
      <c r="U122" s="933"/>
      <c r="V122" s="933"/>
      <c r="W122" s="933"/>
      <c r="X122" s="933"/>
      <c r="Y122" s="933"/>
      <c r="Z122" s="934"/>
      <c r="AA122" s="968">
        <v>457793</v>
      </c>
      <c r="AB122" s="969"/>
      <c r="AC122" s="969"/>
      <c r="AD122" s="969"/>
      <c r="AE122" s="970"/>
      <c r="AF122" s="971">
        <v>459600</v>
      </c>
      <c r="AG122" s="969"/>
      <c r="AH122" s="969"/>
      <c r="AI122" s="969"/>
      <c r="AJ122" s="970"/>
      <c r="AK122" s="971">
        <v>459283</v>
      </c>
      <c r="AL122" s="969"/>
      <c r="AM122" s="969"/>
      <c r="AN122" s="969"/>
      <c r="AO122" s="970"/>
      <c r="AP122" s="972">
        <v>0.1</v>
      </c>
      <c r="AQ122" s="973"/>
      <c r="AR122" s="973"/>
      <c r="AS122" s="973"/>
      <c r="AT122" s="974"/>
      <c r="AU122" s="1002"/>
      <c r="AV122" s="1003"/>
      <c r="AW122" s="1003"/>
      <c r="AX122" s="1003"/>
      <c r="AY122" s="1004"/>
      <c r="AZ122" s="990" t="s">
        <v>424</v>
      </c>
      <c r="BA122" s="981"/>
      <c r="BB122" s="981"/>
      <c r="BC122" s="981"/>
      <c r="BD122" s="981"/>
      <c r="BE122" s="981"/>
      <c r="BF122" s="981"/>
      <c r="BG122" s="981"/>
      <c r="BH122" s="981"/>
      <c r="BI122" s="981"/>
      <c r="BJ122" s="981"/>
      <c r="BK122" s="981"/>
      <c r="BL122" s="981"/>
      <c r="BM122" s="981"/>
      <c r="BN122" s="981"/>
      <c r="BO122" s="981"/>
      <c r="BP122" s="982"/>
      <c r="BQ122" s="1007">
        <v>927039748</v>
      </c>
      <c r="BR122" s="1008"/>
      <c r="BS122" s="1008"/>
      <c r="BT122" s="1008"/>
      <c r="BU122" s="1008"/>
      <c r="BV122" s="1008">
        <v>912607321</v>
      </c>
      <c r="BW122" s="1008"/>
      <c r="BX122" s="1008"/>
      <c r="BY122" s="1008"/>
      <c r="BZ122" s="1008"/>
      <c r="CA122" s="1008">
        <v>900527997</v>
      </c>
      <c r="CB122" s="1008"/>
      <c r="CC122" s="1008"/>
      <c r="CD122" s="1008"/>
      <c r="CE122" s="1008"/>
      <c r="CF122" s="1027">
        <v>228.5</v>
      </c>
      <c r="CG122" s="1028"/>
      <c r="CH122" s="1028"/>
      <c r="CI122" s="1028"/>
      <c r="CJ122" s="1028"/>
      <c r="CK122" s="1019"/>
      <c r="CL122" s="1020"/>
      <c r="CM122" s="1020"/>
      <c r="CN122" s="1020"/>
      <c r="CO122" s="1021"/>
      <c r="CP122" s="1029" t="s">
        <v>425</v>
      </c>
      <c r="CQ122" s="1030"/>
      <c r="CR122" s="1030"/>
      <c r="CS122" s="1030"/>
      <c r="CT122" s="1030"/>
      <c r="CU122" s="1030"/>
      <c r="CV122" s="1030"/>
      <c r="CW122" s="1030"/>
      <c r="CX122" s="1030"/>
      <c r="CY122" s="1030"/>
      <c r="CZ122" s="1030"/>
      <c r="DA122" s="1030"/>
      <c r="DB122" s="1030"/>
      <c r="DC122" s="1030"/>
      <c r="DD122" s="1030"/>
      <c r="DE122" s="1030"/>
      <c r="DF122" s="1031"/>
      <c r="DG122" s="935" t="s">
        <v>392</v>
      </c>
      <c r="DH122" s="936"/>
      <c r="DI122" s="936"/>
      <c r="DJ122" s="936"/>
      <c r="DK122" s="936"/>
      <c r="DL122" s="936" t="s">
        <v>145</v>
      </c>
      <c r="DM122" s="936"/>
      <c r="DN122" s="936"/>
      <c r="DO122" s="936"/>
      <c r="DP122" s="936"/>
      <c r="DQ122" s="936" t="s">
        <v>145</v>
      </c>
      <c r="DR122" s="936"/>
      <c r="DS122" s="936"/>
      <c r="DT122" s="936"/>
      <c r="DU122" s="936"/>
      <c r="DV122" s="937" t="s">
        <v>145</v>
      </c>
      <c r="DW122" s="937"/>
      <c r="DX122" s="937"/>
      <c r="DY122" s="937"/>
      <c r="DZ122" s="938"/>
    </row>
    <row r="123" spans="1:130" s="217" customFormat="1" ht="26.25" customHeight="1">
      <c r="A123" s="1073"/>
      <c r="B123" s="962"/>
      <c r="C123" s="932" t="s">
        <v>410</v>
      </c>
      <c r="D123" s="933"/>
      <c r="E123" s="933"/>
      <c r="F123" s="933"/>
      <c r="G123" s="933"/>
      <c r="H123" s="933"/>
      <c r="I123" s="933"/>
      <c r="J123" s="933"/>
      <c r="K123" s="933"/>
      <c r="L123" s="933"/>
      <c r="M123" s="933"/>
      <c r="N123" s="933"/>
      <c r="O123" s="933"/>
      <c r="P123" s="933"/>
      <c r="Q123" s="933"/>
      <c r="R123" s="933"/>
      <c r="S123" s="933"/>
      <c r="T123" s="933"/>
      <c r="U123" s="933"/>
      <c r="V123" s="933"/>
      <c r="W123" s="933"/>
      <c r="X123" s="933"/>
      <c r="Y123" s="933"/>
      <c r="Z123" s="934"/>
      <c r="AA123" s="968" t="s">
        <v>145</v>
      </c>
      <c r="AB123" s="969"/>
      <c r="AC123" s="969"/>
      <c r="AD123" s="969"/>
      <c r="AE123" s="970"/>
      <c r="AF123" s="971" t="s">
        <v>145</v>
      </c>
      <c r="AG123" s="969"/>
      <c r="AH123" s="969"/>
      <c r="AI123" s="969"/>
      <c r="AJ123" s="970"/>
      <c r="AK123" s="971" t="s">
        <v>145</v>
      </c>
      <c r="AL123" s="969"/>
      <c r="AM123" s="969"/>
      <c r="AN123" s="969"/>
      <c r="AO123" s="970"/>
      <c r="AP123" s="972" t="s">
        <v>145</v>
      </c>
      <c r="AQ123" s="973"/>
      <c r="AR123" s="973"/>
      <c r="AS123" s="973"/>
      <c r="AT123" s="974"/>
      <c r="AU123" s="1005"/>
      <c r="AV123" s="1006"/>
      <c r="AW123" s="1006"/>
      <c r="AX123" s="1006"/>
      <c r="AY123" s="1006"/>
      <c r="AZ123" s="248" t="s">
        <v>148</v>
      </c>
      <c r="BA123" s="248"/>
      <c r="BB123" s="248"/>
      <c r="BC123" s="248"/>
      <c r="BD123" s="248"/>
      <c r="BE123" s="248"/>
      <c r="BF123" s="248"/>
      <c r="BG123" s="248"/>
      <c r="BH123" s="248"/>
      <c r="BI123" s="248"/>
      <c r="BJ123" s="248"/>
      <c r="BK123" s="248"/>
      <c r="BL123" s="248"/>
      <c r="BM123" s="248"/>
      <c r="BN123" s="248"/>
      <c r="BO123" s="991" t="s">
        <v>426</v>
      </c>
      <c r="BP123" s="1015"/>
      <c r="BQ123" s="1079">
        <v>1123680363</v>
      </c>
      <c r="BR123" s="1080"/>
      <c r="BS123" s="1080"/>
      <c r="BT123" s="1080"/>
      <c r="BU123" s="1080"/>
      <c r="BV123" s="1080">
        <v>1110163723</v>
      </c>
      <c r="BW123" s="1080"/>
      <c r="BX123" s="1080"/>
      <c r="BY123" s="1080"/>
      <c r="BZ123" s="1080"/>
      <c r="CA123" s="1080">
        <v>1105498808</v>
      </c>
      <c r="CB123" s="1080"/>
      <c r="CC123" s="1080"/>
      <c r="CD123" s="1080"/>
      <c r="CE123" s="1080"/>
      <c r="CF123" s="1009"/>
      <c r="CG123" s="1010"/>
      <c r="CH123" s="1010"/>
      <c r="CI123" s="1010"/>
      <c r="CJ123" s="1011"/>
      <c r="CK123" s="1019"/>
      <c r="CL123" s="1020"/>
      <c r="CM123" s="1020"/>
      <c r="CN123" s="1020"/>
      <c r="CO123" s="1021"/>
      <c r="CP123" s="1029"/>
      <c r="CQ123" s="1030"/>
      <c r="CR123" s="1030"/>
      <c r="CS123" s="1030"/>
      <c r="CT123" s="1030"/>
      <c r="CU123" s="1030"/>
      <c r="CV123" s="1030"/>
      <c r="CW123" s="1030"/>
      <c r="CX123" s="1030"/>
      <c r="CY123" s="1030"/>
      <c r="CZ123" s="1030"/>
      <c r="DA123" s="1030"/>
      <c r="DB123" s="1030"/>
      <c r="DC123" s="1030"/>
      <c r="DD123" s="1030"/>
      <c r="DE123" s="1030"/>
      <c r="DF123" s="1031"/>
      <c r="DG123" s="935"/>
      <c r="DH123" s="936"/>
      <c r="DI123" s="936"/>
      <c r="DJ123" s="936"/>
      <c r="DK123" s="936"/>
      <c r="DL123" s="936"/>
      <c r="DM123" s="936"/>
      <c r="DN123" s="936"/>
      <c r="DO123" s="936"/>
      <c r="DP123" s="936"/>
      <c r="DQ123" s="936"/>
      <c r="DR123" s="936"/>
      <c r="DS123" s="936"/>
      <c r="DT123" s="936"/>
      <c r="DU123" s="936"/>
      <c r="DV123" s="937"/>
      <c r="DW123" s="937"/>
      <c r="DX123" s="937"/>
      <c r="DY123" s="937"/>
      <c r="DZ123" s="938"/>
    </row>
    <row r="124" spans="1:130" s="217" customFormat="1" ht="26.25" customHeight="1" thickBot="1">
      <c r="A124" s="1073"/>
      <c r="B124" s="962"/>
      <c r="C124" s="932" t="s">
        <v>413</v>
      </c>
      <c r="D124" s="933"/>
      <c r="E124" s="933"/>
      <c r="F124" s="933"/>
      <c r="G124" s="933"/>
      <c r="H124" s="933"/>
      <c r="I124" s="933"/>
      <c r="J124" s="933"/>
      <c r="K124" s="933"/>
      <c r="L124" s="933"/>
      <c r="M124" s="933"/>
      <c r="N124" s="933"/>
      <c r="O124" s="933"/>
      <c r="P124" s="933"/>
      <c r="Q124" s="933"/>
      <c r="R124" s="933"/>
      <c r="S124" s="933"/>
      <c r="T124" s="933"/>
      <c r="U124" s="933"/>
      <c r="V124" s="933"/>
      <c r="W124" s="933"/>
      <c r="X124" s="933"/>
      <c r="Y124" s="933"/>
      <c r="Z124" s="934"/>
      <c r="AA124" s="968" t="s">
        <v>392</v>
      </c>
      <c r="AB124" s="969"/>
      <c r="AC124" s="969"/>
      <c r="AD124" s="969"/>
      <c r="AE124" s="970"/>
      <c r="AF124" s="971" t="s">
        <v>145</v>
      </c>
      <c r="AG124" s="969"/>
      <c r="AH124" s="969"/>
      <c r="AI124" s="969"/>
      <c r="AJ124" s="970"/>
      <c r="AK124" s="971" t="s">
        <v>392</v>
      </c>
      <c r="AL124" s="969"/>
      <c r="AM124" s="969"/>
      <c r="AN124" s="969"/>
      <c r="AO124" s="970"/>
      <c r="AP124" s="972" t="s">
        <v>145</v>
      </c>
      <c r="AQ124" s="973"/>
      <c r="AR124" s="973"/>
      <c r="AS124" s="973"/>
      <c r="AT124" s="974"/>
      <c r="AU124" s="1075" t="s">
        <v>427</v>
      </c>
      <c r="AV124" s="1076"/>
      <c r="AW124" s="1076"/>
      <c r="AX124" s="1076"/>
      <c r="AY124" s="1076"/>
      <c r="AZ124" s="1076"/>
      <c r="BA124" s="1076"/>
      <c r="BB124" s="1076"/>
      <c r="BC124" s="1076"/>
      <c r="BD124" s="1076"/>
      <c r="BE124" s="1076"/>
      <c r="BF124" s="1076"/>
      <c r="BG124" s="1076"/>
      <c r="BH124" s="1076"/>
      <c r="BI124" s="1076"/>
      <c r="BJ124" s="1076"/>
      <c r="BK124" s="1076"/>
      <c r="BL124" s="1076"/>
      <c r="BM124" s="1076"/>
      <c r="BN124" s="1076"/>
      <c r="BO124" s="1076"/>
      <c r="BP124" s="1077"/>
      <c r="BQ124" s="1078">
        <v>216.2</v>
      </c>
      <c r="BR124" s="1039"/>
      <c r="BS124" s="1039"/>
      <c r="BT124" s="1039"/>
      <c r="BU124" s="1039"/>
      <c r="BV124" s="1039">
        <v>220.5</v>
      </c>
      <c r="BW124" s="1039"/>
      <c r="BX124" s="1039"/>
      <c r="BY124" s="1039"/>
      <c r="BZ124" s="1039"/>
      <c r="CA124" s="1039">
        <v>219.9</v>
      </c>
      <c r="CB124" s="1039"/>
      <c r="CC124" s="1039"/>
      <c r="CD124" s="1039"/>
      <c r="CE124" s="1039"/>
      <c r="CF124" s="1040"/>
      <c r="CG124" s="1041"/>
      <c r="CH124" s="1041"/>
      <c r="CI124" s="1041"/>
      <c r="CJ124" s="1042"/>
      <c r="CK124" s="1022"/>
      <c r="CL124" s="1022"/>
      <c r="CM124" s="1022"/>
      <c r="CN124" s="1022"/>
      <c r="CO124" s="1023"/>
      <c r="CP124" s="1043" t="s">
        <v>428</v>
      </c>
      <c r="CQ124" s="1044"/>
      <c r="CR124" s="1044"/>
      <c r="CS124" s="1044"/>
      <c r="CT124" s="1044"/>
      <c r="CU124" s="1044"/>
      <c r="CV124" s="1044"/>
      <c r="CW124" s="1044"/>
      <c r="CX124" s="1044"/>
      <c r="CY124" s="1044"/>
      <c r="CZ124" s="1044"/>
      <c r="DA124" s="1044"/>
      <c r="DB124" s="1044"/>
      <c r="DC124" s="1044"/>
      <c r="DD124" s="1044"/>
      <c r="DE124" s="1044"/>
      <c r="DF124" s="1045"/>
      <c r="DG124" s="1007" t="s">
        <v>145</v>
      </c>
      <c r="DH124" s="1008"/>
      <c r="DI124" s="1008"/>
      <c r="DJ124" s="1008"/>
      <c r="DK124" s="1008"/>
      <c r="DL124" s="1008" t="s">
        <v>392</v>
      </c>
      <c r="DM124" s="1008"/>
      <c r="DN124" s="1008"/>
      <c r="DO124" s="1008"/>
      <c r="DP124" s="1008"/>
      <c r="DQ124" s="1008" t="s">
        <v>145</v>
      </c>
      <c r="DR124" s="1008"/>
      <c r="DS124" s="1008"/>
      <c r="DT124" s="1008"/>
      <c r="DU124" s="1008"/>
      <c r="DV124" s="1032" t="s">
        <v>392</v>
      </c>
      <c r="DW124" s="1032"/>
      <c r="DX124" s="1032"/>
      <c r="DY124" s="1032"/>
      <c r="DZ124" s="1033"/>
    </row>
    <row r="125" spans="1:130" s="217" customFormat="1" ht="26.25" customHeight="1">
      <c r="A125" s="1073"/>
      <c r="B125" s="962"/>
      <c r="C125" s="932" t="s">
        <v>415</v>
      </c>
      <c r="D125" s="933"/>
      <c r="E125" s="933"/>
      <c r="F125" s="933"/>
      <c r="G125" s="933"/>
      <c r="H125" s="933"/>
      <c r="I125" s="933"/>
      <c r="J125" s="933"/>
      <c r="K125" s="933"/>
      <c r="L125" s="933"/>
      <c r="M125" s="933"/>
      <c r="N125" s="933"/>
      <c r="O125" s="933"/>
      <c r="P125" s="933"/>
      <c r="Q125" s="933"/>
      <c r="R125" s="933"/>
      <c r="S125" s="933"/>
      <c r="T125" s="933"/>
      <c r="U125" s="933"/>
      <c r="V125" s="933"/>
      <c r="W125" s="933"/>
      <c r="X125" s="933"/>
      <c r="Y125" s="933"/>
      <c r="Z125" s="934"/>
      <c r="AA125" s="968" t="s">
        <v>392</v>
      </c>
      <c r="AB125" s="969"/>
      <c r="AC125" s="969"/>
      <c r="AD125" s="969"/>
      <c r="AE125" s="970"/>
      <c r="AF125" s="971" t="s">
        <v>392</v>
      </c>
      <c r="AG125" s="969"/>
      <c r="AH125" s="969"/>
      <c r="AI125" s="969"/>
      <c r="AJ125" s="970"/>
      <c r="AK125" s="971" t="s">
        <v>392</v>
      </c>
      <c r="AL125" s="969"/>
      <c r="AM125" s="969"/>
      <c r="AN125" s="969"/>
      <c r="AO125" s="970"/>
      <c r="AP125" s="972" t="s">
        <v>145</v>
      </c>
      <c r="AQ125" s="973"/>
      <c r="AR125" s="973"/>
      <c r="AS125" s="973"/>
      <c r="AT125" s="974"/>
      <c r="AU125" s="249"/>
      <c r="AV125" s="250"/>
      <c r="AW125" s="250"/>
      <c r="AX125" s="250"/>
      <c r="AY125" s="250"/>
      <c r="AZ125" s="250"/>
      <c r="BA125" s="250"/>
      <c r="BB125" s="250"/>
      <c r="BC125" s="250"/>
      <c r="BD125" s="250"/>
      <c r="BE125" s="250"/>
      <c r="BF125" s="250"/>
      <c r="BG125" s="250"/>
      <c r="BH125" s="250"/>
      <c r="BI125" s="250"/>
      <c r="BJ125" s="250"/>
      <c r="BK125" s="250"/>
      <c r="BL125" s="250"/>
      <c r="BM125" s="250"/>
      <c r="BN125" s="250"/>
      <c r="BO125" s="250"/>
      <c r="BP125" s="250"/>
      <c r="BQ125" s="251"/>
      <c r="BR125" s="251"/>
      <c r="BS125" s="251"/>
      <c r="BT125" s="251"/>
      <c r="BU125" s="251"/>
      <c r="BV125" s="251"/>
      <c r="BW125" s="251"/>
      <c r="BX125" s="251"/>
      <c r="BY125" s="251"/>
      <c r="BZ125" s="251"/>
      <c r="CA125" s="251"/>
      <c r="CB125" s="251"/>
      <c r="CC125" s="251"/>
      <c r="CD125" s="251"/>
      <c r="CE125" s="251"/>
      <c r="CF125" s="251"/>
      <c r="CG125" s="251"/>
      <c r="CH125" s="251"/>
      <c r="CI125" s="251"/>
      <c r="CJ125" s="252"/>
      <c r="CK125" s="1034" t="s">
        <v>429</v>
      </c>
      <c r="CL125" s="1017"/>
      <c r="CM125" s="1017"/>
      <c r="CN125" s="1017"/>
      <c r="CO125" s="1018"/>
      <c r="CP125" s="956" t="s">
        <v>430</v>
      </c>
      <c r="CQ125" s="905"/>
      <c r="CR125" s="905"/>
      <c r="CS125" s="905"/>
      <c r="CT125" s="905"/>
      <c r="CU125" s="905"/>
      <c r="CV125" s="905"/>
      <c r="CW125" s="905"/>
      <c r="CX125" s="905"/>
      <c r="CY125" s="905"/>
      <c r="CZ125" s="905"/>
      <c r="DA125" s="905"/>
      <c r="DB125" s="905"/>
      <c r="DC125" s="905"/>
      <c r="DD125" s="905"/>
      <c r="DE125" s="905"/>
      <c r="DF125" s="906"/>
      <c r="DG125" s="942" t="s">
        <v>145</v>
      </c>
      <c r="DH125" s="943"/>
      <c r="DI125" s="943"/>
      <c r="DJ125" s="943"/>
      <c r="DK125" s="943"/>
      <c r="DL125" s="943" t="s">
        <v>145</v>
      </c>
      <c r="DM125" s="943"/>
      <c r="DN125" s="943"/>
      <c r="DO125" s="943"/>
      <c r="DP125" s="943"/>
      <c r="DQ125" s="943" t="s">
        <v>145</v>
      </c>
      <c r="DR125" s="943"/>
      <c r="DS125" s="943"/>
      <c r="DT125" s="943"/>
      <c r="DU125" s="943"/>
      <c r="DV125" s="944" t="s">
        <v>145</v>
      </c>
      <c r="DW125" s="944"/>
      <c r="DX125" s="944"/>
      <c r="DY125" s="944"/>
      <c r="DZ125" s="945"/>
    </row>
    <row r="126" spans="1:130" s="217" customFormat="1" ht="26.25" customHeight="1" thickBot="1">
      <c r="A126" s="1073"/>
      <c r="B126" s="962"/>
      <c r="C126" s="932" t="s">
        <v>417</v>
      </c>
      <c r="D126" s="933"/>
      <c r="E126" s="933"/>
      <c r="F126" s="933"/>
      <c r="G126" s="933"/>
      <c r="H126" s="933"/>
      <c r="I126" s="933"/>
      <c r="J126" s="933"/>
      <c r="K126" s="933"/>
      <c r="L126" s="933"/>
      <c r="M126" s="933"/>
      <c r="N126" s="933"/>
      <c r="O126" s="933"/>
      <c r="P126" s="933"/>
      <c r="Q126" s="933"/>
      <c r="R126" s="933"/>
      <c r="S126" s="933"/>
      <c r="T126" s="933"/>
      <c r="U126" s="933"/>
      <c r="V126" s="933"/>
      <c r="W126" s="933"/>
      <c r="X126" s="933"/>
      <c r="Y126" s="933"/>
      <c r="Z126" s="934"/>
      <c r="AA126" s="968" t="s">
        <v>392</v>
      </c>
      <c r="AB126" s="969"/>
      <c r="AC126" s="969"/>
      <c r="AD126" s="969"/>
      <c r="AE126" s="970"/>
      <c r="AF126" s="971" t="s">
        <v>145</v>
      </c>
      <c r="AG126" s="969"/>
      <c r="AH126" s="969"/>
      <c r="AI126" s="969"/>
      <c r="AJ126" s="970"/>
      <c r="AK126" s="971" t="s">
        <v>145</v>
      </c>
      <c r="AL126" s="969"/>
      <c r="AM126" s="969"/>
      <c r="AN126" s="969"/>
      <c r="AO126" s="970"/>
      <c r="AP126" s="972" t="s">
        <v>145</v>
      </c>
      <c r="AQ126" s="973"/>
      <c r="AR126" s="973"/>
      <c r="AS126" s="973"/>
      <c r="AT126" s="974"/>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c r="BT126" s="253"/>
      <c r="BU126" s="253"/>
      <c r="BV126" s="253"/>
      <c r="BW126" s="253"/>
      <c r="BX126" s="253"/>
      <c r="BY126" s="253"/>
      <c r="BZ126" s="253"/>
      <c r="CA126" s="253"/>
      <c r="CB126" s="253"/>
      <c r="CC126" s="253"/>
      <c r="CD126" s="254"/>
      <c r="CE126" s="254"/>
      <c r="CF126" s="254"/>
      <c r="CG126" s="251"/>
      <c r="CH126" s="251"/>
      <c r="CI126" s="251"/>
      <c r="CJ126" s="252"/>
      <c r="CK126" s="1035"/>
      <c r="CL126" s="1020"/>
      <c r="CM126" s="1020"/>
      <c r="CN126" s="1020"/>
      <c r="CO126" s="1021"/>
      <c r="CP126" s="965" t="s">
        <v>431</v>
      </c>
      <c r="CQ126" s="966"/>
      <c r="CR126" s="966"/>
      <c r="CS126" s="966"/>
      <c r="CT126" s="966"/>
      <c r="CU126" s="966"/>
      <c r="CV126" s="966"/>
      <c r="CW126" s="966"/>
      <c r="CX126" s="966"/>
      <c r="CY126" s="966"/>
      <c r="CZ126" s="966"/>
      <c r="DA126" s="966"/>
      <c r="DB126" s="966"/>
      <c r="DC126" s="966"/>
      <c r="DD126" s="966"/>
      <c r="DE126" s="966"/>
      <c r="DF126" s="967"/>
      <c r="DG126" s="935" t="s">
        <v>145</v>
      </c>
      <c r="DH126" s="936"/>
      <c r="DI126" s="936"/>
      <c r="DJ126" s="936"/>
      <c r="DK126" s="936"/>
      <c r="DL126" s="936" t="s">
        <v>145</v>
      </c>
      <c r="DM126" s="936"/>
      <c r="DN126" s="936"/>
      <c r="DO126" s="936"/>
      <c r="DP126" s="936"/>
      <c r="DQ126" s="936" t="s">
        <v>392</v>
      </c>
      <c r="DR126" s="936"/>
      <c r="DS126" s="936"/>
      <c r="DT126" s="936"/>
      <c r="DU126" s="936"/>
      <c r="DV126" s="937" t="s">
        <v>145</v>
      </c>
      <c r="DW126" s="937"/>
      <c r="DX126" s="937"/>
      <c r="DY126" s="937"/>
      <c r="DZ126" s="938"/>
    </row>
    <row r="127" spans="1:130" s="217" customFormat="1" ht="26.25" customHeight="1">
      <c r="A127" s="1074"/>
      <c r="B127" s="964"/>
      <c r="C127" s="1012" t="s">
        <v>432</v>
      </c>
      <c r="D127" s="1013"/>
      <c r="E127" s="1013"/>
      <c r="F127" s="1013"/>
      <c r="G127" s="1013"/>
      <c r="H127" s="1013"/>
      <c r="I127" s="1013"/>
      <c r="J127" s="1013"/>
      <c r="K127" s="1013"/>
      <c r="L127" s="1013"/>
      <c r="M127" s="1013"/>
      <c r="N127" s="1013"/>
      <c r="O127" s="1013"/>
      <c r="P127" s="1013"/>
      <c r="Q127" s="1013"/>
      <c r="R127" s="1013"/>
      <c r="S127" s="1013"/>
      <c r="T127" s="1013"/>
      <c r="U127" s="1013"/>
      <c r="V127" s="1013"/>
      <c r="W127" s="1013"/>
      <c r="X127" s="1013"/>
      <c r="Y127" s="1013"/>
      <c r="Z127" s="1014"/>
      <c r="AA127" s="968">
        <v>220491</v>
      </c>
      <c r="AB127" s="969"/>
      <c r="AC127" s="969"/>
      <c r="AD127" s="969"/>
      <c r="AE127" s="970"/>
      <c r="AF127" s="971">
        <v>216251</v>
      </c>
      <c r="AG127" s="969"/>
      <c r="AH127" s="969"/>
      <c r="AI127" s="969"/>
      <c r="AJ127" s="970"/>
      <c r="AK127" s="971">
        <v>195400</v>
      </c>
      <c r="AL127" s="969"/>
      <c r="AM127" s="969"/>
      <c r="AN127" s="969"/>
      <c r="AO127" s="970"/>
      <c r="AP127" s="972">
        <v>0</v>
      </c>
      <c r="AQ127" s="973"/>
      <c r="AR127" s="973"/>
      <c r="AS127" s="973"/>
      <c r="AT127" s="974"/>
      <c r="AU127" s="253"/>
      <c r="AV127" s="253"/>
      <c r="AW127" s="253"/>
      <c r="AX127" s="1046" t="s">
        <v>433</v>
      </c>
      <c r="AY127" s="1047"/>
      <c r="AZ127" s="1047"/>
      <c r="BA127" s="1047"/>
      <c r="BB127" s="1047"/>
      <c r="BC127" s="1047"/>
      <c r="BD127" s="1047"/>
      <c r="BE127" s="1048"/>
      <c r="BF127" s="1049" t="s">
        <v>434</v>
      </c>
      <c r="BG127" s="1047"/>
      <c r="BH127" s="1047"/>
      <c r="BI127" s="1047"/>
      <c r="BJ127" s="1047"/>
      <c r="BK127" s="1047"/>
      <c r="BL127" s="1048"/>
      <c r="BM127" s="1049" t="s">
        <v>435</v>
      </c>
      <c r="BN127" s="1047"/>
      <c r="BO127" s="1047"/>
      <c r="BP127" s="1047"/>
      <c r="BQ127" s="1047"/>
      <c r="BR127" s="1047"/>
      <c r="BS127" s="1048"/>
      <c r="BT127" s="1049" t="s">
        <v>436</v>
      </c>
      <c r="BU127" s="1047"/>
      <c r="BV127" s="1047"/>
      <c r="BW127" s="1047"/>
      <c r="BX127" s="1047"/>
      <c r="BY127" s="1047"/>
      <c r="BZ127" s="1071"/>
      <c r="CA127" s="253"/>
      <c r="CB127" s="253"/>
      <c r="CC127" s="253"/>
      <c r="CD127" s="254"/>
      <c r="CE127" s="254"/>
      <c r="CF127" s="254"/>
      <c r="CG127" s="251"/>
      <c r="CH127" s="251"/>
      <c r="CI127" s="251"/>
      <c r="CJ127" s="252"/>
      <c r="CK127" s="1035"/>
      <c r="CL127" s="1020"/>
      <c r="CM127" s="1020"/>
      <c r="CN127" s="1020"/>
      <c r="CO127" s="1021"/>
      <c r="CP127" s="965" t="s">
        <v>437</v>
      </c>
      <c r="CQ127" s="966"/>
      <c r="CR127" s="966"/>
      <c r="CS127" s="966"/>
      <c r="CT127" s="966"/>
      <c r="CU127" s="966"/>
      <c r="CV127" s="966"/>
      <c r="CW127" s="966"/>
      <c r="CX127" s="966"/>
      <c r="CY127" s="966"/>
      <c r="CZ127" s="966"/>
      <c r="DA127" s="966"/>
      <c r="DB127" s="966"/>
      <c r="DC127" s="966"/>
      <c r="DD127" s="966"/>
      <c r="DE127" s="966"/>
      <c r="DF127" s="967"/>
      <c r="DG127" s="935" t="s">
        <v>145</v>
      </c>
      <c r="DH127" s="936"/>
      <c r="DI127" s="936"/>
      <c r="DJ127" s="936"/>
      <c r="DK127" s="936"/>
      <c r="DL127" s="936" t="s">
        <v>145</v>
      </c>
      <c r="DM127" s="936"/>
      <c r="DN127" s="936"/>
      <c r="DO127" s="936"/>
      <c r="DP127" s="936"/>
      <c r="DQ127" s="936" t="s">
        <v>145</v>
      </c>
      <c r="DR127" s="936"/>
      <c r="DS127" s="936"/>
      <c r="DT127" s="936"/>
      <c r="DU127" s="936"/>
      <c r="DV127" s="937" t="s">
        <v>145</v>
      </c>
      <c r="DW127" s="937"/>
      <c r="DX127" s="937"/>
      <c r="DY127" s="937"/>
      <c r="DZ127" s="938"/>
    </row>
    <row r="128" spans="1:130" s="217" customFormat="1" ht="26.25" customHeight="1" thickBot="1">
      <c r="A128" s="1057" t="s">
        <v>438</v>
      </c>
      <c r="B128" s="1058"/>
      <c r="C128" s="1058"/>
      <c r="D128" s="1058"/>
      <c r="E128" s="1058"/>
      <c r="F128" s="1058"/>
      <c r="G128" s="1058"/>
      <c r="H128" s="1058"/>
      <c r="I128" s="1058"/>
      <c r="J128" s="1058"/>
      <c r="K128" s="1058"/>
      <c r="L128" s="1058"/>
      <c r="M128" s="1058"/>
      <c r="N128" s="1058"/>
      <c r="O128" s="1058"/>
      <c r="P128" s="1058"/>
      <c r="Q128" s="1058"/>
      <c r="R128" s="1058"/>
      <c r="S128" s="1058"/>
      <c r="T128" s="1058"/>
      <c r="U128" s="1058"/>
      <c r="V128" s="1058"/>
      <c r="W128" s="1059" t="s">
        <v>439</v>
      </c>
      <c r="X128" s="1059"/>
      <c r="Y128" s="1059"/>
      <c r="Z128" s="1060"/>
      <c r="AA128" s="1061">
        <v>12682030</v>
      </c>
      <c r="AB128" s="1062"/>
      <c r="AC128" s="1062"/>
      <c r="AD128" s="1062"/>
      <c r="AE128" s="1063"/>
      <c r="AF128" s="1064">
        <v>2647645</v>
      </c>
      <c r="AG128" s="1062"/>
      <c r="AH128" s="1062"/>
      <c r="AI128" s="1062"/>
      <c r="AJ128" s="1063"/>
      <c r="AK128" s="1064">
        <v>2562241</v>
      </c>
      <c r="AL128" s="1062"/>
      <c r="AM128" s="1062"/>
      <c r="AN128" s="1062"/>
      <c r="AO128" s="1063"/>
      <c r="AP128" s="1065"/>
      <c r="AQ128" s="1066"/>
      <c r="AR128" s="1066"/>
      <c r="AS128" s="1066"/>
      <c r="AT128" s="1067"/>
      <c r="AU128" s="253"/>
      <c r="AV128" s="253"/>
      <c r="AW128" s="253"/>
      <c r="AX128" s="904" t="s">
        <v>440</v>
      </c>
      <c r="AY128" s="905"/>
      <c r="AZ128" s="905"/>
      <c r="BA128" s="905"/>
      <c r="BB128" s="905"/>
      <c r="BC128" s="905"/>
      <c r="BD128" s="905"/>
      <c r="BE128" s="906"/>
      <c r="BF128" s="1068" t="s">
        <v>392</v>
      </c>
      <c r="BG128" s="1069"/>
      <c r="BH128" s="1069"/>
      <c r="BI128" s="1069"/>
      <c r="BJ128" s="1069"/>
      <c r="BK128" s="1069"/>
      <c r="BL128" s="1070"/>
      <c r="BM128" s="1068">
        <v>3.75</v>
      </c>
      <c r="BN128" s="1069"/>
      <c r="BO128" s="1069"/>
      <c r="BP128" s="1069"/>
      <c r="BQ128" s="1069"/>
      <c r="BR128" s="1069"/>
      <c r="BS128" s="1070"/>
      <c r="BT128" s="1068">
        <v>5</v>
      </c>
      <c r="BU128" s="1069"/>
      <c r="BV128" s="1069"/>
      <c r="BW128" s="1069"/>
      <c r="BX128" s="1069"/>
      <c r="BY128" s="1069"/>
      <c r="BZ128" s="1093"/>
      <c r="CA128" s="254"/>
      <c r="CB128" s="254"/>
      <c r="CC128" s="254"/>
      <c r="CD128" s="254"/>
      <c r="CE128" s="254"/>
      <c r="CF128" s="254"/>
      <c r="CG128" s="251"/>
      <c r="CH128" s="251"/>
      <c r="CI128" s="251"/>
      <c r="CJ128" s="252"/>
      <c r="CK128" s="1036"/>
      <c r="CL128" s="1037"/>
      <c r="CM128" s="1037"/>
      <c r="CN128" s="1037"/>
      <c r="CO128" s="1038"/>
      <c r="CP128" s="1050" t="s">
        <v>441</v>
      </c>
      <c r="CQ128" s="1051"/>
      <c r="CR128" s="1051"/>
      <c r="CS128" s="1051"/>
      <c r="CT128" s="1051"/>
      <c r="CU128" s="1051"/>
      <c r="CV128" s="1051"/>
      <c r="CW128" s="1051"/>
      <c r="CX128" s="1051"/>
      <c r="CY128" s="1051"/>
      <c r="CZ128" s="1051"/>
      <c r="DA128" s="1051"/>
      <c r="DB128" s="1051"/>
      <c r="DC128" s="1051"/>
      <c r="DD128" s="1051"/>
      <c r="DE128" s="1051"/>
      <c r="DF128" s="1052"/>
      <c r="DG128" s="1053">
        <v>10556646</v>
      </c>
      <c r="DH128" s="1054"/>
      <c r="DI128" s="1054"/>
      <c r="DJ128" s="1054"/>
      <c r="DK128" s="1054"/>
      <c r="DL128" s="1054">
        <v>10354359</v>
      </c>
      <c r="DM128" s="1054"/>
      <c r="DN128" s="1054"/>
      <c r="DO128" s="1054"/>
      <c r="DP128" s="1054"/>
      <c r="DQ128" s="1054">
        <v>10297752</v>
      </c>
      <c r="DR128" s="1054"/>
      <c r="DS128" s="1054"/>
      <c r="DT128" s="1054"/>
      <c r="DU128" s="1054"/>
      <c r="DV128" s="1055">
        <v>2.6</v>
      </c>
      <c r="DW128" s="1055"/>
      <c r="DX128" s="1055"/>
      <c r="DY128" s="1055"/>
      <c r="DZ128" s="1056"/>
    </row>
    <row r="129" spans="1:131" s="217" customFormat="1" ht="26.25" customHeight="1">
      <c r="A129" s="946" t="s">
        <v>95</v>
      </c>
      <c r="B129" s="947"/>
      <c r="C129" s="947"/>
      <c r="D129" s="947"/>
      <c r="E129" s="947"/>
      <c r="F129" s="947"/>
      <c r="G129" s="947"/>
      <c r="H129" s="947"/>
      <c r="I129" s="947"/>
      <c r="J129" s="947"/>
      <c r="K129" s="947"/>
      <c r="L129" s="947"/>
      <c r="M129" s="947"/>
      <c r="N129" s="947"/>
      <c r="O129" s="947"/>
      <c r="P129" s="947"/>
      <c r="Q129" s="947"/>
      <c r="R129" s="947"/>
      <c r="S129" s="947"/>
      <c r="T129" s="947"/>
      <c r="U129" s="947"/>
      <c r="V129" s="947"/>
      <c r="W129" s="1087" t="s">
        <v>442</v>
      </c>
      <c r="X129" s="1088"/>
      <c r="Y129" s="1088"/>
      <c r="Z129" s="1089"/>
      <c r="AA129" s="968">
        <v>481037929</v>
      </c>
      <c r="AB129" s="969"/>
      <c r="AC129" s="969"/>
      <c r="AD129" s="969"/>
      <c r="AE129" s="970"/>
      <c r="AF129" s="971">
        <v>476564305</v>
      </c>
      <c r="AG129" s="969"/>
      <c r="AH129" s="969"/>
      <c r="AI129" s="969"/>
      <c r="AJ129" s="970"/>
      <c r="AK129" s="971">
        <v>475495084</v>
      </c>
      <c r="AL129" s="969"/>
      <c r="AM129" s="969"/>
      <c r="AN129" s="969"/>
      <c r="AO129" s="970"/>
      <c r="AP129" s="1090"/>
      <c r="AQ129" s="1091"/>
      <c r="AR129" s="1091"/>
      <c r="AS129" s="1091"/>
      <c r="AT129" s="1092"/>
      <c r="AU129" s="255"/>
      <c r="AV129" s="255"/>
      <c r="AW129" s="255"/>
      <c r="AX129" s="1081" t="s">
        <v>443</v>
      </c>
      <c r="AY129" s="966"/>
      <c r="AZ129" s="966"/>
      <c r="BA129" s="966"/>
      <c r="BB129" s="966"/>
      <c r="BC129" s="966"/>
      <c r="BD129" s="966"/>
      <c r="BE129" s="967"/>
      <c r="BF129" s="1082" t="s">
        <v>444</v>
      </c>
      <c r="BG129" s="1083"/>
      <c r="BH129" s="1083"/>
      <c r="BI129" s="1083"/>
      <c r="BJ129" s="1083"/>
      <c r="BK129" s="1083"/>
      <c r="BL129" s="1084"/>
      <c r="BM129" s="1082">
        <v>8.75</v>
      </c>
      <c r="BN129" s="1083"/>
      <c r="BO129" s="1083"/>
      <c r="BP129" s="1083"/>
      <c r="BQ129" s="1083"/>
      <c r="BR129" s="1083"/>
      <c r="BS129" s="1084"/>
      <c r="BT129" s="1082">
        <v>15</v>
      </c>
      <c r="BU129" s="1085"/>
      <c r="BV129" s="1085"/>
      <c r="BW129" s="1085"/>
      <c r="BX129" s="1085"/>
      <c r="BY129" s="1085"/>
      <c r="BZ129" s="1086"/>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24"/>
      <c r="DQ129" s="224"/>
      <c r="DR129" s="224"/>
      <c r="DS129" s="224"/>
      <c r="DT129" s="224"/>
      <c r="DU129" s="224"/>
      <c r="DV129" s="224"/>
      <c r="DW129" s="224"/>
      <c r="DX129" s="224"/>
      <c r="DY129" s="224"/>
      <c r="DZ129" s="228"/>
    </row>
    <row r="130" spans="1:131" s="217" customFormat="1" ht="26.25" customHeight="1">
      <c r="A130" s="946" t="s">
        <v>445</v>
      </c>
      <c r="B130" s="947"/>
      <c r="C130" s="947"/>
      <c r="D130" s="947"/>
      <c r="E130" s="947"/>
      <c r="F130" s="947"/>
      <c r="G130" s="947"/>
      <c r="H130" s="947"/>
      <c r="I130" s="947"/>
      <c r="J130" s="947"/>
      <c r="K130" s="947"/>
      <c r="L130" s="947"/>
      <c r="M130" s="947"/>
      <c r="N130" s="947"/>
      <c r="O130" s="947"/>
      <c r="P130" s="947"/>
      <c r="Q130" s="947"/>
      <c r="R130" s="947"/>
      <c r="S130" s="947"/>
      <c r="T130" s="947"/>
      <c r="U130" s="947"/>
      <c r="V130" s="947"/>
      <c r="W130" s="1087" t="s">
        <v>446</v>
      </c>
      <c r="X130" s="1088"/>
      <c r="Y130" s="1088"/>
      <c r="Z130" s="1089"/>
      <c r="AA130" s="968">
        <v>82044618</v>
      </c>
      <c r="AB130" s="969"/>
      <c r="AC130" s="969"/>
      <c r="AD130" s="969"/>
      <c r="AE130" s="970"/>
      <c r="AF130" s="971">
        <v>82203486</v>
      </c>
      <c r="AG130" s="969"/>
      <c r="AH130" s="969"/>
      <c r="AI130" s="969"/>
      <c r="AJ130" s="970"/>
      <c r="AK130" s="971">
        <v>81329724</v>
      </c>
      <c r="AL130" s="969"/>
      <c r="AM130" s="969"/>
      <c r="AN130" s="969"/>
      <c r="AO130" s="970"/>
      <c r="AP130" s="1090"/>
      <c r="AQ130" s="1091"/>
      <c r="AR130" s="1091"/>
      <c r="AS130" s="1091"/>
      <c r="AT130" s="1092"/>
      <c r="AU130" s="255"/>
      <c r="AV130" s="255"/>
      <c r="AW130" s="255"/>
      <c r="AX130" s="1081" t="s">
        <v>447</v>
      </c>
      <c r="AY130" s="966"/>
      <c r="AZ130" s="966"/>
      <c r="BA130" s="966"/>
      <c r="BB130" s="966"/>
      <c r="BC130" s="966"/>
      <c r="BD130" s="966"/>
      <c r="BE130" s="967"/>
      <c r="BF130" s="1118">
        <v>12.8</v>
      </c>
      <c r="BG130" s="1119"/>
      <c r="BH130" s="1119"/>
      <c r="BI130" s="1119"/>
      <c r="BJ130" s="1119"/>
      <c r="BK130" s="1119"/>
      <c r="BL130" s="1120"/>
      <c r="BM130" s="1118">
        <v>25</v>
      </c>
      <c r="BN130" s="1119"/>
      <c r="BO130" s="1119"/>
      <c r="BP130" s="1119"/>
      <c r="BQ130" s="1119"/>
      <c r="BR130" s="1119"/>
      <c r="BS130" s="1120"/>
      <c r="BT130" s="1118">
        <v>35</v>
      </c>
      <c r="BU130" s="1121"/>
      <c r="BV130" s="1121"/>
      <c r="BW130" s="1121"/>
      <c r="BX130" s="1121"/>
      <c r="BY130" s="1121"/>
      <c r="BZ130" s="1122"/>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24"/>
      <c r="DQ130" s="224"/>
      <c r="DR130" s="224"/>
      <c r="DS130" s="224"/>
      <c r="DT130" s="224"/>
      <c r="DU130" s="224"/>
      <c r="DV130" s="224"/>
      <c r="DW130" s="224"/>
      <c r="DX130" s="224"/>
      <c r="DY130" s="224"/>
      <c r="DZ130" s="228"/>
    </row>
    <row r="131" spans="1:131" s="217" customFormat="1" ht="26.25" customHeight="1" thickBot="1">
      <c r="A131" s="1123"/>
      <c r="B131" s="1124"/>
      <c r="C131" s="1124"/>
      <c r="D131" s="1124"/>
      <c r="E131" s="1124"/>
      <c r="F131" s="1124"/>
      <c r="G131" s="1124"/>
      <c r="H131" s="1124"/>
      <c r="I131" s="1124"/>
      <c r="J131" s="1124"/>
      <c r="K131" s="1124"/>
      <c r="L131" s="1124"/>
      <c r="M131" s="1124"/>
      <c r="N131" s="1124"/>
      <c r="O131" s="1124"/>
      <c r="P131" s="1124"/>
      <c r="Q131" s="1124"/>
      <c r="R131" s="1124"/>
      <c r="S131" s="1124"/>
      <c r="T131" s="1124"/>
      <c r="U131" s="1124"/>
      <c r="V131" s="1124"/>
      <c r="W131" s="1125" t="s">
        <v>448</v>
      </c>
      <c r="X131" s="1126"/>
      <c r="Y131" s="1126"/>
      <c r="Z131" s="1127"/>
      <c r="AA131" s="1128">
        <v>398993311</v>
      </c>
      <c r="AB131" s="1129"/>
      <c r="AC131" s="1129"/>
      <c r="AD131" s="1129"/>
      <c r="AE131" s="1130"/>
      <c r="AF131" s="1131">
        <v>394360819</v>
      </c>
      <c r="AG131" s="1129"/>
      <c r="AH131" s="1129"/>
      <c r="AI131" s="1129"/>
      <c r="AJ131" s="1130"/>
      <c r="AK131" s="1131">
        <v>394165360</v>
      </c>
      <c r="AL131" s="1129"/>
      <c r="AM131" s="1129"/>
      <c r="AN131" s="1129"/>
      <c r="AO131" s="1130"/>
      <c r="AP131" s="1132"/>
      <c r="AQ131" s="1133"/>
      <c r="AR131" s="1133"/>
      <c r="AS131" s="1133"/>
      <c r="AT131" s="1134"/>
      <c r="AU131" s="255"/>
      <c r="AV131" s="255"/>
      <c r="AW131" s="255"/>
      <c r="AX131" s="1100" t="s">
        <v>449</v>
      </c>
      <c r="AY131" s="1051"/>
      <c r="AZ131" s="1051"/>
      <c r="BA131" s="1051"/>
      <c r="BB131" s="1051"/>
      <c r="BC131" s="1051"/>
      <c r="BD131" s="1051"/>
      <c r="BE131" s="1052"/>
      <c r="BF131" s="1101">
        <v>219.9</v>
      </c>
      <c r="BG131" s="1102"/>
      <c r="BH131" s="1102"/>
      <c r="BI131" s="1102"/>
      <c r="BJ131" s="1102"/>
      <c r="BK131" s="1102"/>
      <c r="BL131" s="1103"/>
      <c r="BM131" s="1101">
        <v>400</v>
      </c>
      <c r="BN131" s="1102"/>
      <c r="BO131" s="1102"/>
      <c r="BP131" s="1102"/>
      <c r="BQ131" s="1102"/>
      <c r="BR131" s="1102"/>
      <c r="BS131" s="1103"/>
      <c r="BT131" s="1104"/>
      <c r="BU131" s="1105"/>
      <c r="BV131" s="1105"/>
      <c r="BW131" s="1105"/>
      <c r="BX131" s="1105"/>
      <c r="BY131" s="1105"/>
      <c r="BZ131" s="1106"/>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24"/>
      <c r="DQ131" s="224"/>
      <c r="DR131" s="224"/>
      <c r="DS131" s="224"/>
      <c r="DT131" s="224"/>
      <c r="DU131" s="224"/>
      <c r="DV131" s="224"/>
      <c r="DW131" s="224"/>
      <c r="DX131" s="224"/>
      <c r="DY131" s="224"/>
      <c r="DZ131" s="228"/>
    </row>
    <row r="132" spans="1:131" s="217" customFormat="1" ht="26.25" customHeight="1">
      <c r="A132" s="1107" t="s">
        <v>450</v>
      </c>
      <c r="B132" s="1108"/>
      <c r="C132" s="1108"/>
      <c r="D132" s="1108"/>
      <c r="E132" s="1108"/>
      <c r="F132" s="1108"/>
      <c r="G132" s="1108"/>
      <c r="H132" s="1108"/>
      <c r="I132" s="1108"/>
      <c r="J132" s="1108"/>
      <c r="K132" s="1108"/>
      <c r="L132" s="1108"/>
      <c r="M132" s="1108"/>
      <c r="N132" s="1108"/>
      <c r="O132" s="1108"/>
      <c r="P132" s="1108"/>
      <c r="Q132" s="1108"/>
      <c r="R132" s="1108"/>
      <c r="S132" s="1108"/>
      <c r="T132" s="1108"/>
      <c r="U132" s="1108"/>
      <c r="V132" s="1111" t="s">
        <v>451</v>
      </c>
      <c r="W132" s="1111"/>
      <c r="X132" s="1111"/>
      <c r="Y132" s="1111"/>
      <c r="Z132" s="1112"/>
      <c r="AA132" s="1113">
        <v>13.680380469999999</v>
      </c>
      <c r="AB132" s="1114"/>
      <c r="AC132" s="1114"/>
      <c r="AD132" s="1114"/>
      <c r="AE132" s="1115"/>
      <c r="AF132" s="1116">
        <v>12.899121450000001</v>
      </c>
      <c r="AG132" s="1114"/>
      <c r="AH132" s="1114"/>
      <c r="AI132" s="1114"/>
      <c r="AJ132" s="1115"/>
      <c r="AK132" s="1116">
        <v>11.876701949999999</v>
      </c>
      <c r="AL132" s="1114"/>
      <c r="AM132" s="1114"/>
      <c r="AN132" s="1114"/>
      <c r="AO132" s="1115"/>
      <c r="AP132" s="1009"/>
      <c r="AQ132" s="1010"/>
      <c r="AR132" s="1010"/>
      <c r="AS132" s="1010"/>
      <c r="AT132" s="1117"/>
      <c r="AU132" s="257"/>
      <c r="AV132" s="258"/>
      <c r="AW132" s="258"/>
      <c r="AX132" s="224"/>
      <c r="AY132" s="224"/>
      <c r="AZ132" s="224"/>
      <c r="BA132" s="224"/>
      <c r="BB132" s="224"/>
      <c r="BC132" s="224"/>
      <c r="BD132" s="224"/>
      <c r="BE132" s="224"/>
      <c r="BF132" s="224"/>
      <c r="BG132" s="224"/>
      <c r="BH132" s="224"/>
      <c r="BI132" s="224"/>
      <c r="BJ132" s="224"/>
      <c r="BK132" s="224"/>
      <c r="BL132" s="224"/>
      <c r="BM132" s="224"/>
      <c r="BN132" s="224"/>
      <c r="BO132" s="224"/>
      <c r="BP132" s="224"/>
      <c r="BQ132" s="224"/>
      <c r="BR132" s="224"/>
      <c r="BS132" s="225"/>
      <c r="BT132" s="224"/>
      <c r="BU132" s="224"/>
      <c r="BV132" s="224"/>
      <c r="BW132" s="224"/>
      <c r="BX132" s="224"/>
      <c r="BY132" s="224"/>
      <c r="BZ132" s="224"/>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28"/>
      <c r="DQ132" s="228"/>
      <c r="DR132" s="228"/>
      <c r="DS132" s="228"/>
      <c r="DT132" s="228"/>
      <c r="DU132" s="228"/>
      <c r="DV132" s="228"/>
      <c r="DW132" s="228"/>
      <c r="DX132" s="228"/>
      <c r="DY132" s="228"/>
      <c r="DZ132" s="228"/>
    </row>
    <row r="133" spans="1:131" s="217" customFormat="1" ht="26.25" customHeight="1" thickBot="1">
      <c r="A133" s="1109"/>
      <c r="B133" s="1110"/>
      <c r="C133" s="1110"/>
      <c r="D133" s="1110"/>
      <c r="E133" s="1110"/>
      <c r="F133" s="1110"/>
      <c r="G133" s="1110"/>
      <c r="H133" s="1110"/>
      <c r="I133" s="1110"/>
      <c r="J133" s="1110"/>
      <c r="K133" s="1110"/>
      <c r="L133" s="1110"/>
      <c r="M133" s="1110"/>
      <c r="N133" s="1110"/>
      <c r="O133" s="1110"/>
      <c r="P133" s="1110"/>
      <c r="Q133" s="1110"/>
      <c r="R133" s="1110"/>
      <c r="S133" s="1110"/>
      <c r="T133" s="1110"/>
      <c r="U133" s="1110"/>
      <c r="V133" s="1094" t="s">
        <v>452</v>
      </c>
      <c r="W133" s="1094"/>
      <c r="X133" s="1094"/>
      <c r="Y133" s="1094"/>
      <c r="Z133" s="1095"/>
      <c r="AA133" s="1096">
        <v>14.7</v>
      </c>
      <c r="AB133" s="1097"/>
      <c r="AC133" s="1097"/>
      <c r="AD133" s="1097"/>
      <c r="AE133" s="1098"/>
      <c r="AF133" s="1096">
        <v>13.8</v>
      </c>
      <c r="AG133" s="1097"/>
      <c r="AH133" s="1097"/>
      <c r="AI133" s="1097"/>
      <c r="AJ133" s="1098"/>
      <c r="AK133" s="1096">
        <v>12.8</v>
      </c>
      <c r="AL133" s="1097"/>
      <c r="AM133" s="1097"/>
      <c r="AN133" s="1097"/>
      <c r="AO133" s="1098"/>
      <c r="AP133" s="1040"/>
      <c r="AQ133" s="1041"/>
      <c r="AR133" s="1041"/>
      <c r="AS133" s="1041"/>
      <c r="AT133" s="1099"/>
      <c r="AU133" s="258"/>
      <c r="AV133" s="258"/>
      <c r="AW133" s="258"/>
      <c r="AX133" s="258"/>
      <c r="AY133" s="258"/>
      <c r="AZ133" s="258"/>
      <c r="BA133" s="258"/>
      <c r="BB133" s="258"/>
      <c r="BC133" s="258"/>
      <c r="BD133" s="258"/>
      <c r="BE133" s="258"/>
      <c r="BF133" s="258"/>
      <c r="BG133" s="258"/>
      <c r="BH133" s="258"/>
      <c r="BI133" s="258"/>
      <c r="BJ133" s="258"/>
      <c r="BK133" s="258"/>
      <c r="BL133" s="258"/>
      <c r="BM133" s="258"/>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28"/>
      <c r="DQ133" s="228"/>
      <c r="DR133" s="228"/>
      <c r="DS133" s="228"/>
      <c r="DT133" s="228"/>
      <c r="DU133" s="228"/>
      <c r="DV133" s="228"/>
      <c r="DW133" s="228"/>
      <c r="DX133" s="228"/>
      <c r="DY133" s="228"/>
      <c r="DZ133" s="228"/>
    </row>
    <row r="134" spans="1:131" s="218" customFormat="1" ht="11.25" customHeight="1">
      <c r="A134" s="259"/>
      <c r="B134" s="259"/>
      <c r="C134" s="259"/>
      <c r="D134" s="259"/>
      <c r="E134" s="259"/>
      <c r="F134" s="259"/>
      <c r="G134" s="259"/>
      <c r="H134" s="259"/>
      <c r="I134" s="259"/>
      <c r="J134" s="259"/>
      <c r="K134" s="259"/>
      <c r="L134" s="259"/>
      <c r="M134" s="259"/>
      <c r="N134" s="259"/>
      <c r="O134" s="259"/>
      <c r="P134" s="259"/>
      <c r="Q134" s="259"/>
      <c r="R134" s="259"/>
      <c r="S134" s="259"/>
      <c r="T134" s="259"/>
      <c r="U134" s="259"/>
      <c r="V134" s="259"/>
      <c r="W134" s="259"/>
      <c r="X134" s="259"/>
      <c r="Y134" s="259"/>
      <c r="Z134" s="259"/>
      <c r="AA134" s="259"/>
      <c r="AB134" s="259"/>
      <c r="AC134" s="259"/>
      <c r="AD134" s="259"/>
      <c r="AE134" s="259"/>
      <c r="AF134" s="259"/>
      <c r="AG134" s="259"/>
      <c r="AH134" s="259"/>
      <c r="AI134" s="259"/>
      <c r="AJ134" s="259"/>
      <c r="AK134" s="259"/>
      <c r="AL134" s="259"/>
      <c r="AM134" s="259"/>
      <c r="AN134" s="259"/>
      <c r="AO134" s="259"/>
      <c r="AP134" s="259"/>
      <c r="AQ134" s="259"/>
      <c r="AR134" s="259"/>
      <c r="AS134" s="259"/>
      <c r="AT134" s="259"/>
      <c r="AU134" s="258"/>
      <c r="AV134" s="258"/>
      <c r="AW134" s="258"/>
      <c r="AX134" s="258"/>
      <c r="AY134" s="258"/>
      <c r="AZ134" s="258"/>
      <c r="BA134" s="258"/>
      <c r="BB134" s="258"/>
      <c r="BC134" s="258"/>
      <c r="BD134" s="258"/>
      <c r="BE134" s="258"/>
      <c r="BF134" s="258"/>
      <c r="BG134" s="258"/>
      <c r="BH134" s="258"/>
      <c r="BI134" s="258"/>
      <c r="BJ134" s="258"/>
      <c r="BK134" s="258"/>
      <c r="BL134" s="258"/>
      <c r="BM134" s="258"/>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28"/>
      <c r="DQ134" s="228"/>
      <c r="DR134" s="228"/>
      <c r="DS134" s="228"/>
      <c r="DT134" s="228"/>
      <c r="DU134" s="228"/>
      <c r="DV134" s="228"/>
      <c r="DW134" s="228"/>
      <c r="DX134" s="228"/>
      <c r="DY134" s="228"/>
      <c r="DZ134" s="228"/>
      <c r="EA134" s="217"/>
    </row>
    <row r="135" spans="1:131" ht="14.25" hidden="1">
      <c r="AU135" s="259"/>
      <c r="AV135" s="259"/>
      <c r="AW135" s="259"/>
      <c r="AX135" s="259"/>
      <c r="AY135" s="259"/>
      <c r="AZ135" s="259"/>
      <c r="BA135" s="259"/>
      <c r="BB135" s="259"/>
      <c r="BC135" s="259"/>
      <c r="BD135" s="259"/>
      <c r="BE135" s="259"/>
      <c r="BF135" s="259"/>
      <c r="BG135" s="259"/>
      <c r="BH135" s="259"/>
      <c r="BI135" s="259"/>
      <c r="BJ135" s="259"/>
      <c r="BK135" s="259"/>
      <c r="BL135" s="259"/>
      <c r="BM135" s="259"/>
      <c r="BN135" s="259"/>
      <c r="BO135" s="259"/>
      <c r="BP135" s="259"/>
      <c r="BQ135" s="259"/>
      <c r="BR135" s="259"/>
      <c r="BS135" s="259"/>
      <c r="BT135" s="259"/>
      <c r="BU135" s="259"/>
      <c r="BV135" s="259"/>
      <c r="BW135" s="259"/>
      <c r="BX135" s="259"/>
      <c r="BY135" s="259"/>
      <c r="BZ135" s="259"/>
      <c r="CA135" s="259"/>
      <c r="CB135" s="259"/>
      <c r="CC135" s="259"/>
      <c r="CD135" s="259"/>
      <c r="CE135" s="259"/>
      <c r="CF135" s="259"/>
      <c r="CG135" s="259"/>
      <c r="CH135" s="259"/>
      <c r="CI135" s="259"/>
      <c r="CJ135" s="259"/>
      <c r="CK135" s="259"/>
      <c r="CL135" s="259"/>
      <c r="CM135" s="259"/>
      <c r="CN135" s="259"/>
      <c r="CO135" s="259"/>
      <c r="CP135" s="259"/>
      <c r="CQ135" s="259"/>
      <c r="CR135" s="259"/>
      <c r="CS135" s="259"/>
      <c r="CT135" s="259"/>
      <c r="CU135" s="259"/>
      <c r="CV135" s="259"/>
      <c r="CW135" s="259"/>
      <c r="CX135" s="259"/>
      <c r="CY135" s="259"/>
      <c r="CZ135" s="259"/>
      <c r="DA135" s="259"/>
      <c r="DB135" s="259"/>
      <c r="DC135" s="259"/>
      <c r="DD135" s="259"/>
      <c r="DE135" s="259"/>
      <c r="DF135" s="259"/>
      <c r="DG135" s="259"/>
      <c r="DH135" s="259"/>
      <c r="DI135" s="259"/>
      <c r="DJ135" s="259"/>
      <c r="DK135" s="259"/>
      <c r="DL135" s="259"/>
      <c r="DM135" s="259"/>
      <c r="DN135" s="259"/>
      <c r="DO135" s="259"/>
      <c r="DP135" s="259"/>
      <c r="DQ135" s="259"/>
      <c r="DR135" s="259"/>
      <c r="DS135" s="259"/>
      <c r="DT135" s="259"/>
      <c r="DU135" s="259"/>
      <c r="DV135" s="259"/>
      <c r="DW135" s="259"/>
      <c r="DX135" s="259"/>
      <c r="DY135" s="259"/>
      <c r="DZ135" s="259"/>
    </row>
    <row r="136" spans="1:131" hidden="1"/>
  </sheetData>
  <sheetProtection algorithmName="SHA-512" hashValue="lm6pZ0AQNIQ3EJTzHFROl3PPnuT5pnsQQkunWdsqj/Di/we5VKO+9PV/A8++tdFuppMPwOYpENisvCXqF14CHg==" saltValue="NBgTQkjzcVX+qR2wP8+brA=="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P110"/>
  <sheetViews>
    <sheetView showGridLines="0" view="pageBreakPreview" zoomScale="85" zoomScaleNormal="85" zoomScaleSheetLayoutView="85" workbookViewId="0"/>
  </sheetViews>
  <sheetFormatPr defaultColWidth="0" defaultRowHeight="13.5" customHeight="1" zeroHeight="1"/>
  <cols>
    <col min="1" max="2" width="2.75" style="262" customWidth="1"/>
    <col min="3" max="120" width="2.75" style="261" customWidth="1"/>
    <col min="121" max="16384" width="9" style="261" hidden="1"/>
  </cols>
  <sheetData>
    <row r="1" spans="2:2">
      <c r="B1" s="261"/>
    </row>
    <row r="2" spans="2:2"/>
    <row r="3" spans="2:2"/>
    <row r="4" spans="2:2"/>
    <row r="5" spans="2:2"/>
    <row r="6" spans="2:2"/>
    <row r="7" spans="2:2"/>
    <row r="8" spans="2:2"/>
    <row r="9" spans="2:2"/>
    <row r="10" spans="2:2"/>
    <row r="11" spans="2:2"/>
    <row r="12" spans="2:2"/>
    <row r="13" spans="2:2"/>
    <row r="14" spans="2:2"/>
    <row r="15" spans="2:2"/>
    <row r="16" spans="2:2"/>
    <row r="17"/>
    <row r="18"/>
    <row r="19"/>
    <row r="20"/>
    <row r="21"/>
    <row r="22"/>
    <row r="23"/>
    <row r="24"/>
    <row r="25"/>
    <row r="26"/>
    <row r="27"/>
    <row r="28"/>
    <row r="29"/>
    <row r="30"/>
    <row r="31"/>
    <row r="32"/>
    <row r="33"/>
    <row r="34"/>
    <row r="35"/>
    <row r="36"/>
    <row r="37"/>
    <row r="38"/>
    <row r="39"/>
    <row r="40"/>
    <row r="41"/>
    <row r="42"/>
    <row r="43"/>
    <row r="44"/>
    <row r="45"/>
    <row r="46"/>
    <row r="47"/>
    <row r="48"/>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row r="93"/>
    <row r="94"/>
    <row r="95"/>
    <row r="96"/>
    <row r="97" spans="120:120">
      <c r="DP97" s="261" t="s">
        <v>453</v>
      </c>
    </row>
    <row r="98" spans="120:120" ht="13.5" hidden="1" customHeight="1"/>
    <row r="99" spans="120:120" ht="13.5" hidden="1" customHeight="1"/>
    <row r="100" spans="120:120" ht="13.5" hidden="1" customHeight="1"/>
    <row r="101" spans="120:120" ht="13.5" hidden="1" customHeight="1"/>
    <row r="102" spans="120:120" ht="13.5" hidden="1" customHeight="1"/>
    <row r="103" spans="120:120" ht="13.5" hidden="1" customHeight="1"/>
    <row r="104" spans="120:120" ht="13.5" hidden="1" customHeight="1"/>
    <row r="105" spans="120:120" ht="13.5" hidden="1" customHeight="1"/>
    <row r="106" spans="120:120" ht="13.5" hidden="1" customHeight="1"/>
    <row r="107" spans="120:120" ht="13.5" hidden="1" customHeight="1"/>
    <row r="108" spans="120:120" ht="13.5" hidden="1" customHeight="1"/>
    <row r="109" spans="120:120" ht="13.5" hidden="1" customHeight="1"/>
    <row r="110" spans="120:120" ht="13.5" hidden="1" customHeight="1"/>
  </sheetData>
  <sheetProtection algorithmName="SHA-512" hashValue="okxvU+drlB5AQm2TWObVwbvgTIBXKqSOStHzPUA1/qOd4IzdxCuQUxIQOM1iBmCjRmkWig2Tv1RfWh1o65rJvA==" saltValue="n8Gl4pYZXWTKDeM/BvnzH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&amp;C&amp;P/&amp;N</oddFooter>
  </headerFooter>
  <rowBreaks count="1" manualBreakCount="1">
    <brk id="96" max="16383"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cols>
    <col min="1" max="116" width="2.625" style="262" customWidth="1"/>
    <col min="117" max="16384" width="9" style="261" hidden="1"/>
  </cols>
  <sheetData>
    <row r="1" spans="1:116">
      <c r="A1" s="263"/>
      <c r="B1" s="264"/>
      <c r="C1" s="264"/>
      <c r="D1" s="264"/>
      <c r="E1" s="264"/>
      <c r="F1" s="264"/>
      <c r="G1" s="264"/>
      <c r="H1" s="264"/>
      <c r="I1" s="264"/>
      <c r="J1" s="264"/>
      <c r="K1" s="264"/>
      <c r="L1" s="264"/>
      <c r="M1" s="264"/>
      <c r="N1" s="264"/>
      <c r="O1" s="264"/>
      <c r="P1" s="264"/>
      <c r="Q1" s="264"/>
      <c r="R1" s="264"/>
      <c r="S1" s="264"/>
      <c r="T1" s="264"/>
      <c r="U1" s="264"/>
      <c r="V1" s="264"/>
      <c r="W1" s="264"/>
      <c r="X1" s="264"/>
      <c r="Y1" s="264"/>
      <c r="Z1" s="264"/>
      <c r="AA1" s="264"/>
      <c r="AB1" s="264"/>
      <c r="AC1" s="264"/>
      <c r="AD1" s="264"/>
      <c r="AE1" s="264"/>
      <c r="AF1" s="264"/>
      <c r="AG1" s="264"/>
      <c r="AH1" s="264"/>
      <c r="AI1" s="264"/>
      <c r="AJ1" s="264"/>
      <c r="AK1" s="264"/>
      <c r="AL1" s="264"/>
      <c r="AM1" s="264"/>
      <c r="AN1" s="264"/>
      <c r="AO1" s="264"/>
      <c r="AP1" s="264"/>
      <c r="AQ1" s="264"/>
      <c r="AR1" s="264"/>
      <c r="AS1" s="264"/>
      <c r="AT1" s="264"/>
      <c r="AU1" s="264"/>
      <c r="AV1" s="264"/>
      <c r="AW1" s="264"/>
      <c r="AX1" s="264"/>
      <c r="AY1" s="264"/>
      <c r="AZ1" s="264"/>
      <c r="BA1" s="264"/>
      <c r="BB1" s="264"/>
      <c r="BC1" s="264"/>
      <c r="BD1" s="264"/>
      <c r="BE1" s="264"/>
      <c r="BF1" s="264"/>
      <c r="BG1" s="264"/>
      <c r="BH1" s="264"/>
      <c r="BI1" s="264"/>
      <c r="BJ1" s="264"/>
      <c r="BK1" s="264"/>
      <c r="BL1" s="264"/>
      <c r="BM1" s="264"/>
      <c r="BN1" s="264"/>
      <c r="BO1" s="264"/>
      <c r="BP1" s="264"/>
      <c r="BQ1" s="264"/>
      <c r="BR1" s="264"/>
      <c r="BS1" s="264"/>
      <c r="BT1" s="264"/>
      <c r="BU1" s="264"/>
      <c r="BV1" s="264"/>
      <c r="BW1" s="264"/>
      <c r="BX1" s="264"/>
      <c r="BY1" s="264"/>
      <c r="BZ1" s="264"/>
      <c r="CA1" s="264"/>
      <c r="CB1" s="264"/>
      <c r="CC1" s="264"/>
      <c r="CD1" s="264"/>
      <c r="CE1" s="264"/>
      <c r="CF1" s="264"/>
      <c r="CG1" s="264"/>
      <c r="CH1" s="264"/>
      <c r="CI1" s="264"/>
      <c r="CJ1" s="264"/>
      <c r="CK1" s="264"/>
      <c r="CL1" s="264"/>
      <c r="CM1" s="264"/>
      <c r="CN1" s="264"/>
      <c r="CO1" s="264"/>
      <c r="CP1" s="264"/>
      <c r="CQ1" s="264"/>
      <c r="CR1" s="264"/>
      <c r="CS1" s="264"/>
      <c r="CT1" s="264"/>
      <c r="CU1" s="264"/>
      <c r="CV1" s="264"/>
      <c r="CW1" s="264"/>
      <c r="CX1" s="264"/>
      <c r="CY1" s="264"/>
      <c r="CZ1" s="264"/>
      <c r="DA1" s="264"/>
      <c r="DB1" s="264"/>
      <c r="DC1" s="264"/>
      <c r="DD1" s="264"/>
      <c r="DE1" s="264"/>
      <c r="DF1" s="264"/>
      <c r="DG1" s="264"/>
      <c r="DH1" s="264"/>
      <c r="DI1" s="264"/>
      <c r="DJ1" s="264"/>
      <c r="DK1" s="264"/>
      <c r="DL1" s="264"/>
    </row>
    <row r="2" spans="1:116">
      <c r="A2" s="263"/>
      <c r="B2" s="263"/>
      <c r="C2" s="263"/>
      <c r="D2" s="263"/>
      <c r="E2" s="263"/>
      <c r="F2" s="263"/>
      <c r="G2" s="263"/>
      <c r="H2" s="263"/>
      <c r="I2" s="263"/>
      <c r="J2" s="263"/>
      <c r="K2" s="263"/>
      <c r="L2" s="263"/>
      <c r="M2" s="263"/>
      <c r="N2" s="263"/>
      <c r="O2" s="263"/>
      <c r="P2" s="263"/>
      <c r="Q2" s="263"/>
      <c r="R2" s="263"/>
      <c r="S2" s="263"/>
      <c r="T2" s="264"/>
      <c r="U2" s="263"/>
      <c r="V2" s="263"/>
      <c r="W2" s="263"/>
      <c r="X2" s="263"/>
      <c r="Y2" s="263"/>
      <c r="Z2" s="263"/>
      <c r="AA2" s="263"/>
      <c r="AB2" s="263"/>
      <c r="AC2" s="263"/>
      <c r="AD2" s="263"/>
      <c r="AE2" s="263"/>
      <c r="AF2" s="263"/>
      <c r="AG2" s="263"/>
      <c r="AH2" s="263"/>
      <c r="AI2" s="263"/>
      <c r="AJ2" s="263"/>
      <c r="AK2" s="263"/>
      <c r="AL2" s="263"/>
      <c r="AM2" s="263"/>
      <c r="AN2" s="263"/>
      <c r="AO2" s="263"/>
      <c r="AP2" s="263"/>
      <c r="AQ2" s="263"/>
      <c r="AR2" s="263"/>
      <c r="AS2" s="263"/>
      <c r="AT2" s="263"/>
      <c r="AU2" s="263"/>
      <c r="AV2" s="263"/>
      <c r="AW2" s="263"/>
      <c r="AX2" s="263"/>
      <c r="AY2" s="263"/>
      <c r="AZ2" s="263"/>
      <c r="BA2" s="263"/>
      <c r="BB2" s="263"/>
      <c r="BC2" s="263"/>
      <c r="BD2" s="263"/>
      <c r="BE2" s="263"/>
      <c r="BF2" s="263"/>
      <c r="BG2" s="263"/>
      <c r="BH2" s="263"/>
      <c r="BI2" s="263"/>
      <c r="BJ2" s="263"/>
      <c r="BK2" s="263"/>
      <c r="BL2" s="263"/>
      <c r="BM2" s="263"/>
      <c r="BN2" s="263"/>
      <c r="BO2" s="263"/>
      <c r="BP2" s="263"/>
      <c r="BQ2" s="263"/>
      <c r="BR2" s="263"/>
      <c r="BS2" s="263"/>
      <c r="BT2" s="263"/>
      <c r="BU2" s="263"/>
      <c r="BV2" s="263"/>
      <c r="BW2" s="263"/>
      <c r="BX2" s="263"/>
      <c r="BY2" s="263"/>
      <c r="BZ2" s="263"/>
      <c r="CA2" s="263"/>
      <c r="CB2" s="263"/>
      <c r="CC2" s="263"/>
      <c r="CD2" s="263"/>
      <c r="CE2" s="263"/>
      <c r="CF2" s="263"/>
      <c r="CG2" s="263"/>
      <c r="CH2" s="263"/>
      <c r="CI2" s="263"/>
      <c r="CJ2" s="263"/>
      <c r="CK2" s="263"/>
      <c r="CL2" s="263"/>
      <c r="CM2" s="263"/>
      <c r="CN2" s="263"/>
      <c r="CO2" s="263"/>
      <c r="CP2" s="263"/>
      <c r="CQ2" s="263"/>
      <c r="CR2" s="263"/>
      <c r="CS2" s="263"/>
      <c r="CT2" s="263"/>
      <c r="CU2" s="263"/>
      <c r="CV2" s="263"/>
      <c r="CW2" s="263"/>
      <c r="CX2" s="263"/>
      <c r="CY2" s="263"/>
      <c r="CZ2" s="263"/>
      <c r="DA2" s="263"/>
      <c r="DB2" s="263"/>
      <c r="DC2" s="263"/>
      <c r="DD2" s="263"/>
      <c r="DE2" s="263"/>
      <c r="DF2" s="263"/>
      <c r="DG2" s="263"/>
      <c r="DH2" s="263"/>
      <c r="DI2" s="263"/>
      <c r="DJ2" s="263"/>
      <c r="DK2" s="263"/>
      <c r="DL2" s="263"/>
    </row>
    <row r="3" spans="1:116">
      <c r="A3" s="263"/>
      <c r="B3" s="264"/>
      <c r="C3" s="264"/>
      <c r="D3" s="264"/>
      <c r="E3" s="264"/>
      <c r="F3" s="264"/>
      <c r="G3" s="264"/>
      <c r="H3" s="264"/>
      <c r="I3" s="264"/>
      <c r="J3" s="264"/>
      <c r="K3" s="264"/>
      <c r="L3" s="264"/>
      <c r="M3" s="264"/>
      <c r="N3" s="264"/>
      <c r="O3" s="264"/>
      <c r="P3" s="264"/>
      <c r="Q3" s="264"/>
      <c r="R3" s="264"/>
      <c r="S3" s="264"/>
      <c r="T3" s="263"/>
      <c r="U3" s="264"/>
      <c r="V3" s="264"/>
      <c r="W3" s="264"/>
      <c r="X3" s="264"/>
      <c r="Y3" s="264"/>
      <c r="Z3" s="264"/>
      <c r="AA3" s="264"/>
      <c r="AB3" s="264"/>
      <c r="AC3" s="264"/>
      <c r="AD3" s="264"/>
      <c r="AE3" s="264"/>
      <c r="AF3" s="264"/>
      <c r="AG3" s="264"/>
      <c r="AH3" s="264"/>
      <c r="AI3" s="264"/>
      <c r="AJ3" s="264"/>
      <c r="AK3" s="264"/>
      <c r="AL3" s="264"/>
      <c r="AM3" s="264"/>
      <c r="AN3" s="264"/>
      <c r="AO3" s="264"/>
      <c r="AP3" s="264"/>
      <c r="AQ3" s="264"/>
      <c r="AR3" s="264"/>
      <c r="AS3" s="264"/>
      <c r="AT3" s="264"/>
      <c r="AU3" s="264"/>
      <c r="AV3" s="264"/>
      <c r="AW3" s="264"/>
      <c r="AX3" s="264"/>
      <c r="AY3" s="264"/>
      <c r="AZ3" s="264"/>
      <c r="BA3" s="264"/>
      <c r="BB3" s="264"/>
      <c r="BC3" s="264"/>
      <c r="BD3" s="264"/>
      <c r="BE3" s="264"/>
      <c r="BF3" s="264"/>
      <c r="BG3" s="264"/>
      <c r="BH3" s="264"/>
      <c r="BI3" s="264"/>
      <c r="BJ3" s="264"/>
      <c r="BK3" s="264"/>
      <c r="BL3" s="264"/>
      <c r="BM3" s="264"/>
      <c r="BN3" s="264"/>
      <c r="BO3" s="264"/>
      <c r="BP3" s="264"/>
      <c r="BQ3" s="264"/>
      <c r="BR3" s="264"/>
      <c r="BS3" s="264"/>
      <c r="BT3" s="264"/>
      <c r="BU3" s="264"/>
      <c r="BV3" s="264"/>
      <c r="BW3" s="264"/>
      <c r="BX3" s="264"/>
      <c r="BY3" s="264"/>
      <c r="BZ3" s="264"/>
      <c r="CA3" s="264"/>
      <c r="CB3" s="264"/>
      <c r="CC3" s="264"/>
      <c r="CD3" s="264"/>
      <c r="CE3" s="264"/>
      <c r="CF3" s="264"/>
      <c r="CG3" s="264"/>
      <c r="CH3" s="264"/>
      <c r="CI3" s="264"/>
      <c r="CJ3" s="264"/>
      <c r="CK3" s="264"/>
      <c r="CL3" s="264"/>
      <c r="CM3" s="264"/>
      <c r="CN3" s="264"/>
      <c r="CO3" s="264"/>
      <c r="CP3" s="264"/>
      <c r="CQ3" s="264"/>
      <c r="CR3" s="264"/>
      <c r="CS3" s="264"/>
      <c r="CT3" s="264"/>
      <c r="CU3" s="264"/>
      <c r="CV3" s="264"/>
      <c r="CW3" s="264"/>
      <c r="CX3" s="264"/>
      <c r="CY3" s="264"/>
      <c r="CZ3" s="264"/>
      <c r="DA3" s="264"/>
      <c r="DB3" s="264"/>
      <c r="DC3" s="264"/>
      <c r="DD3" s="264"/>
      <c r="DE3" s="264"/>
      <c r="DF3" s="264"/>
      <c r="DG3" s="264"/>
      <c r="DH3" s="264"/>
      <c r="DI3" s="264"/>
      <c r="DJ3" s="264"/>
      <c r="DK3" s="264"/>
      <c r="DL3" s="264"/>
    </row>
    <row r="4" spans="1:116">
      <c r="A4" s="263"/>
      <c r="B4" s="263"/>
      <c r="C4" s="263"/>
      <c r="D4" s="263"/>
      <c r="E4" s="263"/>
      <c r="F4" s="263"/>
      <c r="G4" s="263"/>
      <c r="H4" s="263"/>
      <c r="I4" s="263"/>
      <c r="J4" s="263"/>
      <c r="K4" s="263"/>
      <c r="L4" s="263"/>
      <c r="M4" s="263"/>
      <c r="N4" s="263"/>
      <c r="O4" s="263"/>
      <c r="P4" s="263"/>
      <c r="Q4" s="263"/>
      <c r="R4" s="263"/>
      <c r="S4" s="263"/>
      <c r="T4" s="263"/>
      <c r="U4" s="263"/>
      <c r="V4" s="263"/>
      <c r="W4" s="263"/>
      <c r="X4" s="263"/>
      <c r="Y4" s="263"/>
      <c r="Z4" s="263"/>
      <c r="AA4" s="263"/>
      <c r="AB4" s="263"/>
      <c r="AC4" s="263"/>
      <c r="AD4" s="263"/>
      <c r="AE4" s="263"/>
      <c r="AF4" s="263"/>
      <c r="AG4" s="263"/>
      <c r="AH4" s="263"/>
      <c r="AI4" s="263"/>
      <c r="AJ4" s="263"/>
      <c r="AK4" s="263"/>
      <c r="AL4" s="263"/>
      <c r="AM4" s="263"/>
      <c r="AN4" s="263"/>
      <c r="AO4" s="263"/>
      <c r="AP4" s="263"/>
      <c r="AQ4" s="263"/>
      <c r="AR4" s="263"/>
      <c r="AS4" s="263"/>
      <c r="AT4" s="263"/>
      <c r="AU4" s="263"/>
      <c r="AV4" s="263"/>
      <c r="AW4" s="263"/>
      <c r="AX4" s="263"/>
      <c r="AY4" s="263"/>
      <c r="AZ4" s="263"/>
      <c r="BA4" s="263"/>
      <c r="BB4" s="263"/>
      <c r="BC4" s="263"/>
      <c r="BD4" s="263"/>
      <c r="BE4" s="263"/>
      <c r="BF4" s="263"/>
      <c r="BG4" s="263"/>
      <c r="BH4" s="263"/>
      <c r="BI4" s="263"/>
      <c r="BJ4" s="263"/>
      <c r="BK4" s="263"/>
      <c r="BL4" s="263"/>
      <c r="BM4" s="263"/>
      <c r="BN4" s="263"/>
      <c r="BO4" s="263"/>
      <c r="BP4" s="263"/>
      <c r="BQ4" s="263"/>
      <c r="BR4" s="263"/>
      <c r="BS4" s="263"/>
      <c r="BT4" s="263"/>
      <c r="BU4" s="263"/>
      <c r="BV4" s="263"/>
      <c r="BW4" s="263"/>
      <c r="BX4" s="263"/>
      <c r="BY4" s="263"/>
      <c r="BZ4" s="263"/>
      <c r="CA4" s="263"/>
      <c r="CB4" s="263"/>
      <c r="CC4" s="263"/>
      <c r="CD4" s="263"/>
      <c r="CE4" s="263"/>
      <c r="CF4" s="263"/>
      <c r="CG4" s="263"/>
      <c r="CH4" s="263"/>
      <c r="CI4" s="263"/>
      <c r="CJ4" s="263"/>
      <c r="CK4" s="263"/>
      <c r="CL4" s="263"/>
      <c r="CM4" s="263"/>
      <c r="CN4" s="263"/>
      <c r="CO4" s="263"/>
      <c r="CP4" s="263"/>
      <c r="CQ4" s="263"/>
      <c r="CR4" s="263"/>
      <c r="CS4" s="263"/>
      <c r="CT4" s="263"/>
      <c r="CU4" s="263"/>
      <c r="CV4" s="263"/>
      <c r="CW4" s="263"/>
      <c r="CX4" s="263"/>
      <c r="CY4" s="263"/>
      <c r="CZ4" s="263"/>
      <c r="DA4" s="263"/>
      <c r="DB4" s="263"/>
      <c r="DC4" s="263"/>
      <c r="DD4" s="263"/>
      <c r="DE4" s="263"/>
      <c r="DF4" s="263"/>
      <c r="DG4" s="263"/>
      <c r="DH4" s="263"/>
      <c r="DI4" s="263"/>
      <c r="DJ4" s="263"/>
      <c r="DK4" s="263"/>
      <c r="DL4" s="263"/>
    </row>
    <row r="5" spans="1:116">
      <c r="A5" s="263"/>
      <c r="B5" s="263"/>
      <c r="C5" s="263"/>
      <c r="D5" s="263"/>
      <c r="E5" s="263"/>
      <c r="F5" s="263"/>
      <c r="G5" s="263"/>
      <c r="H5" s="263"/>
      <c r="I5" s="263"/>
      <c r="J5" s="263"/>
      <c r="K5" s="263"/>
      <c r="L5" s="263"/>
      <c r="M5" s="263"/>
      <c r="N5" s="263"/>
      <c r="O5" s="263"/>
      <c r="P5" s="263"/>
      <c r="Q5" s="263"/>
      <c r="R5" s="263"/>
      <c r="S5" s="263"/>
      <c r="T5" s="263"/>
      <c r="U5" s="263"/>
      <c r="V5" s="263"/>
      <c r="W5" s="263"/>
      <c r="X5" s="263"/>
      <c r="Y5" s="263"/>
      <c r="Z5" s="263"/>
      <c r="AA5" s="263"/>
      <c r="AB5" s="263"/>
      <c r="AC5" s="263"/>
      <c r="AD5" s="263"/>
      <c r="AE5" s="263"/>
      <c r="AF5" s="263"/>
      <c r="AG5" s="263"/>
      <c r="AH5" s="263"/>
      <c r="AI5" s="263"/>
      <c r="AJ5" s="263"/>
      <c r="AK5" s="263"/>
      <c r="AL5" s="263"/>
      <c r="AM5" s="263"/>
      <c r="AN5" s="263"/>
      <c r="AO5" s="263"/>
      <c r="AP5" s="263"/>
      <c r="AQ5" s="263"/>
      <c r="AR5" s="263"/>
      <c r="AS5" s="263"/>
      <c r="AT5" s="263"/>
      <c r="AU5" s="263"/>
      <c r="AV5" s="263"/>
      <c r="AW5" s="263"/>
      <c r="AX5" s="263"/>
      <c r="AY5" s="263"/>
      <c r="AZ5" s="263"/>
      <c r="BA5" s="263"/>
      <c r="BB5" s="263"/>
      <c r="BC5" s="263"/>
      <c r="BD5" s="263"/>
      <c r="BE5" s="263"/>
      <c r="BF5" s="263"/>
      <c r="BG5" s="263"/>
      <c r="BH5" s="263"/>
      <c r="BI5" s="263"/>
      <c r="BJ5" s="263"/>
      <c r="BK5" s="263"/>
      <c r="BL5" s="263"/>
      <c r="BM5" s="263"/>
      <c r="BN5" s="263"/>
      <c r="BO5" s="263"/>
      <c r="BP5" s="263"/>
      <c r="BQ5" s="263"/>
      <c r="BR5" s="263"/>
      <c r="BS5" s="263"/>
      <c r="BT5" s="263"/>
      <c r="BU5" s="263"/>
      <c r="BV5" s="263"/>
      <c r="BW5" s="263"/>
      <c r="BX5" s="263"/>
      <c r="BY5" s="263"/>
      <c r="BZ5" s="263"/>
      <c r="CA5" s="263"/>
      <c r="CB5" s="263"/>
      <c r="CC5" s="263"/>
      <c r="CD5" s="263"/>
      <c r="CE5" s="263"/>
      <c r="CF5" s="263"/>
      <c r="CG5" s="263"/>
      <c r="CH5" s="263"/>
      <c r="CI5" s="263"/>
      <c r="CJ5" s="263"/>
      <c r="CK5" s="263"/>
      <c r="CL5" s="263"/>
      <c r="CM5" s="263"/>
      <c r="CN5" s="263"/>
      <c r="CO5" s="263"/>
      <c r="CP5" s="263"/>
      <c r="CQ5" s="263"/>
      <c r="CR5" s="263"/>
      <c r="CS5" s="263"/>
      <c r="CT5" s="263"/>
      <c r="CU5" s="263"/>
      <c r="CV5" s="263"/>
      <c r="CW5" s="263"/>
      <c r="CX5" s="263"/>
      <c r="CY5" s="263"/>
      <c r="CZ5" s="263"/>
      <c r="DA5" s="263"/>
      <c r="DB5" s="263"/>
      <c r="DC5" s="263"/>
      <c r="DD5" s="263"/>
      <c r="DE5" s="263"/>
      <c r="DF5" s="263"/>
      <c r="DG5" s="263"/>
      <c r="DH5" s="263"/>
      <c r="DI5" s="263"/>
      <c r="DJ5" s="263"/>
      <c r="DK5" s="263"/>
      <c r="DL5" s="263"/>
    </row>
    <row r="6" spans="1:116">
      <c r="A6" s="263"/>
      <c r="B6" s="263"/>
      <c r="C6" s="263"/>
      <c r="D6" s="263"/>
      <c r="E6" s="263"/>
      <c r="F6" s="263"/>
      <c r="G6" s="263"/>
      <c r="H6" s="263"/>
      <c r="I6" s="263"/>
      <c r="J6" s="263"/>
      <c r="K6" s="263"/>
      <c r="L6" s="263"/>
      <c r="M6" s="263"/>
      <c r="N6" s="263"/>
      <c r="O6" s="263"/>
      <c r="P6" s="263"/>
      <c r="Q6" s="263"/>
      <c r="R6" s="263"/>
      <c r="S6" s="263"/>
      <c r="T6" s="263"/>
      <c r="U6" s="263"/>
      <c r="V6" s="263"/>
      <c r="W6" s="263"/>
      <c r="X6" s="263"/>
      <c r="Y6" s="263"/>
      <c r="Z6" s="263"/>
      <c r="AA6" s="263"/>
      <c r="AB6" s="263"/>
      <c r="AC6" s="263"/>
      <c r="AD6" s="263"/>
      <c r="AE6" s="263"/>
      <c r="AF6" s="263"/>
      <c r="AG6" s="263"/>
      <c r="AH6" s="263"/>
      <c r="AI6" s="263"/>
      <c r="AJ6" s="263"/>
      <c r="AK6" s="263"/>
      <c r="AL6" s="263"/>
      <c r="AM6" s="263"/>
      <c r="AN6" s="263"/>
      <c r="AO6" s="263"/>
      <c r="AP6" s="263"/>
      <c r="AQ6" s="263"/>
      <c r="AR6" s="263"/>
      <c r="AS6" s="263"/>
      <c r="AT6" s="263"/>
      <c r="AU6" s="263"/>
      <c r="AV6" s="263"/>
      <c r="AW6" s="263"/>
      <c r="AX6" s="263"/>
      <c r="AY6" s="263"/>
      <c r="AZ6" s="263"/>
      <c r="BA6" s="263"/>
      <c r="BB6" s="263"/>
      <c r="BC6" s="263"/>
      <c r="BD6" s="263"/>
      <c r="BE6" s="263"/>
      <c r="BF6" s="263"/>
      <c r="BG6" s="263"/>
      <c r="BH6" s="263"/>
      <c r="BI6" s="263"/>
      <c r="BJ6" s="263"/>
      <c r="BK6" s="263"/>
      <c r="BL6" s="263"/>
      <c r="BM6" s="263"/>
      <c r="BN6" s="263"/>
      <c r="BO6" s="263"/>
      <c r="BP6" s="263"/>
      <c r="BQ6" s="263"/>
      <c r="BR6" s="263"/>
      <c r="BS6" s="263"/>
      <c r="BT6" s="263"/>
      <c r="BU6" s="263"/>
      <c r="BV6" s="263"/>
      <c r="BW6" s="263"/>
      <c r="BX6" s="263"/>
      <c r="BY6" s="263"/>
      <c r="BZ6" s="263"/>
      <c r="CA6" s="263"/>
      <c r="CB6" s="263"/>
      <c r="CC6" s="263"/>
      <c r="CD6" s="263"/>
      <c r="CE6" s="263"/>
      <c r="CF6" s="263"/>
      <c r="CG6" s="263"/>
      <c r="CH6" s="263"/>
      <c r="CI6" s="263"/>
      <c r="CJ6" s="263"/>
      <c r="CK6" s="263"/>
      <c r="CL6" s="263"/>
      <c r="CM6" s="263"/>
      <c r="CN6" s="263"/>
      <c r="CO6" s="263"/>
      <c r="CP6" s="263"/>
      <c r="CQ6" s="263"/>
      <c r="CR6" s="263"/>
      <c r="CS6" s="263"/>
      <c r="CT6" s="263"/>
      <c r="CU6" s="263"/>
      <c r="CV6" s="263"/>
      <c r="CW6" s="263"/>
      <c r="CX6" s="263"/>
      <c r="CY6" s="263"/>
      <c r="CZ6" s="263"/>
      <c r="DA6" s="263"/>
      <c r="DB6" s="263"/>
      <c r="DC6" s="263"/>
      <c r="DD6" s="263"/>
      <c r="DE6" s="263"/>
      <c r="DF6" s="263"/>
      <c r="DG6" s="263"/>
      <c r="DH6" s="263"/>
      <c r="DI6" s="263"/>
      <c r="DJ6" s="263"/>
      <c r="DK6" s="263"/>
      <c r="DL6" s="263"/>
    </row>
    <row r="7" spans="1:116">
      <c r="A7" s="263"/>
      <c r="B7" s="263"/>
      <c r="C7" s="263"/>
      <c r="D7" s="263"/>
      <c r="E7" s="263"/>
      <c r="F7" s="263"/>
      <c r="G7" s="263"/>
      <c r="H7" s="263"/>
      <c r="I7" s="263"/>
      <c r="J7" s="263"/>
      <c r="K7" s="263"/>
      <c r="L7" s="263"/>
      <c r="M7" s="263"/>
      <c r="N7" s="263"/>
      <c r="O7" s="263"/>
      <c r="P7" s="263"/>
      <c r="Q7" s="263"/>
      <c r="R7" s="263"/>
      <c r="S7" s="263"/>
      <c r="T7" s="263"/>
      <c r="U7" s="263"/>
      <c r="V7" s="263"/>
      <c r="W7" s="263"/>
      <c r="X7" s="263"/>
      <c r="Y7" s="263"/>
      <c r="Z7" s="263"/>
      <c r="AA7" s="263"/>
      <c r="AB7" s="263"/>
      <c r="AC7" s="263"/>
      <c r="AD7" s="263"/>
      <c r="AE7" s="263"/>
      <c r="AF7" s="263"/>
      <c r="AG7" s="263"/>
      <c r="AH7" s="263"/>
      <c r="AI7" s="263"/>
      <c r="AJ7" s="263"/>
      <c r="AK7" s="263"/>
      <c r="AL7" s="263"/>
      <c r="AM7" s="263"/>
      <c r="AN7" s="263"/>
      <c r="AO7" s="263"/>
      <c r="AP7" s="263"/>
      <c r="AQ7" s="263"/>
      <c r="AR7" s="263"/>
      <c r="AS7" s="263"/>
      <c r="AT7" s="263"/>
      <c r="AU7" s="263"/>
      <c r="AV7" s="263"/>
      <c r="AW7" s="263"/>
      <c r="AX7" s="263"/>
      <c r="AY7" s="263"/>
      <c r="AZ7" s="263"/>
      <c r="BA7" s="263"/>
      <c r="BB7" s="263"/>
      <c r="BC7" s="263"/>
      <c r="BD7" s="263"/>
      <c r="BE7" s="263"/>
      <c r="BF7" s="263"/>
      <c r="BG7" s="263"/>
      <c r="BH7" s="263"/>
      <c r="BI7" s="263"/>
      <c r="BJ7" s="263"/>
      <c r="BK7" s="263"/>
      <c r="BL7" s="263"/>
      <c r="BM7" s="263"/>
      <c r="BN7" s="263"/>
      <c r="BO7" s="263"/>
      <c r="BP7" s="263"/>
      <c r="BQ7" s="263"/>
      <c r="BR7" s="263"/>
      <c r="BS7" s="263"/>
      <c r="BT7" s="263"/>
      <c r="BU7" s="263"/>
      <c r="BV7" s="263"/>
      <c r="BW7" s="263"/>
      <c r="BX7" s="263"/>
      <c r="BY7" s="263"/>
      <c r="BZ7" s="263"/>
      <c r="CA7" s="263"/>
      <c r="CB7" s="263"/>
      <c r="CC7" s="263"/>
      <c r="CD7" s="263"/>
      <c r="CE7" s="263"/>
      <c r="CF7" s="263"/>
      <c r="CG7" s="263"/>
      <c r="CH7" s="263"/>
      <c r="CI7" s="263"/>
      <c r="CJ7" s="263"/>
      <c r="CK7" s="263"/>
      <c r="CL7" s="263"/>
      <c r="CM7" s="263"/>
      <c r="CN7" s="263"/>
      <c r="CO7" s="263"/>
      <c r="CP7" s="263"/>
      <c r="CQ7" s="263"/>
      <c r="CR7" s="263"/>
      <c r="CS7" s="263"/>
      <c r="CT7" s="263"/>
      <c r="CU7" s="263"/>
      <c r="CV7" s="263"/>
      <c r="CW7" s="263"/>
      <c r="CX7" s="263"/>
      <c r="CY7" s="263"/>
      <c r="CZ7" s="263"/>
      <c r="DA7" s="263"/>
      <c r="DB7" s="263"/>
      <c r="DC7" s="263"/>
      <c r="DD7" s="263"/>
      <c r="DE7" s="263"/>
      <c r="DF7" s="263"/>
      <c r="DG7" s="263"/>
      <c r="DH7" s="263"/>
      <c r="DI7" s="263"/>
      <c r="DJ7" s="263"/>
      <c r="DK7" s="263"/>
      <c r="DL7" s="263"/>
    </row>
    <row r="8" spans="1:116">
      <c r="A8" s="263"/>
      <c r="B8" s="263"/>
      <c r="C8" s="263"/>
      <c r="D8" s="263"/>
      <c r="E8" s="263"/>
      <c r="F8" s="263"/>
      <c r="G8" s="263"/>
      <c r="H8" s="263"/>
      <c r="I8" s="263"/>
      <c r="J8" s="263"/>
      <c r="K8" s="263"/>
      <c r="L8" s="263"/>
      <c r="M8" s="263"/>
      <c r="N8" s="263"/>
      <c r="O8" s="263"/>
      <c r="P8" s="263"/>
      <c r="Q8" s="263"/>
      <c r="R8" s="263"/>
      <c r="S8" s="263"/>
      <c r="T8" s="263"/>
      <c r="U8" s="263"/>
      <c r="V8" s="263"/>
      <c r="W8" s="263"/>
      <c r="X8" s="263"/>
      <c r="Y8" s="263"/>
      <c r="Z8" s="263"/>
      <c r="AA8" s="263"/>
      <c r="AB8" s="263"/>
      <c r="AC8" s="263"/>
      <c r="AD8" s="263"/>
      <c r="AE8" s="263"/>
      <c r="AF8" s="263"/>
      <c r="AG8" s="263"/>
      <c r="AH8" s="263"/>
      <c r="AI8" s="263"/>
      <c r="AJ8" s="263"/>
      <c r="AK8" s="263"/>
      <c r="AL8" s="263"/>
      <c r="AM8" s="263"/>
      <c r="AN8" s="263"/>
      <c r="AO8" s="263"/>
      <c r="AP8" s="263"/>
      <c r="AQ8" s="263"/>
      <c r="AR8" s="263"/>
      <c r="AS8" s="263"/>
      <c r="AT8" s="263"/>
      <c r="AU8" s="263"/>
      <c r="AV8" s="263"/>
      <c r="AW8" s="263"/>
      <c r="AX8" s="263"/>
      <c r="AY8" s="263"/>
      <c r="AZ8" s="263"/>
      <c r="BA8" s="263"/>
      <c r="BB8" s="263"/>
      <c r="BC8" s="263"/>
      <c r="BD8" s="263"/>
      <c r="BE8" s="263"/>
      <c r="BF8" s="263"/>
      <c r="BG8" s="263"/>
      <c r="BH8" s="263"/>
      <c r="BI8" s="263"/>
      <c r="BJ8" s="263"/>
      <c r="BK8" s="263"/>
      <c r="BL8" s="263"/>
      <c r="BM8" s="263"/>
      <c r="BN8" s="263"/>
      <c r="BO8" s="263"/>
      <c r="BP8" s="263"/>
      <c r="BQ8" s="263"/>
      <c r="BR8" s="263"/>
      <c r="BS8" s="263"/>
      <c r="BT8" s="263"/>
      <c r="BU8" s="263"/>
      <c r="BV8" s="263"/>
      <c r="BW8" s="263"/>
      <c r="BX8" s="263"/>
      <c r="BY8" s="263"/>
      <c r="BZ8" s="263"/>
      <c r="CA8" s="263"/>
      <c r="CB8" s="263"/>
      <c r="CC8" s="263"/>
      <c r="CD8" s="263"/>
      <c r="CE8" s="263"/>
      <c r="CF8" s="263"/>
      <c r="CG8" s="263"/>
      <c r="CH8" s="263"/>
      <c r="CI8" s="263"/>
      <c r="CJ8" s="263"/>
      <c r="CK8" s="263"/>
      <c r="CL8" s="263"/>
      <c r="CM8" s="263"/>
      <c r="CN8" s="263"/>
      <c r="CO8" s="263"/>
      <c r="CP8" s="263"/>
      <c r="CQ8" s="263"/>
      <c r="CR8" s="263"/>
      <c r="CS8" s="263"/>
      <c r="CT8" s="263"/>
      <c r="CU8" s="263"/>
      <c r="CV8" s="263"/>
      <c r="CW8" s="263"/>
      <c r="CX8" s="263"/>
      <c r="CY8" s="263"/>
      <c r="CZ8" s="263"/>
      <c r="DA8" s="263"/>
      <c r="DB8" s="263"/>
      <c r="DC8" s="263"/>
      <c r="DD8" s="263"/>
      <c r="DE8" s="263"/>
      <c r="DF8" s="263"/>
      <c r="DG8" s="263"/>
      <c r="DH8" s="263"/>
      <c r="DI8" s="263"/>
      <c r="DJ8" s="263"/>
      <c r="DK8" s="263"/>
      <c r="DL8" s="263"/>
    </row>
    <row r="9" spans="1:116">
      <c r="A9" s="263"/>
      <c r="B9" s="263"/>
      <c r="C9" s="263"/>
      <c r="D9" s="263"/>
      <c r="E9" s="263"/>
      <c r="F9" s="263"/>
      <c r="G9" s="263"/>
      <c r="H9" s="263"/>
      <c r="I9" s="263"/>
      <c r="J9" s="263"/>
      <c r="K9" s="263"/>
      <c r="L9" s="263"/>
      <c r="M9" s="263"/>
      <c r="N9" s="263"/>
      <c r="O9" s="263"/>
      <c r="P9" s="263"/>
      <c r="Q9" s="263"/>
      <c r="R9" s="263"/>
      <c r="S9" s="263"/>
      <c r="T9" s="263"/>
      <c r="U9" s="263"/>
      <c r="V9" s="263"/>
      <c r="W9" s="263"/>
      <c r="X9" s="263"/>
      <c r="Y9" s="263"/>
      <c r="Z9" s="263"/>
      <c r="AA9" s="263"/>
      <c r="AB9" s="263"/>
      <c r="AC9" s="263"/>
      <c r="AD9" s="263"/>
      <c r="AE9" s="263"/>
      <c r="AF9" s="263"/>
      <c r="AG9" s="263"/>
      <c r="AH9" s="263"/>
      <c r="AI9" s="263"/>
      <c r="AJ9" s="263"/>
      <c r="AK9" s="263"/>
      <c r="AL9" s="263"/>
      <c r="AM9" s="263"/>
      <c r="AN9" s="263"/>
      <c r="AO9" s="263"/>
      <c r="AP9" s="263"/>
      <c r="AQ9" s="263"/>
      <c r="AR9" s="263"/>
      <c r="AS9" s="263"/>
      <c r="AT9" s="263"/>
      <c r="AU9" s="263"/>
      <c r="AV9" s="263"/>
      <c r="AW9" s="263"/>
      <c r="AX9" s="263"/>
      <c r="AY9" s="263"/>
      <c r="AZ9" s="263"/>
      <c r="BA9" s="263"/>
      <c r="BB9" s="263"/>
      <c r="BC9" s="263"/>
      <c r="BD9" s="263"/>
      <c r="BE9" s="263"/>
      <c r="BF9" s="263"/>
      <c r="BG9" s="263"/>
      <c r="BH9" s="263"/>
      <c r="BI9" s="263"/>
      <c r="BJ9" s="263"/>
      <c r="BK9" s="263"/>
      <c r="BL9" s="263"/>
      <c r="BM9" s="263"/>
      <c r="BN9" s="263"/>
      <c r="BO9" s="263"/>
      <c r="BP9" s="263"/>
      <c r="BQ9" s="263"/>
      <c r="BR9" s="263"/>
      <c r="BS9" s="263"/>
      <c r="BT9" s="263"/>
      <c r="BU9" s="263"/>
      <c r="BV9" s="263"/>
      <c r="BW9" s="263"/>
      <c r="BX9" s="263"/>
      <c r="BY9" s="263"/>
      <c r="BZ9" s="263"/>
      <c r="CA9" s="263"/>
      <c r="CB9" s="263"/>
      <c r="CC9" s="263"/>
      <c r="CD9" s="263"/>
      <c r="CE9" s="263"/>
      <c r="CF9" s="263"/>
      <c r="CG9" s="263"/>
      <c r="CH9" s="263"/>
      <c r="CI9" s="263"/>
      <c r="CJ9" s="263"/>
      <c r="CK9" s="263"/>
      <c r="CL9" s="263"/>
      <c r="CM9" s="263"/>
      <c r="CN9" s="263"/>
      <c r="CO9" s="263"/>
      <c r="CP9" s="263"/>
      <c r="CQ9" s="263"/>
      <c r="CR9" s="263"/>
      <c r="CS9" s="263"/>
      <c r="CT9" s="263"/>
      <c r="CU9" s="263"/>
      <c r="CV9" s="263"/>
      <c r="CW9" s="263"/>
      <c r="CX9" s="263"/>
      <c r="CY9" s="263"/>
      <c r="CZ9" s="263"/>
      <c r="DA9" s="263"/>
      <c r="DB9" s="263"/>
      <c r="DC9" s="263"/>
      <c r="DD9" s="263"/>
      <c r="DE9" s="263"/>
      <c r="DF9" s="263"/>
      <c r="DG9" s="263"/>
      <c r="DH9" s="263"/>
      <c r="DI9" s="263"/>
      <c r="DJ9" s="263"/>
      <c r="DK9" s="263"/>
      <c r="DL9" s="263"/>
    </row>
    <row r="10" spans="1:116">
      <c r="A10" s="263"/>
      <c r="B10" s="263"/>
      <c r="C10" s="263"/>
      <c r="D10" s="263"/>
      <c r="E10" s="263"/>
      <c r="F10" s="263"/>
      <c r="G10" s="263"/>
      <c r="H10" s="263"/>
      <c r="I10" s="263"/>
      <c r="J10" s="263"/>
      <c r="K10" s="263"/>
      <c r="L10" s="263"/>
      <c r="M10" s="263"/>
      <c r="N10" s="263"/>
      <c r="O10" s="263"/>
      <c r="P10" s="263"/>
      <c r="Q10" s="263"/>
      <c r="R10" s="263"/>
      <c r="S10" s="263"/>
      <c r="T10" s="263"/>
      <c r="U10" s="263"/>
      <c r="V10" s="263"/>
      <c r="W10" s="263"/>
      <c r="X10" s="263"/>
      <c r="Y10" s="263"/>
      <c r="Z10" s="263"/>
      <c r="AA10" s="263"/>
      <c r="AB10" s="263"/>
      <c r="AC10" s="263"/>
      <c r="AD10" s="263"/>
      <c r="AE10" s="263"/>
      <c r="AF10" s="263"/>
      <c r="AG10" s="263"/>
      <c r="AH10" s="263"/>
      <c r="AI10" s="263"/>
      <c r="AJ10" s="263"/>
      <c r="AK10" s="263"/>
      <c r="AL10" s="263"/>
      <c r="AM10" s="263"/>
      <c r="AN10" s="263"/>
      <c r="AO10" s="263"/>
      <c r="AP10" s="263"/>
      <c r="AQ10" s="263"/>
      <c r="AR10" s="263"/>
      <c r="AS10" s="263"/>
      <c r="AT10" s="263"/>
      <c r="AU10" s="263"/>
      <c r="AV10" s="263"/>
      <c r="AW10" s="263"/>
      <c r="AX10" s="263"/>
      <c r="AY10" s="263"/>
      <c r="AZ10" s="263"/>
      <c r="BA10" s="263"/>
      <c r="BB10" s="263"/>
      <c r="BC10" s="263"/>
      <c r="BD10" s="263"/>
      <c r="BE10" s="263"/>
      <c r="BF10" s="263"/>
      <c r="BG10" s="263"/>
      <c r="BH10" s="263"/>
      <c r="BI10" s="263"/>
      <c r="BJ10" s="263"/>
      <c r="BK10" s="263"/>
      <c r="BL10" s="263"/>
      <c r="BM10" s="263"/>
      <c r="BN10" s="263"/>
      <c r="BO10" s="263"/>
      <c r="BP10" s="263"/>
      <c r="BQ10" s="263"/>
      <c r="BR10" s="263"/>
      <c r="BS10" s="263"/>
      <c r="BT10" s="263"/>
      <c r="BU10" s="263"/>
      <c r="BV10" s="263"/>
      <c r="BW10" s="263"/>
      <c r="BX10" s="263"/>
      <c r="BY10" s="263"/>
      <c r="BZ10" s="263"/>
      <c r="CA10" s="263"/>
      <c r="CB10" s="263"/>
      <c r="CC10" s="263"/>
      <c r="CD10" s="263"/>
      <c r="CE10" s="263"/>
      <c r="CF10" s="263"/>
      <c r="CG10" s="263"/>
      <c r="CH10" s="263"/>
      <c r="CI10" s="263"/>
      <c r="CJ10" s="263"/>
      <c r="CK10" s="263"/>
      <c r="CL10" s="263"/>
      <c r="CM10" s="263"/>
      <c r="CN10" s="263"/>
      <c r="CO10" s="263"/>
      <c r="CP10" s="263"/>
      <c r="CQ10" s="263"/>
      <c r="CR10" s="263"/>
      <c r="CS10" s="263"/>
      <c r="CT10" s="263"/>
      <c r="CU10" s="263"/>
      <c r="CV10" s="263"/>
      <c r="CW10" s="263"/>
      <c r="CX10" s="263"/>
      <c r="CY10" s="263"/>
      <c r="CZ10" s="263"/>
      <c r="DA10" s="263"/>
      <c r="DB10" s="263"/>
      <c r="DC10" s="263"/>
      <c r="DD10" s="263"/>
      <c r="DE10" s="263"/>
      <c r="DF10" s="263"/>
      <c r="DG10" s="263"/>
      <c r="DH10" s="263"/>
      <c r="DI10" s="263"/>
      <c r="DJ10" s="263"/>
      <c r="DK10" s="263"/>
      <c r="DL10" s="263"/>
    </row>
    <row r="11" spans="1:116">
      <c r="A11" s="263"/>
      <c r="B11" s="263"/>
      <c r="C11" s="263"/>
      <c r="D11" s="263"/>
      <c r="E11" s="263"/>
      <c r="F11" s="263"/>
      <c r="G11" s="263"/>
      <c r="H11" s="263"/>
      <c r="I11" s="263"/>
      <c r="J11" s="263"/>
      <c r="K11" s="263"/>
      <c r="L11" s="263"/>
      <c r="M11" s="263"/>
      <c r="N11" s="263"/>
      <c r="O11" s="263"/>
      <c r="P11" s="263"/>
      <c r="Q11" s="263"/>
      <c r="R11" s="263"/>
      <c r="S11" s="263"/>
      <c r="T11" s="263"/>
      <c r="U11" s="263"/>
      <c r="V11" s="263"/>
      <c r="W11" s="263"/>
      <c r="X11" s="263"/>
      <c r="Y11" s="263"/>
      <c r="Z11" s="263"/>
      <c r="AA11" s="263"/>
      <c r="AB11" s="263"/>
      <c r="AC11" s="263"/>
      <c r="AD11" s="263"/>
      <c r="AE11" s="263"/>
      <c r="AF11" s="263"/>
      <c r="AG11" s="263"/>
      <c r="AH11" s="263"/>
      <c r="AI11" s="263"/>
      <c r="AJ11" s="263"/>
      <c r="AK11" s="263"/>
      <c r="AL11" s="263"/>
      <c r="AM11" s="263"/>
      <c r="AN11" s="263"/>
      <c r="AO11" s="263"/>
      <c r="AP11" s="263"/>
      <c r="AQ11" s="263"/>
      <c r="AR11" s="263"/>
      <c r="AS11" s="263"/>
      <c r="AT11" s="263"/>
      <c r="AU11" s="263"/>
      <c r="AV11" s="263"/>
      <c r="AW11" s="263"/>
      <c r="AX11" s="263"/>
      <c r="AY11" s="263"/>
      <c r="AZ11" s="263"/>
      <c r="BA11" s="263"/>
      <c r="BB11" s="263"/>
      <c r="BC11" s="263"/>
      <c r="BD11" s="263"/>
      <c r="BE11" s="263"/>
      <c r="BF11" s="263"/>
      <c r="BG11" s="263"/>
      <c r="BH11" s="263"/>
      <c r="BI11" s="263"/>
      <c r="BJ11" s="263"/>
      <c r="BK11" s="263"/>
      <c r="BL11" s="263"/>
      <c r="BM11" s="263"/>
      <c r="BN11" s="263"/>
      <c r="BO11" s="263"/>
      <c r="BP11" s="263"/>
      <c r="BQ11" s="263"/>
      <c r="BR11" s="263"/>
      <c r="BS11" s="263"/>
      <c r="BT11" s="263"/>
      <c r="BU11" s="263"/>
      <c r="BV11" s="263"/>
      <c r="BW11" s="263"/>
      <c r="BX11" s="263"/>
      <c r="BY11" s="263"/>
      <c r="BZ11" s="263"/>
      <c r="CA11" s="263"/>
      <c r="CB11" s="263"/>
      <c r="CC11" s="263"/>
      <c r="CD11" s="263"/>
      <c r="CE11" s="263"/>
      <c r="CF11" s="263"/>
      <c r="CG11" s="263"/>
      <c r="CH11" s="263"/>
      <c r="CI11" s="263"/>
      <c r="CJ11" s="263"/>
      <c r="CK11" s="263"/>
      <c r="CL11" s="263"/>
      <c r="CM11" s="263"/>
      <c r="CN11" s="263"/>
      <c r="CO11" s="263"/>
      <c r="CP11" s="263"/>
      <c r="CQ11" s="263"/>
      <c r="CR11" s="263"/>
      <c r="CS11" s="263"/>
      <c r="CT11" s="263"/>
      <c r="CU11" s="263"/>
      <c r="CV11" s="263"/>
      <c r="CW11" s="263"/>
      <c r="CX11" s="263"/>
      <c r="CY11" s="263"/>
      <c r="CZ11" s="263"/>
      <c r="DA11" s="263"/>
      <c r="DB11" s="263"/>
      <c r="DC11" s="263"/>
      <c r="DD11" s="263"/>
      <c r="DE11" s="263"/>
      <c r="DF11" s="263"/>
      <c r="DG11" s="263"/>
      <c r="DH11" s="263"/>
      <c r="DI11" s="263"/>
      <c r="DJ11" s="263"/>
      <c r="DK11" s="263"/>
      <c r="DL11" s="263"/>
    </row>
    <row r="12" spans="1:116">
      <c r="A12" s="263"/>
      <c r="B12" s="263"/>
      <c r="C12" s="263"/>
      <c r="D12" s="263"/>
      <c r="E12" s="263"/>
      <c r="F12" s="263"/>
      <c r="G12" s="263"/>
      <c r="H12" s="263"/>
      <c r="I12" s="263"/>
      <c r="J12" s="263"/>
      <c r="K12" s="263"/>
      <c r="L12" s="263"/>
      <c r="M12" s="263"/>
      <c r="N12" s="263"/>
      <c r="O12" s="263"/>
      <c r="P12" s="263"/>
      <c r="Q12" s="263"/>
      <c r="R12" s="263"/>
      <c r="S12" s="263"/>
      <c r="T12" s="263"/>
      <c r="U12" s="263"/>
      <c r="V12" s="263"/>
      <c r="W12" s="263"/>
      <c r="X12" s="263"/>
      <c r="Y12" s="263"/>
      <c r="Z12" s="263"/>
      <c r="AA12" s="263"/>
      <c r="AB12" s="263"/>
      <c r="AC12" s="263"/>
      <c r="AD12" s="263"/>
      <c r="AE12" s="263"/>
      <c r="AF12" s="263"/>
      <c r="AG12" s="263"/>
      <c r="AH12" s="263"/>
      <c r="AI12" s="263"/>
      <c r="AJ12" s="263"/>
      <c r="AK12" s="263"/>
      <c r="AL12" s="263"/>
      <c r="AM12" s="263"/>
      <c r="AN12" s="263"/>
      <c r="AO12" s="263"/>
      <c r="AP12" s="263"/>
      <c r="AQ12" s="263"/>
      <c r="AR12" s="263"/>
      <c r="AS12" s="263"/>
      <c r="AT12" s="263"/>
      <c r="AU12" s="263"/>
      <c r="AV12" s="263"/>
      <c r="AW12" s="263"/>
      <c r="AX12" s="263"/>
      <c r="AY12" s="263"/>
      <c r="AZ12" s="263"/>
      <c r="BA12" s="263"/>
      <c r="BB12" s="263"/>
      <c r="BC12" s="263"/>
      <c r="BD12" s="263"/>
      <c r="BE12" s="263"/>
      <c r="BF12" s="263"/>
      <c r="BG12" s="263"/>
      <c r="BH12" s="263"/>
      <c r="BI12" s="263"/>
      <c r="BJ12" s="263"/>
      <c r="BK12" s="263"/>
      <c r="BL12" s="263"/>
      <c r="BM12" s="263"/>
      <c r="BN12" s="263"/>
      <c r="BO12" s="263"/>
      <c r="BP12" s="263"/>
      <c r="BQ12" s="263"/>
      <c r="BR12" s="263"/>
      <c r="BS12" s="263"/>
      <c r="BT12" s="263"/>
      <c r="BU12" s="263"/>
      <c r="BV12" s="263"/>
      <c r="BW12" s="263"/>
      <c r="BX12" s="263"/>
      <c r="BY12" s="263"/>
      <c r="BZ12" s="263"/>
      <c r="CA12" s="263"/>
      <c r="CB12" s="263"/>
      <c r="CC12" s="263"/>
      <c r="CD12" s="263"/>
      <c r="CE12" s="263"/>
      <c r="CF12" s="263"/>
      <c r="CG12" s="263"/>
      <c r="CH12" s="263"/>
      <c r="CI12" s="263"/>
      <c r="CJ12" s="263"/>
      <c r="CK12" s="263"/>
      <c r="CL12" s="263"/>
      <c r="CM12" s="263"/>
      <c r="CN12" s="263"/>
      <c r="CO12" s="263"/>
      <c r="CP12" s="263"/>
      <c r="CQ12" s="263"/>
      <c r="CR12" s="263"/>
      <c r="CS12" s="263"/>
      <c r="CT12" s="263"/>
      <c r="CU12" s="263"/>
      <c r="CV12" s="263"/>
      <c r="CW12" s="263"/>
      <c r="CX12" s="263"/>
      <c r="CY12" s="263"/>
      <c r="CZ12" s="263"/>
      <c r="DA12" s="263"/>
      <c r="DB12" s="263"/>
      <c r="DC12" s="263"/>
      <c r="DD12" s="263"/>
      <c r="DE12" s="263"/>
      <c r="DF12" s="263"/>
      <c r="DG12" s="263"/>
      <c r="DH12" s="263"/>
      <c r="DI12" s="263"/>
      <c r="DJ12" s="263"/>
      <c r="DK12" s="263"/>
      <c r="DL12" s="263"/>
    </row>
    <row r="13" spans="1:116">
      <c r="A13" s="263"/>
      <c r="B13" s="263"/>
      <c r="C13" s="263"/>
      <c r="D13" s="263"/>
      <c r="E13" s="263"/>
      <c r="F13" s="263"/>
      <c r="G13" s="263"/>
      <c r="H13" s="263"/>
      <c r="I13" s="263"/>
      <c r="J13" s="263"/>
      <c r="K13" s="263"/>
      <c r="L13" s="263"/>
      <c r="M13" s="263"/>
      <c r="N13" s="263"/>
      <c r="O13" s="263"/>
      <c r="P13" s="263"/>
      <c r="Q13" s="263"/>
      <c r="R13" s="263"/>
      <c r="S13" s="263"/>
      <c r="T13" s="263"/>
      <c r="U13" s="263"/>
      <c r="V13" s="263"/>
      <c r="W13" s="263"/>
      <c r="X13" s="263"/>
      <c r="Y13" s="263"/>
      <c r="Z13" s="263"/>
      <c r="AA13" s="263"/>
      <c r="AB13" s="263"/>
      <c r="AC13" s="263"/>
      <c r="AD13" s="263"/>
      <c r="AE13" s="263"/>
      <c r="AF13" s="263"/>
      <c r="AG13" s="263"/>
      <c r="AH13" s="263"/>
      <c r="AI13" s="263"/>
      <c r="AJ13" s="263"/>
      <c r="AK13" s="263"/>
      <c r="AL13" s="263"/>
      <c r="AM13" s="263"/>
      <c r="AN13" s="263"/>
      <c r="AO13" s="263"/>
      <c r="AP13" s="263"/>
      <c r="AQ13" s="263"/>
      <c r="AR13" s="263"/>
      <c r="AS13" s="263"/>
      <c r="AT13" s="263"/>
      <c r="AU13" s="263"/>
      <c r="AV13" s="263"/>
      <c r="AW13" s="263"/>
      <c r="AX13" s="263"/>
      <c r="AY13" s="263"/>
      <c r="AZ13" s="263"/>
      <c r="BA13" s="263"/>
      <c r="BB13" s="263"/>
      <c r="BC13" s="263"/>
      <c r="BD13" s="263"/>
      <c r="BE13" s="263"/>
      <c r="BF13" s="263"/>
      <c r="BG13" s="263"/>
      <c r="BH13" s="263"/>
      <c r="BI13" s="263"/>
      <c r="BJ13" s="263"/>
      <c r="BK13" s="263"/>
      <c r="BL13" s="263"/>
      <c r="BM13" s="263"/>
      <c r="BN13" s="263"/>
      <c r="BO13" s="263"/>
      <c r="BP13" s="263"/>
      <c r="BQ13" s="263"/>
      <c r="BR13" s="263"/>
      <c r="BS13" s="263"/>
      <c r="BT13" s="263"/>
      <c r="BU13" s="263"/>
      <c r="BV13" s="263"/>
      <c r="BW13" s="263"/>
      <c r="BX13" s="263"/>
      <c r="BY13" s="263"/>
      <c r="BZ13" s="263"/>
      <c r="CA13" s="263"/>
      <c r="CB13" s="263"/>
      <c r="CC13" s="263"/>
      <c r="CD13" s="263"/>
      <c r="CE13" s="263"/>
      <c r="CF13" s="263"/>
      <c r="CG13" s="263"/>
      <c r="CH13" s="263"/>
      <c r="CI13" s="263"/>
      <c r="CJ13" s="263"/>
      <c r="CK13" s="263"/>
      <c r="CL13" s="263"/>
      <c r="CM13" s="263"/>
      <c r="CN13" s="263"/>
      <c r="CO13" s="263"/>
      <c r="CP13" s="263"/>
      <c r="CQ13" s="263"/>
      <c r="CR13" s="263"/>
      <c r="CS13" s="263"/>
      <c r="CT13" s="263"/>
      <c r="CU13" s="263"/>
      <c r="CV13" s="263"/>
      <c r="CW13" s="263"/>
      <c r="CX13" s="263"/>
      <c r="CY13" s="263"/>
      <c r="CZ13" s="263"/>
      <c r="DA13" s="263"/>
      <c r="DB13" s="263"/>
      <c r="DC13" s="263"/>
      <c r="DD13" s="263"/>
      <c r="DE13" s="263"/>
      <c r="DF13" s="263"/>
      <c r="DG13" s="263"/>
      <c r="DH13" s="263"/>
      <c r="DI13" s="263"/>
      <c r="DJ13" s="263"/>
      <c r="DK13" s="263"/>
      <c r="DL13" s="263"/>
    </row>
    <row r="14" spans="1:116">
      <c r="A14" s="263"/>
      <c r="B14" s="263"/>
      <c r="C14" s="263"/>
      <c r="D14" s="263"/>
      <c r="E14" s="263"/>
      <c r="F14" s="263"/>
      <c r="G14" s="263"/>
      <c r="H14" s="263"/>
      <c r="I14" s="263"/>
      <c r="J14" s="263"/>
      <c r="K14" s="263"/>
      <c r="L14" s="263"/>
      <c r="M14" s="263"/>
      <c r="N14" s="263"/>
      <c r="O14" s="263"/>
      <c r="P14" s="263"/>
      <c r="Q14" s="263"/>
      <c r="R14" s="263"/>
      <c r="S14" s="263"/>
      <c r="T14" s="263"/>
      <c r="U14" s="263"/>
      <c r="V14" s="263"/>
      <c r="W14" s="263"/>
      <c r="X14" s="263"/>
      <c r="Y14" s="263"/>
      <c r="Z14" s="263"/>
      <c r="AA14" s="263"/>
      <c r="AB14" s="263"/>
      <c r="AC14" s="263"/>
      <c r="AD14" s="263"/>
      <c r="AE14" s="263"/>
      <c r="AF14" s="263"/>
      <c r="AG14" s="263"/>
      <c r="AH14" s="263"/>
      <c r="AI14" s="263"/>
      <c r="AJ14" s="263"/>
      <c r="AK14" s="263"/>
      <c r="AL14" s="263"/>
      <c r="AM14" s="263"/>
      <c r="AN14" s="263"/>
      <c r="AO14" s="263"/>
      <c r="AP14" s="263"/>
      <c r="AQ14" s="263"/>
      <c r="AR14" s="263"/>
      <c r="AS14" s="263"/>
      <c r="AT14" s="263"/>
      <c r="AU14" s="263"/>
      <c r="AV14" s="263"/>
      <c r="AW14" s="263"/>
      <c r="AX14" s="263"/>
      <c r="AY14" s="263"/>
      <c r="AZ14" s="263"/>
      <c r="BA14" s="263"/>
      <c r="BB14" s="263"/>
      <c r="BC14" s="263"/>
      <c r="BD14" s="263"/>
      <c r="BE14" s="263"/>
      <c r="BF14" s="263"/>
      <c r="BG14" s="263"/>
      <c r="BH14" s="263"/>
      <c r="BI14" s="263"/>
      <c r="BJ14" s="263"/>
      <c r="BK14" s="263"/>
      <c r="BL14" s="263"/>
      <c r="BM14" s="263"/>
      <c r="BN14" s="263"/>
      <c r="BO14" s="263"/>
      <c r="BP14" s="263"/>
      <c r="BQ14" s="263"/>
      <c r="BR14" s="263"/>
      <c r="BS14" s="263"/>
      <c r="BT14" s="263"/>
      <c r="BU14" s="263"/>
      <c r="BV14" s="263"/>
      <c r="BW14" s="263"/>
      <c r="BX14" s="263"/>
      <c r="BY14" s="263"/>
      <c r="BZ14" s="263"/>
      <c r="CA14" s="263"/>
      <c r="CB14" s="263"/>
      <c r="CC14" s="263"/>
      <c r="CD14" s="263"/>
      <c r="CE14" s="263"/>
      <c r="CF14" s="263"/>
      <c r="CG14" s="263"/>
      <c r="CH14" s="263"/>
      <c r="CI14" s="263"/>
      <c r="CJ14" s="263"/>
      <c r="CK14" s="263"/>
      <c r="CL14" s="263"/>
      <c r="CM14" s="263"/>
      <c r="CN14" s="263"/>
      <c r="CO14" s="263"/>
      <c r="CP14" s="263"/>
      <c r="CQ14" s="263"/>
      <c r="CR14" s="263"/>
      <c r="CS14" s="263"/>
      <c r="CT14" s="263"/>
      <c r="CU14" s="263"/>
      <c r="CV14" s="263"/>
      <c r="CW14" s="263"/>
      <c r="CX14" s="263"/>
      <c r="CY14" s="263"/>
      <c r="CZ14" s="263"/>
      <c r="DA14" s="263"/>
      <c r="DB14" s="263"/>
      <c r="DC14" s="263"/>
      <c r="DD14" s="263"/>
      <c r="DE14" s="263"/>
      <c r="DF14" s="263"/>
      <c r="DG14" s="263"/>
      <c r="DH14" s="263"/>
      <c r="DI14" s="263"/>
      <c r="DJ14" s="263"/>
      <c r="DK14" s="263"/>
      <c r="DL14" s="263"/>
    </row>
    <row r="15" spans="1:116">
      <c r="A15" s="263"/>
      <c r="B15" s="263"/>
      <c r="C15" s="263"/>
      <c r="D15" s="263"/>
      <c r="E15" s="263"/>
      <c r="F15" s="263"/>
      <c r="G15" s="263"/>
      <c r="H15" s="263"/>
      <c r="I15" s="263"/>
      <c r="J15" s="263"/>
      <c r="K15" s="263"/>
      <c r="L15" s="263"/>
      <c r="M15" s="263"/>
      <c r="N15" s="263"/>
      <c r="O15" s="263"/>
      <c r="P15" s="263"/>
      <c r="Q15" s="263"/>
      <c r="R15" s="263"/>
      <c r="S15" s="263"/>
      <c r="T15" s="263"/>
      <c r="U15" s="263"/>
      <c r="V15" s="263"/>
      <c r="W15" s="263"/>
      <c r="X15" s="263"/>
      <c r="Y15" s="263"/>
      <c r="Z15" s="263"/>
      <c r="AA15" s="263"/>
      <c r="AB15" s="263"/>
      <c r="AC15" s="263"/>
      <c r="AD15" s="263"/>
      <c r="AE15" s="263"/>
      <c r="AF15" s="263"/>
      <c r="AG15" s="263"/>
      <c r="AH15" s="263"/>
      <c r="AI15" s="263"/>
      <c r="AJ15" s="263"/>
      <c r="AK15" s="263"/>
      <c r="AL15" s="263"/>
      <c r="AM15" s="263"/>
      <c r="AN15" s="263"/>
      <c r="AO15" s="263"/>
      <c r="AP15" s="263"/>
      <c r="AQ15" s="263"/>
      <c r="AR15" s="263"/>
      <c r="AS15" s="263"/>
      <c r="AT15" s="263"/>
      <c r="AU15" s="263"/>
      <c r="AV15" s="263"/>
      <c r="AW15" s="263"/>
      <c r="AX15" s="263"/>
      <c r="AY15" s="263"/>
      <c r="AZ15" s="263"/>
      <c r="BA15" s="263"/>
      <c r="BB15" s="263"/>
      <c r="BC15" s="263"/>
      <c r="BD15" s="263"/>
      <c r="BE15" s="263"/>
      <c r="BF15" s="263"/>
      <c r="BG15" s="263"/>
      <c r="BH15" s="263"/>
      <c r="BI15" s="263"/>
      <c r="BJ15" s="263"/>
      <c r="BK15" s="263"/>
      <c r="BL15" s="263"/>
      <c r="BM15" s="263"/>
      <c r="BN15" s="263"/>
      <c r="BO15" s="263"/>
      <c r="BP15" s="263"/>
      <c r="BQ15" s="263"/>
      <c r="BR15" s="263"/>
      <c r="BS15" s="263"/>
      <c r="BT15" s="263"/>
      <c r="BU15" s="263"/>
      <c r="BV15" s="263"/>
      <c r="BW15" s="263"/>
      <c r="BX15" s="263"/>
      <c r="BY15" s="263"/>
      <c r="BZ15" s="263"/>
      <c r="CA15" s="263"/>
      <c r="CB15" s="263"/>
      <c r="CC15" s="263"/>
      <c r="CD15" s="263"/>
      <c r="CE15" s="263"/>
      <c r="CF15" s="263"/>
      <c r="CG15" s="263"/>
      <c r="CH15" s="263"/>
      <c r="CI15" s="263"/>
      <c r="CJ15" s="263"/>
      <c r="CK15" s="263"/>
      <c r="CL15" s="263"/>
      <c r="CM15" s="263"/>
      <c r="CN15" s="263"/>
      <c r="CO15" s="263"/>
      <c r="CP15" s="263"/>
      <c r="CQ15" s="263"/>
      <c r="CR15" s="263"/>
      <c r="CS15" s="263"/>
      <c r="CT15" s="263"/>
      <c r="CU15" s="263"/>
      <c r="CV15" s="263"/>
      <c r="CW15" s="263"/>
      <c r="CX15" s="263"/>
      <c r="CY15" s="263"/>
      <c r="CZ15" s="263"/>
      <c r="DA15" s="263"/>
      <c r="DB15" s="263"/>
      <c r="DC15" s="263"/>
      <c r="DD15" s="263"/>
      <c r="DE15" s="263"/>
      <c r="DF15" s="263"/>
      <c r="DG15" s="263"/>
      <c r="DH15" s="263"/>
      <c r="DI15" s="263"/>
      <c r="DJ15" s="263"/>
      <c r="DK15" s="263"/>
      <c r="DL15" s="263"/>
    </row>
    <row r="16" spans="1:116">
      <c r="A16" s="263"/>
      <c r="B16" s="263"/>
      <c r="C16" s="263"/>
      <c r="D16" s="263"/>
      <c r="E16" s="263"/>
      <c r="F16" s="263"/>
      <c r="G16" s="263"/>
      <c r="H16" s="263"/>
      <c r="I16" s="263"/>
      <c r="J16" s="263"/>
      <c r="K16" s="263"/>
      <c r="L16" s="263"/>
      <c r="M16" s="263"/>
      <c r="N16" s="263"/>
      <c r="O16" s="263"/>
      <c r="P16" s="263"/>
      <c r="Q16" s="263"/>
      <c r="R16" s="263"/>
      <c r="S16" s="263"/>
      <c r="T16" s="263"/>
      <c r="U16" s="263"/>
      <c r="V16" s="263"/>
      <c r="W16" s="263"/>
      <c r="X16" s="263"/>
      <c r="Y16" s="263"/>
      <c r="Z16" s="263"/>
      <c r="AA16" s="263"/>
      <c r="AB16" s="263"/>
      <c r="AC16" s="263"/>
      <c r="AD16" s="263"/>
      <c r="AE16" s="263"/>
      <c r="AF16" s="263"/>
      <c r="AG16" s="263"/>
      <c r="AH16" s="263"/>
      <c r="AI16" s="263"/>
      <c r="AJ16" s="263"/>
      <c r="AK16" s="263"/>
      <c r="AL16" s="263"/>
      <c r="AM16" s="263"/>
      <c r="AN16" s="263"/>
      <c r="AO16" s="263"/>
      <c r="AP16" s="263"/>
      <c r="AQ16" s="263"/>
      <c r="AR16" s="263"/>
      <c r="AS16" s="263"/>
      <c r="AT16" s="263"/>
      <c r="AU16" s="263"/>
      <c r="AV16" s="263"/>
      <c r="AW16" s="263"/>
      <c r="AX16" s="263"/>
      <c r="AY16" s="263"/>
      <c r="AZ16" s="263"/>
      <c r="BA16" s="263"/>
      <c r="BB16" s="263"/>
      <c r="BC16" s="263"/>
      <c r="BD16" s="263"/>
      <c r="BE16" s="263"/>
      <c r="BF16" s="263"/>
      <c r="BG16" s="263"/>
      <c r="BH16" s="263"/>
      <c r="BI16" s="263"/>
      <c r="BJ16" s="263"/>
      <c r="BK16" s="263"/>
      <c r="BL16" s="263"/>
      <c r="BM16" s="263"/>
      <c r="BN16" s="263"/>
      <c r="BO16" s="263"/>
      <c r="BP16" s="263"/>
      <c r="BQ16" s="263"/>
      <c r="BR16" s="263"/>
      <c r="BS16" s="263"/>
      <c r="BT16" s="263"/>
      <c r="BU16" s="263"/>
      <c r="BV16" s="263"/>
      <c r="BW16" s="263"/>
      <c r="BX16" s="263"/>
      <c r="BY16" s="263"/>
      <c r="BZ16" s="263"/>
      <c r="CA16" s="263"/>
      <c r="CB16" s="263"/>
      <c r="CC16" s="263"/>
      <c r="CD16" s="263"/>
      <c r="CE16" s="263"/>
      <c r="CF16" s="263"/>
      <c r="CG16" s="263"/>
      <c r="CH16" s="263"/>
      <c r="CI16" s="263"/>
      <c r="CJ16" s="263"/>
      <c r="CK16" s="263"/>
      <c r="CL16" s="263"/>
      <c r="CM16" s="263"/>
      <c r="CN16" s="263"/>
      <c r="CO16" s="263"/>
      <c r="CP16" s="263"/>
      <c r="CQ16" s="263"/>
      <c r="CR16" s="263"/>
      <c r="CS16" s="263"/>
      <c r="CT16" s="263"/>
      <c r="CU16" s="263"/>
      <c r="CV16" s="263"/>
      <c r="CW16" s="263"/>
      <c r="CX16" s="263"/>
      <c r="CY16" s="263"/>
      <c r="CZ16" s="263"/>
      <c r="DA16" s="263"/>
      <c r="DB16" s="263"/>
      <c r="DC16" s="263"/>
      <c r="DD16" s="263"/>
      <c r="DE16" s="263"/>
      <c r="DF16" s="263"/>
      <c r="DG16" s="263"/>
      <c r="DH16" s="263"/>
      <c r="DI16" s="263"/>
      <c r="DJ16" s="263"/>
      <c r="DK16" s="263"/>
      <c r="DL16" s="263"/>
    </row>
    <row r="17" spans="1:116">
      <c r="A17" s="263"/>
      <c r="B17" s="263"/>
      <c r="C17" s="263"/>
      <c r="D17" s="263"/>
      <c r="E17" s="263"/>
      <c r="F17" s="263"/>
      <c r="G17" s="263"/>
      <c r="H17" s="263"/>
      <c r="I17" s="263"/>
      <c r="J17" s="263"/>
      <c r="K17" s="263"/>
      <c r="L17" s="263"/>
      <c r="M17" s="263"/>
      <c r="N17" s="263"/>
      <c r="O17" s="263"/>
      <c r="P17" s="263"/>
      <c r="Q17" s="263"/>
      <c r="R17" s="263"/>
      <c r="S17" s="263"/>
      <c r="T17" s="263"/>
      <c r="U17" s="263"/>
      <c r="V17" s="263"/>
      <c r="W17" s="263"/>
      <c r="X17" s="263"/>
      <c r="Y17" s="263"/>
      <c r="Z17" s="263"/>
      <c r="AA17" s="263"/>
      <c r="AB17" s="263"/>
      <c r="AC17" s="263"/>
      <c r="AD17" s="263"/>
      <c r="AE17" s="263"/>
      <c r="AF17" s="263"/>
      <c r="AG17" s="263"/>
      <c r="AH17" s="263"/>
      <c r="AI17" s="263"/>
      <c r="AJ17" s="263"/>
      <c r="AK17" s="263"/>
      <c r="AL17" s="263"/>
      <c r="AM17" s="263"/>
      <c r="AN17" s="263"/>
      <c r="AO17" s="263"/>
      <c r="AP17" s="263"/>
      <c r="AQ17" s="263"/>
      <c r="AR17" s="263"/>
      <c r="AS17" s="263"/>
      <c r="AT17" s="263"/>
      <c r="AU17" s="263"/>
      <c r="AV17" s="263"/>
      <c r="AW17" s="263"/>
      <c r="AX17" s="263"/>
      <c r="AY17" s="263"/>
      <c r="AZ17" s="263"/>
      <c r="BA17" s="263"/>
      <c r="BB17" s="263"/>
      <c r="BC17" s="263"/>
      <c r="BD17" s="263"/>
      <c r="BE17" s="263"/>
      <c r="BF17" s="263"/>
      <c r="BG17" s="263"/>
      <c r="BH17" s="263"/>
      <c r="BI17" s="263"/>
      <c r="BJ17" s="263"/>
      <c r="BK17" s="263"/>
      <c r="BL17" s="263"/>
      <c r="BM17" s="263"/>
      <c r="BN17" s="263"/>
      <c r="BO17" s="263"/>
      <c r="BP17" s="263"/>
      <c r="BQ17" s="263"/>
      <c r="BR17" s="263"/>
      <c r="BS17" s="263"/>
      <c r="BT17" s="263"/>
      <c r="BU17" s="263"/>
      <c r="BV17" s="263"/>
      <c r="BW17" s="263"/>
      <c r="BX17" s="263"/>
      <c r="BY17" s="263"/>
      <c r="BZ17" s="263"/>
      <c r="CA17" s="263"/>
      <c r="CB17" s="263"/>
      <c r="CC17" s="263"/>
      <c r="CD17" s="263"/>
      <c r="CE17" s="263"/>
      <c r="CF17" s="263"/>
      <c r="CG17" s="263"/>
      <c r="CH17" s="263"/>
      <c r="CI17" s="263"/>
      <c r="CJ17" s="263"/>
      <c r="CK17" s="263"/>
      <c r="CL17" s="263"/>
      <c r="CM17" s="263"/>
      <c r="CN17" s="263"/>
      <c r="CO17" s="263"/>
      <c r="CP17" s="263"/>
      <c r="CQ17" s="263"/>
      <c r="CR17" s="263"/>
      <c r="CS17" s="263"/>
      <c r="CT17" s="263"/>
      <c r="CU17" s="263"/>
      <c r="CV17" s="263"/>
      <c r="CW17" s="263"/>
      <c r="CX17" s="263"/>
      <c r="CY17" s="263"/>
      <c r="CZ17" s="263"/>
      <c r="DA17" s="263"/>
      <c r="DB17" s="263"/>
      <c r="DC17" s="263"/>
      <c r="DD17" s="263"/>
      <c r="DE17" s="263"/>
      <c r="DF17" s="263"/>
      <c r="DG17" s="263"/>
      <c r="DH17" s="263"/>
      <c r="DI17" s="263"/>
      <c r="DJ17" s="263"/>
      <c r="DK17" s="263"/>
      <c r="DL17" s="263"/>
    </row>
    <row r="18" spans="1:116">
      <c r="A18" s="263"/>
      <c r="B18" s="263"/>
      <c r="C18" s="263"/>
      <c r="D18" s="263"/>
      <c r="E18" s="263"/>
      <c r="F18" s="263"/>
      <c r="G18" s="263"/>
      <c r="H18" s="263"/>
      <c r="I18" s="263"/>
      <c r="J18" s="263"/>
      <c r="K18" s="263"/>
      <c r="L18" s="263"/>
      <c r="M18" s="263"/>
      <c r="N18" s="263"/>
      <c r="O18" s="263"/>
      <c r="P18" s="263"/>
      <c r="Q18" s="263"/>
      <c r="R18" s="263"/>
      <c r="S18" s="263"/>
      <c r="T18" s="263"/>
      <c r="U18" s="263"/>
      <c r="V18" s="263"/>
      <c r="W18" s="263"/>
      <c r="X18" s="263"/>
      <c r="Y18" s="263"/>
      <c r="Z18" s="263"/>
      <c r="AA18" s="263"/>
      <c r="AB18" s="263"/>
      <c r="AC18" s="263"/>
      <c r="AD18" s="263"/>
      <c r="AE18" s="263"/>
      <c r="AF18" s="263"/>
      <c r="AG18" s="263"/>
      <c r="AH18" s="263"/>
      <c r="AI18" s="263"/>
      <c r="AJ18" s="263"/>
      <c r="AK18" s="263"/>
      <c r="AL18" s="263"/>
      <c r="AM18" s="263"/>
      <c r="AN18" s="263"/>
      <c r="AO18" s="263"/>
      <c r="AP18" s="263"/>
      <c r="AQ18" s="263"/>
      <c r="AR18" s="263"/>
      <c r="AS18" s="263"/>
      <c r="AT18" s="263"/>
      <c r="AU18" s="263"/>
      <c r="AV18" s="263"/>
      <c r="AW18" s="263"/>
      <c r="AX18" s="263"/>
      <c r="AY18" s="263"/>
      <c r="AZ18" s="263"/>
      <c r="BA18" s="263"/>
      <c r="BB18" s="263"/>
      <c r="BC18" s="263"/>
      <c r="BD18" s="263"/>
      <c r="BE18" s="263"/>
      <c r="BF18" s="263"/>
      <c r="BG18" s="263"/>
      <c r="BH18" s="263"/>
      <c r="BI18" s="263"/>
      <c r="BJ18" s="263"/>
      <c r="BK18" s="263"/>
      <c r="BL18" s="263"/>
      <c r="BM18" s="263"/>
      <c r="BN18" s="263"/>
      <c r="BO18" s="263"/>
      <c r="BP18" s="263"/>
      <c r="BQ18" s="263"/>
      <c r="BR18" s="263"/>
      <c r="BS18" s="263"/>
      <c r="BT18" s="263"/>
      <c r="BU18" s="263"/>
      <c r="BV18" s="263"/>
      <c r="BW18" s="263"/>
      <c r="BX18" s="263"/>
      <c r="BY18" s="263"/>
      <c r="BZ18" s="263"/>
      <c r="CA18" s="263"/>
      <c r="CB18" s="263"/>
      <c r="CC18" s="263"/>
      <c r="CD18" s="263"/>
      <c r="CE18" s="263"/>
      <c r="CF18" s="263"/>
      <c r="CG18" s="263"/>
      <c r="CH18" s="263"/>
      <c r="CI18" s="263"/>
      <c r="CJ18" s="263"/>
      <c r="CK18" s="263"/>
      <c r="CL18" s="263"/>
      <c r="CM18" s="263"/>
      <c r="CN18" s="263"/>
      <c r="CO18" s="263"/>
      <c r="CP18" s="263"/>
      <c r="CQ18" s="263"/>
      <c r="CR18" s="263"/>
      <c r="CS18" s="263"/>
      <c r="CT18" s="263"/>
      <c r="CU18" s="263"/>
      <c r="CV18" s="263"/>
      <c r="CW18" s="263"/>
      <c r="CX18" s="263"/>
      <c r="CY18" s="263"/>
      <c r="CZ18" s="263"/>
      <c r="DA18" s="263"/>
      <c r="DB18" s="263"/>
      <c r="DC18" s="263"/>
      <c r="DD18" s="263"/>
      <c r="DE18" s="263"/>
      <c r="DF18" s="263"/>
      <c r="DG18" s="263"/>
      <c r="DH18" s="263"/>
      <c r="DI18" s="263"/>
      <c r="DJ18" s="263"/>
      <c r="DK18" s="263"/>
      <c r="DL18" s="263"/>
    </row>
    <row r="19" spans="1:116">
      <c r="A19" s="263"/>
      <c r="B19" s="263"/>
      <c r="C19" s="263"/>
      <c r="D19" s="263"/>
      <c r="E19" s="263"/>
      <c r="F19" s="263"/>
      <c r="G19" s="263"/>
      <c r="H19" s="263"/>
      <c r="I19" s="263"/>
      <c r="J19" s="263"/>
      <c r="K19" s="263"/>
      <c r="L19" s="263"/>
      <c r="M19" s="263"/>
      <c r="N19" s="263"/>
      <c r="O19" s="263"/>
      <c r="P19" s="263"/>
      <c r="Q19" s="263"/>
      <c r="R19" s="263"/>
      <c r="S19" s="263"/>
      <c r="T19" s="263"/>
      <c r="U19" s="263"/>
      <c r="V19" s="263"/>
      <c r="W19" s="263"/>
      <c r="X19" s="263"/>
      <c r="Y19" s="263"/>
      <c r="Z19" s="263"/>
      <c r="AA19" s="263"/>
      <c r="AB19" s="263"/>
      <c r="AC19" s="263"/>
      <c r="AD19" s="263"/>
      <c r="AE19" s="263"/>
      <c r="AF19" s="263"/>
      <c r="AG19" s="263"/>
      <c r="AH19" s="263"/>
      <c r="AI19" s="263"/>
      <c r="AJ19" s="263"/>
      <c r="AK19" s="263"/>
      <c r="AL19" s="263"/>
      <c r="AM19" s="263"/>
      <c r="AN19" s="263"/>
      <c r="AO19" s="263"/>
      <c r="AP19" s="263"/>
      <c r="AQ19" s="263"/>
      <c r="AR19" s="263"/>
      <c r="AS19" s="263"/>
      <c r="AT19" s="263"/>
      <c r="AU19" s="263"/>
      <c r="AV19" s="263"/>
      <c r="AW19" s="263"/>
      <c r="AX19" s="263"/>
      <c r="AY19" s="263"/>
      <c r="AZ19" s="263"/>
      <c r="BA19" s="263"/>
      <c r="BB19" s="263"/>
      <c r="BC19" s="263"/>
      <c r="BD19" s="263"/>
      <c r="BE19" s="263"/>
      <c r="BF19" s="263"/>
      <c r="BG19" s="263"/>
      <c r="BH19" s="263"/>
      <c r="BI19" s="263"/>
      <c r="BJ19" s="263"/>
      <c r="BK19" s="263"/>
      <c r="BL19" s="263"/>
      <c r="BM19" s="263"/>
      <c r="BN19" s="263"/>
      <c r="BO19" s="263"/>
      <c r="BP19" s="263"/>
      <c r="BQ19" s="263"/>
      <c r="BR19" s="263"/>
      <c r="BS19" s="263"/>
      <c r="BT19" s="263"/>
      <c r="BU19" s="263"/>
      <c r="BV19" s="263"/>
      <c r="BW19" s="263"/>
      <c r="BX19" s="263"/>
      <c r="BY19" s="263"/>
      <c r="BZ19" s="263"/>
      <c r="CA19" s="263"/>
      <c r="CB19" s="263"/>
      <c r="CC19" s="263"/>
      <c r="CD19" s="263"/>
      <c r="CE19" s="263"/>
      <c r="CF19" s="263"/>
      <c r="CG19" s="263"/>
      <c r="CH19" s="263"/>
      <c r="CI19" s="263"/>
      <c r="CJ19" s="263"/>
      <c r="CK19" s="263"/>
      <c r="CL19" s="263"/>
      <c r="CM19" s="263"/>
      <c r="CN19" s="263"/>
      <c r="CO19" s="263"/>
      <c r="CP19" s="263"/>
      <c r="CQ19" s="263"/>
      <c r="CR19" s="263"/>
      <c r="CS19" s="263"/>
      <c r="CT19" s="263"/>
      <c r="CU19" s="263"/>
      <c r="CV19" s="263"/>
      <c r="CW19" s="263"/>
      <c r="CX19" s="263"/>
      <c r="CY19" s="263"/>
      <c r="CZ19" s="263"/>
      <c r="DA19" s="263"/>
      <c r="DB19" s="263"/>
      <c r="DC19" s="263"/>
      <c r="DD19" s="263"/>
      <c r="DE19" s="263"/>
      <c r="DF19" s="263"/>
      <c r="DG19" s="263"/>
      <c r="DH19" s="263"/>
      <c r="DI19" s="263"/>
      <c r="DJ19" s="263"/>
      <c r="DK19" s="263"/>
      <c r="DL19" s="263"/>
    </row>
    <row r="20" spans="1:116">
      <c r="A20" s="263"/>
      <c r="B20" s="263"/>
      <c r="C20" s="263"/>
      <c r="D20" s="263"/>
      <c r="E20" s="263"/>
      <c r="F20" s="263"/>
      <c r="G20" s="263"/>
      <c r="H20" s="263"/>
      <c r="I20" s="263"/>
      <c r="J20" s="263"/>
      <c r="K20" s="263"/>
      <c r="L20" s="263"/>
      <c r="M20" s="263"/>
      <c r="N20" s="263"/>
      <c r="O20" s="263"/>
      <c r="P20" s="263"/>
      <c r="Q20" s="263"/>
      <c r="R20" s="263"/>
      <c r="S20" s="263"/>
      <c r="T20" s="263"/>
      <c r="U20" s="263"/>
      <c r="V20" s="263"/>
      <c r="W20" s="263"/>
      <c r="X20" s="263"/>
      <c r="Y20" s="263"/>
      <c r="Z20" s="263"/>
      <c r="AA20" s="263"/>
      <c r="AB20" s="263"/>
      <c r="AC20" s="263"/>
      <c r="AD20" s="263"/>
      <c r="AE20" s="263"/>
      <c r="AF20" s="263"/>
      <c r="AG20" s="263"/>
      <c r="AH20" s="263"/>
      <c r="AI20" s="263"/>
      <c r="AJ20" s="263"/>
      <c r="AK20" s="263"/>
      <c r="AL20" s="263"/>
      <c r="AM20" s="263"/>
      <c r="AN20" s="263"/>
      <c r="AO20" s="263"/>
      <c r="AP20" s="263"/>
      <c r="AQ20" s="263"/>
      <c r="AR20" s="263"/>
      <c r="AS20" s="263"/>
      <c r="AT20" s="263"/>
      <c r="AU20" s="263"/>
      <c r="AV20" s="263"/>
      <c r="AW20" s="263"/>
      <c r="AX20" s="263"/>
      <c r="AY20" s="263"/>
      <c r="AZ20" s="263"/>
      <c r="BA20" s="263"/>
      <c r="BB20" s="263"/>
      <c r="BC20" s="263"/>
      <c r="BD20" s="263"/>
      <c r="BE20" s="263"/>
      <c r="BF20" s="263"/>
      <c r="BG20" s="263"/>
      <c r="BH20" s="263"/>
      <c r="BI20" s="263"/>
      <c r="BJ20" s="263"/>
      <c r="BK20" s="263"/>
      <c r="BL20" s="263"/>
      <c r="BM20" s="263"/>
      <c r="BN20" s="263"/>
      <c r="BO20" s="263"/>
      <c r="BP20" s="263"/>
      <c r="BQ20" s="263"/>
      <c r="BR20" s="263"/>
      <c r="BS20" s="263"/>
      <c r="BT20" s="263"/>
      <c r="BU20" s="263"/>
      <c r="BV20" s="263"/>
      <c r="BW20" s="263"/>
      <c r="BX20" s="263"/>
      <c r="BY20" s="263"/>
      <c r="BZ20" s="263"/>
      <c r="CA20" s="263"/>
      <c r="CB20" s="263"/>
      <c r="CC20" s="263"/>
      <c r="CD20" s="263"/>
      <c r="CE20" s="263"/>
      <c r="CF20" s="263"/>
      <c r="CG20" s="263"/>
      <c r="CH20" s="263"/>
      <c r="CI20" s="263"/>
      <c r="CJ20" s="263"/>
      <c r="CK20" s="263"/>
      <c r="CL20" s="263"/>
      <c r="CM20" s="263"/>
      <c r="CN20" s="263"/>
      <c r="CO20" s="263"/>
      <c r="CP20" s="263"/>
      <c r="CQ20" s="263"/>
      <c r="CR20" s="263"/>
      <c r="CS20" s="263"/>
      <c r="CT20" s="263"/>
      <c r="CU20" s="263"/>
      <c r="CV20" s="263"/>
      <c r="CW20" s="263"/>
      <c r="CX20" s="263"/>
      <c r="CY20" s="263"/>
      <c r="CZ20" s="263"/>
      <c r="DA20" s="263"/>
      <c r="DB20" s="263"/>
      <c r="DC20" s="263"/>
      <c r="DD20" s="263"/>
      <c r="DE20" s="263"/>
      <c r="DF20" s="263"/>
      <c r="DG20" s="263"/>
      <c r="DH20" s="263"/>
      <c r="DI20" s="263"/>
      <c r="DJ20" s="263"/>
      <c r="DK20" s="263"/>
      <c r="DL20" s="263"/>
    </row>
    <row r="21" spans="1:116">
      <c r="A21" s="263"/>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263"/>
      <c r="AL21" s="263"/>
      <c r="AM21" s="263"/>
      <c r="AN21" s="263"/>
      <c r="AO21" s="263"/>
      <c r="AP21" s="263"/>
      <c r="AQ21" s="263"/>
      <c r="AR21" s="263"/>
      <c r="AS21" s="263"/>
      <c r="AT21" s="263"/>
      <c r="AU21" s="263"/>
      <c r="AV21" s="263"/>
      <c r="AW21" s="263"/>
      <c r="AX21" s="263"/>
      <c r="AY21" s="263"/>
      <c r="AZ21" s="263"/>
      <c r="BA21" s="263"/>
      <c r="BB21" s="263"/>
      <c r="BC21" s="263"/>
      <c r="BD21" s="263"/>
      <c r="BE21" s="263"/>
      <c r="BF21" s="263"/>
      <c r="BG21" s="263"/>
      <c r="BH21" s="263"/>
      <c r="BI21" s="263"/>
      <c r="BJ21" s="263"/>
      <c r="BK21" s="263"/>
      <c r="BL21" s="263"/>
      <c r="BM21" s="263"/>
      <c r="BN21" s="263"/>
      <c r="BO21" s="263"/>
      <c r="BP21" s="263"/>
      <c r="BQ21" s="263"/>
      <c r="BR21" s="263"/>
      <c r="BS21" s="263"/>
      <c r="BT21" s="263"/>
      <c r="BU21" s="263"/>
      <c r="BV21" s="263"/>
      <c r="BW21" s="263"/>
      <c r="BX21" s="263"/>
      <c r="BY21" s="263"/>
      <c r="BZ21" s="263"/>
      <c r="CA21" s="263"/>
      <c r="CB21" s="263"/>
      <c r="CC21" s="263"/>
      <c r="CD21" s="263"/>
      <c r="CE21" s="263"/>
      <c r="CF21" s="263"/>
      <c r="CG21" s="263"/>
      <c r="CH21" s="263"/>
      <c r="CI21" s="263"/>
      <c r="CJ21" s="263"/>
      <c r="CK21" s="263"/>
      <c r="CL21" s="263"/>
      <c r="CM21" s="263"/>
      <c r="CN21" s="263"/>
      <c r="CO21" s="263"/>
      <c r="CP21" s="263"/>
      <c r="CQ21" s="263"/>
      <c r="CR21" s="263"/>
      <c r="CS21" s="263"/>
      <c r="CT21" s="263"/>
      <c r="CU21" s="263"/>
      <c r="CV21" s="263"/>
      <c r="CW21" s="263"/>
      <c r="CX21" s="263"/>
      <c r="CY21" s="263"/>
      <c r="CZ21" s="263"/>
      <c r="DA21" s="263"/>
      <c r="DB21" s="263"/>
      <c r="DC21" s="263"/>
      <c r="DD21" s="263"/>
      <c r="DE21" s="263"/>
      <c r="DF21" s="263"/>
      <c r="DG21" s="263"/>
      <c r="DH21" s="263"/>
      <c r="DI21" s="263"/>
      <c r="DJ21" s="263"/>
      <c r="DK21" s="263"/>
      <c r="DL21" s="264"/>
    </row>
    <row r="22" spans="1:116">
      <c r="A22" s="263"/>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263"/>
      <c r="AL22" s="263"/>
      <c r="AM22" s="263"/>
      <c r="AN22" s="263"/>
      <c r="AO22" s="263"/>
      <c r="AP22" s="263"/>
      <c r="AQ22" s="263"/>
      <c r="AR22" s="263"/>
      <c r="AS22" s="263"/>
      <c r="AT22" s="263"/>
      <c r="AU22" s="263"/>
      <c r="AV22" s="263"/>
      <c r="AW22" s="263"/>
      <c r="AX22" s="263"/>
      <c r="AY22" s="263"/>
      <c r="AZ22" s="263"/>
      <c r="BA22" s="263"/>
      <c r="BB22" s="263"/>
      <c r="BC22" s="263"/>
      <c r="BD22" s="263"/>
      <c r="BE22" s="263"/>
      <c r="BF22" s="263"/>
      <c r="BG22" s="263"/>
      <c r="BH22" s="263"/>
      <c r="BI22" s="263"/>
      <c r="BJ22" s="263"/>
      <c r="BK22" s="263"/>
      <c r="BL22" s="263"/>
      <c r="BM22" s="263"/>
      <c r="BN22" s="263"/>
      <c r="BO22" s="263"/>
      <c r="BP22" s="263"/>
      <c r="BQ22" s="263"/>
      <c r="BR22" s="263"/>
      <c r="BS22" s="263"/>
      <c r="BT22" s="263"/>
      <c r="BU22" s="263"/>
      <c r="BV22" s="263"/>
      <c r="BW22" s="263"/>
      <c r="BX22" s="263"/>
      <c r="BY22" s="263"/>
      <c r="BZ22" s="263"/>
      <c r="CA22" s="263"/>
      <c r="CB22" s="263"/>
      <c r="CC22" s="263"/>
      <c r="CD22" s="263"/>
      <c r="CE22" s="263"/>
      <c r="CF22" s="263"/>
      <c r="CG22" s="263"/>
      <c r="CH22" s="263"/>
      <c r="CI22" s="263"/>
      <c r="CJ22" s="263"/>
      <c r="CK22" s="263"/>
      <c r="CL22" s="263"/>
      <c r="CM22" s="263"/>
      <c r="CN22" s="263"/>
      <c r="CO22" s="263"/>
      <c r="CP22" s="263"/>
      <c r="CQ22" s="263"/>
      <c r="CR22" s="263"/>
      <c r="CS22" s="263"/>
      <c r="CT22" s="263"/>
      <c r="CU22" s="263"/>
      <c r="CV22" s="263"/>
      <c r="CW22" s="263"/>
      <c r="CX22" s="263"/>
      <c r="CY22" s="263"/>
      <c r="CZ22" s="263"/>
      <c r="DA22" s="263"/>
      <c r="DB22" s="263"/>
      <c r="DC22" s="263"/>
      <c r="DD22" s="263"/>
      <c r="DE22" s="263"/>
      <c r="DF22" s="263"/>
      <c r="DG22" s="263"/>
      <c r="DH22" s="263"/>
      <c r="DI22" s="263"/>
      <c r="DJ22" s="263"/>
      <c r="DK22" s="263"/>
      <c r="DL22" s="263"/>
    </row>
    <row r="23" spans="1:116">
      <c r="A23" s="263"/>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63"/>
      <c r="AQ23" s="263"/>
      <c r="AR23" s="263"/>
      <c r="AS23" s="263"/>
      <c r="AT23" s="263"/>
      <c r="AU23" s="263"/>
      <c r="AV23" s="263"/>
      <c r="AW23" s="263"/>
      <c r="AX23" s="263"/>
      <c r="AY23" s="263"/>
      <c r="AZ23" s="263"/>
      <c r="BA23" s="263"/>
      <c r="BB23" s="263"/>
      <c r="BC23" s="263"/>
      <c r="BD23" s="263"/>
      <c r="BE23" s="263"/>
      <c r="BF23" s="263"/>
      <c r="BG23" s="263"/>
      <c r="BH23" s="263"/>
      <c r="BI23" s="263"/>
      <c r="BJ23" s="263"/>
      <c r="BK23" s="263"/>
      <c r="BL23" s="263"/>
      <c r="BM23" s="263"/>
      <c r="BN23" s="263"/>
      <c r="BO23" s="263"/>
      <c r="BP23" s="263"/>
      <c r="BQ23" s="263"/>
      <c r="BR23" s="263"/>
      <c r="BS23" s="263"/>
      <c r="BT23" s="263"/>
      <c r="BU23" s="263"/>
      <c r="BV23" s="263"/>
      <c r="BW23" s="263"/>
      <c r="BX23" s="263"/>
      <c r="BY23" s="263"/>
      <c r="BZ23" s="263"/>
      <c r="CA23" s="263"/>
      <c r="CB23" s="263"/>
      <c r="CC23" s="263"/>
      <c r="CD23" s="263"/>
      <c r="CE23" s="263"/>
      <c r="CF23" s="263"/>
      <c r="CG23" s="263"/>
      <c r="CH23" s="263"/>
      <c r="CI23" s="263"/>
      <c r="CJ23" s="263"/>
      <c r="CK23" s="263"/>
      <c r="CL23" s="263"/>
      <c r="CM23" s="263"/>
      <c r="CN23" s="263"/>
      <c r="CO23" s="263"/>
      <c r="CP23" s="263"/>
      <c r="CQ23" s="263"/>
      <c r="CR23" s="263"/>
      <c r="CS23" s="263"/>
      <c r="CT23" s="263"/>
      <c r="CU23" s="263"/>
      <c r="CV23" s="263"/>
      <c r="CW23" s="263"/>
      <c r="CX23" s="263"/>
      <c r="CY23" s="263"/>
      <c r="CZ23" s="263"/>
      <c r="DA23" s="263"/>
      <c r="DB23" s="263"/>
      <c r="DC23" s="263"/>
      <c r="DD23" s="263"/>
      <c r="DE23" s="263"/>
      <c r="DF23" s="263"/>
      <c r="DG23" s="263"/>
      <c r="DH23" s="263"/>
      <c r="DI23" s="263"/>
      <c r="DJ23" s="263"/>
      <c r="DK23" s="263"/>
      <c r="DL23" s="263"/>
    </row>
    <row r="24" spans="1:116">
      <c r="A24" s="263"/>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63"/>
      <c r="AQ24" s="263"/>
      <c r="AR24" s="263"/>
      <c r="AS24" s="263"/>
      <c r="AT24" s="263"/>
      <c r="AU24" s="263"/>
      <c r="AV24" s="263"/>
      <c r="AW24" s="263"/>
      <c r="AX24" s="263"/>
      <c r="AY24" s="263"/>
      <c r="AZ24" s="263"/>
      <c r="BA24" s="263"/>
      <c r="BB24" s="263"/>
      <c r="BC24" s="263"/>
      <c r="BD24" s="263"/>
      <c r="BE24" s="263"/>
      <c r="BF24" s="263"/>
      <c r="BG24" s="263"/>
      <c r="BH24" s="263"/>
      <c r="BI24" s="263"/>
      <c r="BJ24" s="263"/>
      <c r="BK24" s="263"/>
      <c r="BL24" s="263"/>
      <c r="BM24" s="263"/>
      <c r="BN24" s="263"/>
      <c r="BO24" s="263"/>
      <c r="BP24" s="263"/>
      <c r="BQ24" s="263"/>
      <c r="BR24" s="263"/>
      <c r="BS24" s="263"/>
      <c r="BT24" s="263"/>
      <c r="BU24" s="263"/>
      <c r="BV24" s="263"/>
      <c r="BW24" s="263"/>
      <c r="BX24" s="263"/>
      <c r="BY24" s="263"/>
      <c r="BZ24" s="263"/>
      <c r="CA24" s="263"/>
      <c r="CB24" s="263"/>
      <c r="CC24" s="263"/>
      <c r="CD24" s="263"/>
      <c r="CE24" s="263"/>
      <c r="CF24" s="263"/>
      <c r="CG24" s="263"/>
      <c r="CH24" s="263"/>
      <c r="CI24" s="263"/>
      <c r="CJ24" s="263"/>
      <c r="CK24" s="263"/>
      <c r="CL24" s="263"/>
      <c r="CM24" s="263"/>
      <c r="CN24" s="263"/>
      <c r="CO24" s="263"/>
      <c r="CP24" s="263"/>
      <c r="CQ24" s="263"/>
      <c r="CR24" s="263"/>
      <c r="CS24" s="263"/>
      <c r="CT24" s="263"/>
      <c r="CU24" s="263"/>
      <c r="CV24" s="263"/>
      <c r="CW24" s="263"/>
      <c r="CX24" s="263"/>
      <c r="CY24" s="263"/>
      <c r="CZ24" s="263"/>
      <c r="DA24" s="263"/>
      <c r="DB24" s="263"/>
      <c r="DC24" s="263"/>
      <c r="DD24" s="263"/>
      <c r="DE24" s="263"/>
      <c r="DF24" s="263"/>
      <c r="DG24" s="263"/>
      <c r="DH24" s="263"/>
      <c r="DI24" s="263"/>
      <c r="DJ24" s="263"/>
      <c r="DK24" s="263"/>
      <c r="DL24" s="263"/>
    </row>
    <row r="25" spans="1:116">
      <c r="A25" s="263"/>
      <c r="B25" s="263"/>
      <c r="C25" s="263"/>
      <c r="D25" s="263"/>
      <c r="E25" s="263"/>
      <c r="F25" s="263"/>
      <c r="G25" s="263"/>
      <c r="H25" s="263"/>
      <c r="I25" s="263"/>
      <c r="J25" s="263"/>
      <c r="K25" s="263"/>
      <c r="L25" s="263"/>
      <c r="M25" s="263"/>
      <c r="N25" s="263"/>
      <c r="O25" s="263"/>
      <c r="P25" s="263"/>
      <c r="Q25" s="263"/>
      <c r="R25" s="263"/>
      <c r="S25" s="263"/>
      <c r="T25" s="263"/>
      <c r="U25" s="263"/>
      <c r="V25" s="263"/>
      <c r="W25" s="263"/>
      <c r="X25" s="263"/>
      <c r="Y25" s="263"/>
      <c r="Z25" s="263"/>
      <c r="AA25" s="263"/>
      <c r="AB25" s="263"/>
      <c r="AC25" s="263"/>
      <c r="AD25" s="263"/>
      <c r="AE25" s="263"/>
      <c r="AF25" s="263"/>
      <c r="AG25" s="263"/>
      <c r="AH25" s="263"/>
      <c r="AI25" s="263"/>
      <c r="AJ25" s="263"/>
      <c r="AK25" s="263"/>
      <c r="AL25" s="263"/>
      <c r="AM25" s="263"/>
      <c r="AN25" s="263"/>
      <c r="AO25" s="263"/>
      <c r="AP25" s="263"/>
      <c r="AQ25" s="263"/>
      <c r="AR25" s="263"/>
      <c r="AS25" s="263"/>
      <c r="AT25" s="263"/>
      <c r="AU25" s="263"/>
      <c r="AV25" s="263"/>
      <c r="AW25" s="263"/>
      <c r="AX25" s="263"/>
      <c r="AY25" s="263"/>
      <c r="AZ25" s="263"/>
      <c r="BA25" s="263"/>
      <c r="BB25" s="263"/>
      <c r="BC25" s="263"/>
      <c r="BD25" s="263"/>
      <c r="BE25" s="263"/>
      <c r="BF25" s="263"/>
      <c r="BG25" s="263"/>
      <c r="BH25" s="263"/>
      <c r="BI25" s="263"/>
      <c r="BJ25" s="263"/>
      <c r="BK25" s="263"/>
      <c r="BL25" s="263"/>
      <c r="BM25" s="263"/>
      <c r="BN25" s="263"/>
      <c r="BO25" s="263"/>
      <c r="BP25" s="263"/>
      <c r="BQ25" s="263"/>
      <c r="BR25" s="263"/>
      <c r="BS25" s="263"/>
      <c r="BT25" s="263"/>
      <c r="BU25" s="263"/>
      <c r="BV25" s="263"/>
      <c r="BW25" s="263"/>
      <c r="BX25" s="263"/>
      <c r="BY25" s="263"/>
      <c r="BZ25" s="263"/>
      <c r="CA25" s="263"/>
      <c r="CB25" s="263"/>
      <c r="CC25" s="263"/>
      <c r="CD25" s="263"/>
      <c r="CE25" s="263"/>
      <c r="CF25" s="263"/>
      <c r="CG25" s="263"/>
      <c r="CH25" s="263"/>
      <c r="CI25" s="263"/>
      <c r="CJ25" s="263"/>
      <c r="CK25" s="263"/>
      <c r="CL25" s="263"/>
      <c r="CM25" s="263"/>
      <c r="CN25" s="263"/>
      <c r="CO25" s="263"/>
      <c r="CP25" s="263"/>
      <c r="CQ25" s="263"/>
      <c r="CR25" s="263"/>
      <c r="CS25" s="263"/>
      <c r="CT25" s="263"/>
      <c r="CU25" s="263"/>
      <c r="CV25" s="263"/>
      <c r="CW25" s="263"/>
      <c r="CX25" s="263"/>
      <c r="CY25" s="263"/>
      <c r="CZ25" s="263"/>
      <c r="DA25" s="263"/>
      <c r="DB25" s="263"/>
      <c r="DC25" s="263"/>
      <c r="DD25" s="263"/>
      <c r="DE25" s="263"/>
      <c r="DF25" s="263"/>
      <c r="DG25" s="263"/>
      <c r="DH25" s="263"/>
      <c r="DI25" s="263"/>
      <c r="DJ25" s="263"/>
      <c r="DK25" s="263"/>
      <c r="DL25" s="263"/>
    </row>
    <row r="26" spans="1:116">
      <c r="A26" s="263"/>
      <c r="B26" s="263"/>
      <c r="C26" s="263"/>
      <c r="D26" s="263"/>
      <c r="E26" s="263"/>
      <c r="F26" s="263"/>
      <c r="G26" s="263"/>
      <c r="H26" s="263"/>
      <c r="I26" s="263"/>
      <c r="J26" s="263"/>
      <c r="K26" s="263"/>
      <c r="L26" s="263"/>
      <c r="M26" s="263"/>
      <c r="N26" s="263"/>
      <c r="O26" s="263"/>
      <c r="P26" s="263"/>
      <c r="Q26" s="263"/>
      <c r="R26" s="263"/>
      <c r="S26" s="263"/>
      <c r="T26" s="263"/>
      <c r="U26" s="263"/>
      <c r="V26" s="263"/>
      <c r="W26" s="263"/>
      <c r="X26" s="263"/>
      <c r="Y26" s="263"/>
      <c r="Z26" s="263"/>
      <c r="AA26" s="263"/>
      <c r="AB26" s="263"/>
      <c r="AC26" s="263"/>
      <c r="AD26" s="263"/>
      <c r="AE26" s="263"/>
      <c r="AF26" s="263"/>
      <c r="AG26" s="263"/>
      <c r="AH26" s="263"/>
      <c r="AI26" s="263"/>
      <c r="AJ26" s="263"/>
      <c r="AK26" s="263"/>
      <c r="AL26" s="263"/>
      <c r="AM26" s="263"/>
      <c r="AN26" s="263"/>
      <c r="AO26" s="263"/>
      <c r="AP26" s="263"/>
      <c r="AQ26" s="263"/>
      <c r="AR26" s="263"/>
      <c r="AS26" s="263"/>
      <c r="AT26" s="263"/>
      <c r="AU26" s="263"/>
      <c r="AV26" s="263"/>
      <c r="AW26" s="263"/>
      <c r="AX26" s="263"/>
      <c r="AY26" s="263"/>
      <c r="AZ26" s="263"/>
      <c r="BA26" s="263"/>
      <c r="BB26" s="263"/>
      <c r="BC26" s="263"/>
      <c r="BD26" s="263"/>
      <c r="BE26" s="263"/>
      <c r="BF26" s="263"/>
      <c r="BG26" s="263"/>
      <c r="BH26" s="263"/>
      <c r="BI26" s="263"/>
      <c r="BJ26" s="263"/>
      <c r="BK26" s="263"/>
      <c r="BL26" s="263"/>
      <c r="BM26" s="263"/>
      <c r="BN26" s="263"/>
      <c r="BO26" s="263"/>
      <c r="BP26" s="263"/>
      <c r="BQ26" s="263"/>
      <c r="BR26" s="263"/>
      <c r="BS26" s="263"/>
      <c r="BT26" s="263"/>
      <c r="BU26" s="263"/>
      <c r="BV26" s="263"/>
      <c r="BW26" s="263"/>
      <c r="BX26" s="263"/>
      <c r="BY26" s="263"/>
      <c r="BZ26" s="263"/>
      <c r="CA26" s="263"/>
      <c r="CB26" s="263"/>
      <c r="CC26" s="263"/>
      <c r="CD26" s="263"/>
      <c r="CE26" s="263"/>
      <c r="CF26" s="263"/>
      <c r="CG26" s="263"/>
      <c r="CH26" s="263"/>
      <c r="CI26" s="263"/>
      <c r="CJ26" s="263"/>
      <c r="CK26" s="263"/>
      <c r="CL26" s="263"/>
      <c r="CM26" s="263"/>
      <c r="CN26" s="263"/>
      <c r="CO26" s="263"/>
      <c r="CP26" s="263"/>
      <c r="CQ26" s="263"/>
      <c r="CR26" s="263"/>
      <c r="CS26" s="263"/>
      <c r="CT26" s="263"/>
      <c r="CU26" s="263"/>
      <c r="CV26" s="263"/>
      <c r="CW26" s="263"/>
      <c r="CX26" s="263"/>
      <c r="CY26" s="263"/>
      <c r="CZ26" s="263"/>
      <c r="DA26" s="263"/>
      <c r="DB26" s="263"/>
      <c r="DC26" s="263"/>
      <c r="DD26" s="263"/>
      <c r="DE26" s="263"/>
      <c r="DF26" s="263"/>
      <c r="DG26" s="263"/>
      <c r="DH26" s="263"/>
      <c r="DI26" s="263"/>
      <c r="DJ26" s="263"/>
      <c r="DK26" s="263"/>
      <c r="DL26" s="263"/>
    </row>
    <row r="27" spans="1:116">
      <c r="A27" s="263"/>
      <c r="B27" s="263"/>
      <c r="C27" s="263"/>
      <c r="D27" s="263"/>
      <c r="E27" s="263"/>
      <c r="F27" s="263"/>
      <c r="G27" s="263"/>
      <c r="H27" s="263"/>
      <c r="I27" s="263"/>
      <c r="J27" s="263"/>
      <c r="K27" s="263"/>
      <c r="L27" s="263"/>
      <c r="M27" s="263"/>
      <c r="N27" s="263"/>
      <c r="O27" s="263"/>
      <c r="P27" s="263"/>
      <c r="Q27" s="263"/>
      <c r="R27" s="263"/>
      <c r="S27" s="263"/>
      <c r="T27" s="263"/>
      <c r="U27" s="263"/>
      <c r="V27" s="263"/>
      <c r="W27" s="263"/>
      <c r="X27" s="263"/>
      <c r="Y27" s="263"/>
      <c r="Z27" s="263"/>
      <c r="AA27" s="263"/>
      <c r="AB27" s="263"/>
      <c r="AC27" s="263"/>
      <c r="AD27" s="263"/>
      <c r="AE27" s="263"/>
      <c r="AF27" s="263"/>
      <c r="AG27" s="263"/>
      <c r="AH27" s="263"/>
      <c r="AI27" s="263"/>
      <c r="AJ27" s="263"/>
      <c r="AK27" s="263"/>
      <c r="AL27" s="263"/>
      <c r="AM27" s="263"/>
      <c r="AN27" s="263"/>
      <c r="AO27" s="263"/>
      <c r="AP27" s="263"/>
      <c r="AQ27" s="263"/>
      <c r="AR27" s="263"/>
      <c r="AS27" s="263"/>
      <c r="AT27" s="263"/>
      <c r="AU27" s="263"/>
      <c r="AV27" s="263"/>
      <c r="AW27" s="263"/>
      <c r="AX27" s="263"/>
      <c r="AY27" s="263"/>
      <c r="AZ27" s="263"/>
      <c r="BA27" s="263"/>
      <c r="BB27" s="263"/>
      <c r="BC27" s="263"/>
      <c r="BD27" s="263"/>
      <c r="BE27" s="263"/>
      <c r="BF27" s="263"/>
      <c r="BG27" s="263"/>
      <c r="BH27" s="263"/>
      <c r="BI27" s="263"/>
      <c r="BJ27" s="263"/>
      <c r="BK27" s="263"/>
      <c r="BL27" s="263"/>
      <c r="BM27" s="263"/>
      <c r="BN27" s="263"/>
      <c r="BO27" s="263"/>
      <c r="BP27" s="263"/>
      <c r="BQ27" s="263"/>
      <c r="BR27" s="263"/>
      <c r="BS27" s="263"/>
      <c r="BT27" s="263"/>
      <c r="BU27" s="263"/>
      <c r="BV27" s="263"/>
      <c r="BW27" s="263"/>
      <c r="BX27" s="263"/>
      <c r="BY27" s="263"/>
      <c r="BZ27" s="263"/>
      <c r="CA27" s="263"/>
      <c r="CB27" s="263"/>
      <c r="CC27" s="263"/>
      <c r="CD27" s="263"/>
      <c r="CE27" s="263"/>
      <c r="CF27" s="263"/>
      <c r="CG27" s="263"/>
      <c r="CH27" s="263"/>
      <c r="CI27" s="263"/>
      <c r="CJ27" s="263"/>
      <c r="CK27" s="263"/>
      <c r="CL27" s="263"/>
      <c r="CM27" s="263"/>
      <c r="CN27" s="263"/>
      <c r="CO27" s="263"/>
      <c r="CP27" s="263"/>
      <c r="CQ27" s="263"/>
      <c r="CR27" s="263"/>
      <c r="CS27" s="263"/>
      <c r="CT27" s="263"/>
      <c r="CU27" s="263"/>
      <c r="CV27" s="263"/>
      <c r="CW27" s="263"/>
      <c r="CX27" s="263"/>
      <c r="CY27" s="263"/>
      <c r="CZ27" s="263"/>
      <c r="DA27" s="263"/>
      <c r="DB27" s="263"/>
      <c r="DC27" s="263"/>
      <c r="DD27" s="263"/>
      <c r="DE27" s="263"/>
      <c r="DF27" s="263"/>
      <c r="DG27" s="263"/>
      <c r="DH27" s="263"/>
      <c r="DI27" s="263"/>
      <c r="DJ27" s="263"/>
      <c r="DK27" s="263"/>
      <c r="DL27" s="263"/>
    </row>
    <row r="28" spans="1:116">
      <c r="A28" s="263"/>
      <c r="B28" s="263"/>
      <c r="C28" s="263"/>
      <c r="D28" s="263"/>
      <c r="E28" s="263"/>
      <c r="F28" s="263"/>
      <c r="G28" s="263"/>
      <c r="H28" s="263"/>
      <c r="I28" s="263"/>
      <c r="J28" s="263"/>
      <c r="K28" s="263"/>
      <c r="L28" s="263"/>
      <c r="M28" s="263"/>
      <c r="N28" s="263"/>
      <c r="O28" s="263"/>
      <c r="P28" s="263"/>
      <c r="Q28" s="263"/>
      <c r="R28" s="263"/>
      <c r="S28" s="263"/>
      <c r="T28" s="263"/>
      <c r="U28" s="263"/>
      <c r="V28" s="263"/>
      <c r="W28" s="263"/>
      <c r="X28" s="263"/>
      <c r="Y28" s="263"/>
      <c r="Z28" s="263"/>
      <c r="AA28" s="263"/>
      <c r="AB28" s="263"/>
      <c r="AC28" s="263"/>
      <c r="AD28" s="263"/>
      <c r="AE28" s="263"/>
      <c r="AF28" s="263"/>
      <c r="AG28" s="263"/>
      <c r="AH28" s="263"/>
      <c r="AI28" s="263"/>
      <c r="AJ28" s="263"/>
      <c r="AK28" s="263"/>
      <c r="AL28" s="263"/>
      <c r="AM28" s="263"/>
      <c r="AN28" s="263"/>
      <c r="AO28" s="263"/>
      <c r="AP28" s="263"/>
      <c r="AQ28" s="263"/>
      <c r="AR28" s="263"/>
      <c r="AS28" s="263"/>
      <c r="AT28" s="263"/>
      <c r="AU28" s="263"/>
      <c r="AV28" s="263"/>
      <c r="AW28" s="263"/>
      <c r="AX28" s="263"/>
      <c r="AY28" s="263"/>
      <c r="AZ28" s="263"/>
      <c r="BA28" s="263"/>
      <c r="BB28" s="263"/>
      <c r="BC28" s="263"/>
      <c r="BD28" s="263"/>
      <c r="BE28" s="263"/>
      <c r="BF28" s="263"/>
      <c r="BG28" s="263"/>
      <c r="BH28" s="263"/>
      <c r="BI28" s="263"/>
      <c r="BJ28" s="263"/>
      <c r="BK28" s="263"/>
      <c r="BL28" s="263"/>
      <c r="BM28" s="263"/>
      <c r="BN28" s="263"/>
      <c r="BO28" s="263"/>
      <c r="BP28" s="263"/>
      <c r="BQ28" s="263"/>
      <c r="BR28" s="263"/>
      <c r="BS28" s="263"/>
      <c r="BT28" s="263"/>
      <c r="BU28" s="263"/>
      <c r="BV28" s="263"/>
      <c r="BW28" s="263"/>
      <c r="BX28" s="263"/>
      <c r="BY28" s="263"/>
      <c r="BZ28" s="263"/>
      <c r="CA28" s="263"/>
      <c r="CB28" s="263"/>
      <c r="CC28" s="263"/>
      <c r="CD28" s="263"/>
      <c r="CE28" s="263"/>
      <c r="CF28" s="263"/>
      <c r="CG28" s="263"/>
      <c r="CH28" s="263"/>
      <c r="CI28" s="263"/>
      <c r="CJ28" s="263"/>
      <c r="CK28" s="263"/>
      <c r="CL28" s="263"/>
      <c r="CM28" s="263"/>
      <c r="CN28" s="263"/>
      <c r="CO28" s="263"/>
      <c r="CP28" s="263"/>
      <c r="CQ28" s="263"/>
      <c r="CR28" s="263"/>
      <c r="CS28" s="263"/>
      <c r="CT28" s="263"/>
      <c r="CU28" s="263"/>
      <c r="CV28" s="263"/>
      <c r="CW28" s="263"/>
      <c r="CX28" s="263"/>
      <c r="CY28" s="263"/>
      <c r="CZ28" s="263"/>
      <c r="DA28" s="263"/>
      <c r="DB28" s="263"/>
      <c r="DC28" s="263"/>
      <c r="DD28" s="263"/>
      <c r="DE28" s="263"/>
      <c r="DF28" s="263"/>
      <c r="DG28" s="263"/>
      <c r="DH28" s="263"/>
      <c r="DI28" s="263"/>
      <c r="DJ28" s="263"/>
      <c r="DK28" s="263"/>
      <c r="DL28" s="263"/>
    </row>
    <row r="29" spans="1:116">
      <c r="A29" s="263"/>
      <c r="B29" s="263"/>
      <c r="C29" s="263"/>
      <c r="D29" s="263"/>
      <c r="E29" s="263"/>
      <c r="F29" s="263"/>
      <c r="G29" s="263"/>
      <c r="H29" s="263"/>
      <c r="I29" s="263"/>
      <c r="J29" s="263"/>
      <c r="K29" s="263"/>
      <c r="L29" s="263"/>
      <c r="M29" s="263"/>
      <c r="N29" s="263"/>
      <c r="O29" s="263"/>
      <c r="P29" s="263"/>
      <c r="Q29" s="263"/>
      <c r="R29" s="263"/>
      <c r="S29" s="263"/>
      <c r="T29" s="263"/>
      <c r="U29" s="263"/>
      <c r="V29" s="263"/>
      <c r="W29" s="263"/>
      <c r="X29" s="263"/>
      <c r="Y29" s="263"/>
      <c r="Z29" s="263"/>
      <c r="AA29" s="263"/>
      <c r="AB29" s="263"/>
      <c r="AC29" s="263"/>
      <c r="AD29" s="263"/>
      <c r="AE29" s="263"/>
      <c r="AF29" s="263"/>
      <c r="AG29" s="263"/>
      <c r="AH29" s="263"/>
      <c r="AI29" s="263"/>
      <c r="AJ29" s="263"/>
      <c r="AK29" s="263"/>
      <c r="AL29" s="263"/>
      <c r="AM29" s="263"/>
      <c r="AN29" s="263"/>
      <c r="AO29" s="263"/>
      <c r="AP29" s="263"/>
      <c r="AQ29" s="263"/>
      <c r="AR29" s="263"/>
      <c r="AS29" s="263"/>
      <c r="AT29" s="263"/>
      <c r="AU29" s="263"/>
      <c r="AV29" s="263"/>
      <c r="AW29" s="263"/>
      <c r="AX29" s="263"/>
      <c r="AY29" s="263"/>
      <c r="AZ29" s="263"/>
      <c r="BA29" s="263"/>
      <c r="BB29" s="263"/>
      <c r="BC29" s="263"/>
      <c r="BD29" s="263"/>
      <c r="BE29" s="263"/>
      <c r="BF29" s="263"/>
      <c r="BG29" s="263"/>
      <c r="BH29" s="263"/>
      <c r="BI29" s="263"/>
      <c r="BJ29" s="263"/>
      <c r="BK29" s="263"/>
      <c r="BL29" s="263"/>
      <c r="BM29" s="263"/>
      <c r="BN29" s="263"/>
      <c r="BO29" s="263"/>
      <c r="BP29" s="263"/>
      <c r="BQ29" s="263"/>
      <c r="BR29" s="263"/>
      <c r="BS29" s="263"/>
      <c r="BT29" s="263"/>
      <c r="BU29" s="263"/>
      <c r="BV29" s="263"/>
      <c r="BW29" s="263"/>
      <c r="BX29" s="263"/>
      <c r="BY29" s="263"/>
      <c r="BZ29" s="263"/>
      <c r="CA29" s="263"/>
      <c r="CB29" s="263"/>
      <c r="CC29" s="263"/>
      <c r="CD29" s="263"/>
      <c r="CE29" s="263"/>
      <c r="CF29" s="263"/>
      <c r="CG29" s="263"/>
      <c r="CH29" s="263"/>
      <c r="CI29" s="263"/>
      <c r="CJ29" s="263"/>
      <c r="CK29" s="263"/>
      <c r="CL29" s="263"/>
      <c r="CM29" s="263"/>
      <c r="CN29" s="263"/>
      <c r="CO29" s="263"/>
      <c r="CP29" s="263"/>
      <c r="CQ29" s="263"/>
      <c r="CR29" s="263"/>
      <c r="CS29" s="263"/>
      <c r="CT29" s="263"/>
      <c r="CU29" s="263"/>
      <c r="CV29" s="263"/>
      <c r="CW29" s="263"/>
      <c r="CX29" s="263"/>
      <c r="CY29" s="263"/>
      <c r="CZ29" s="263"/>
      <c r="DA29" s="263"/>
      <c r="DB29" s="263"/>
      <c r="DC29" s="263"/>
      <c r="DD29" s="263"/>
      <c r="DE29" s="263"/>
      <c r="DF29" s="263"/>
      <c r="DG29" s="263"/>
      <c r="DH29" s="263"/>
      <c r="DI29" s="263"/>
      <c r="DJ29" s="263"/>
      <c r="DK29" s="263"/>
      <c r="DL29" s="263"/>
    </row>
    <row r="30" spans="1:116">
      <c r="A30" s="263"/>
      <c r="B30" s="263"/>
      <c r="C30" s="263"/>
      <c r="D30" s="263"/>
      <c r="E30" s="263"/>
      <c r="F30" s="263"/>
      <c r="G30" s="263"/>
      <c r="H30" s="263"/>
      <c r="I30" s="263"/>
      <c r="J30" s="263"/>
      <c r="K30" s="263"/>
      <c r="L30" s="263"/>
      <c r="M30" s="263"/>
      <c r="N30" s="263"/>
      <c r="O30" s="263"/>
      <c r="P30" s="263"/>
      <c r="Q30" s="263"/>
      <c r="R30" s="263"/>
      <c r="S30" s="263"/>
      <c r="T30" s="263"/>
      <c r="U30" s="263"/>
      <c r="V30" s="263"/>
      <c r="W30" s="263"/>
      <c r="X30" s="263"/>
      <c r="Y30" s="263"/>
      <c r="Z30" s="263"/>
      <c r="AA30" s="263"/>
      <c r="AB30" s="263"/>
      <c r="AC30" s="263"/>
      <c r="AD30" s="263"/>
      <c r="AE30" s="263"/>
      <c r="AF30" s="263"/>
      <c r="AG30" s="263"/>
      <c r="AH30" s="263"/>
      <c r="AI30" s="263"/>
      <c r="AJ30" s="263"/>
      <c r="AK30" s="263"/>
      <c r="AL30" s="263"/>
      <c r="AM30" s="263"/>
      <c r="AN30" s="263"/>
      <c r="AO30" s="263"/>
      <c r="AP30" s="263"/>
      <c r="AQ30" s="263"/>
      <c r="AR30" s="263"/>
      <c r="AS30" s="263"/>
      <c r="AT30" s="263"/>
      <c r="AU30" s="263"/>
      <c r="AV30" s="263"/>
      <c r="AW30" s="263"/>
      <c r="AX30" s="263"/>
      <c r="AY30" s="263"/>
      <c r="AZ30" s="263"/>
      <c r="BA30" s="263"/>
      <c r="BB30" s="263"/>
      <c r="BC30" s="263"/>
      <c r="BD30" s="263"/>
      <c r="BE30" s="263"/>
      <c r="BF30" s="263"/>
      <c r="BG30" s="263"/>
      <c r="BH30" s="263"/>
      <c r="BI30" s="263"/>
      <c r="BJ30" s="263"/>
      <c r="BK30" s="263"/>
      <c r="BL30" s="263"/>
      <c r="BM30" s="263"/>
      <c r="BN30" s="263"/>
      <c r="BO30" s="263"/>
      <c r="BP30" s="263"/>
      <c r="BQ30" s="263"/>
      <c r="BR30" s="263"/>
      <c r="BS30" s="263"/>
      <c r="BT30" s="263"/>
      <c r="BU30" s="263"/>
      <c r="BV30" s="263"/>
      <c r="BW30" s="263"/>
      <c r="BX30" s="263"/>
      <c r="BY30" s="263"/>
      <c r="BZ30" s="263"/>
      <c r="CA30" s="263"/>
      <c r="CB30" s="263"/>
      <c r="CC30" s="263"/>
      <c r="CD30" s="263"/>
      <c r="CE30" s="263"/>
      <c r="CF30" s="263"/>
      <c r="CG30" s="263"/>
      <c r="CH30" s="263"/>
      <c r="CI30" s="263"/>
      <c r="CJ30" s="263"/>
      <c r="CK30" s="263"/>
      <c r="CL30" s="263"/>
      <c r="CM30" s="263"/>
      <c r="CN30" s="263"/>
      <c r="CO30" s="263"/>
      <c r="CP30" s="263"/>
      <c r="CQ30" s="263"/>
      <c r="CR30" s="263"/>
      <c r="CS30" s="263"/>
      <c r="CT30" s="263"/>
      <c r="CU30" s="263"/>
      <c r="CV30" s="263"/>
      <c r="CW30" s="263"/>
      <c r="CX30" s="263"/>
      <c r="CY30" s="263"/>
      <c r="CZ30" s="263"/>
      <c r="DA30" s="263"/>
      <c r="DB30" s="263"/>
      <c r="DC30" s="263"/>
      <c r="DD30" s="263"/>
      <c r="DE30" s="263"/>
      <c r="DF30" s="263"/>
      <c r="DG30" s="263"/>
      <c r="DH30" s="263"/>
      <c r="DI30" s="263"/>
      <c r="DJ30" s="263"/>
      <c r="DK30" s="263"/>
      <c r="DL30" s="263"/>
    </row>
    <row r="31" spans="1:116">
      <c r="A31" s="263"/>
      <c r="B31" s="263"/>
      <c r="C31" s="263"/>
      <c r="D31" s="263"/>
      <c r="E31" s="263"/>
      <c r="F31" s="263"/>
      <c r="G31" s="263"/>
      <c r="H31" s="263"/>
      <c r="I31" s="263"/>
      <c r="J31" s="263"/>
      <c r="K31" s="263"/>
      <c r="L31" s="263"/>
      <c r="M31" s="263"/>
      <c r="N31" s="263"/>
      <c r="O31" s="263"/>
      <c r="P31" s="263"/>
      <c r="Q31" s="263"/>
      <c r="R31" s="263"/>
      <c r="S31" s="263"/>
      <c r="T31" s="263"/>
      <c r="U31" s="263"/>
      <c r="V31" s="263"/>
      <c r="W31" s="263"/>
      <c r="X31" s="263"/>
      <c r="Y31" s="263"/>
      <c r="Z31" s="263"/>
      <c r="AA31" s="263"/>
      <c r="AB31" s="263"/>
      <c r="AC31" s="263"/>
      <c r="AD31" s="263"/>
      <c r="AE31" s="263"/>
      <c r="AF31" s="263"/>
      <c r="AG31" s="263"/>
      <c r="AH31" s="263"/>
      <c r="AI31" s="263"/>
      <c r="AJ31" s="263"/>
      <c r="AK31" s="263"/>
      <c r="AL31" s="263"/>
      <c r="AM31" s="263"/>
      <c r="AN31" s="263"/>
      <c r="AO31" s="263"/>
      <c r="AP31" s="263"/>
      <c r="AQ31" s="263"/>
      <c r="AR31" s="263"/>
      <c r="AS31" s="263"/>
      <c r="AT31" s="263"/>
      <c r="AU31" s="263"/>
      <c r="AV31" s="263"/>
      <c r="AW31" s="263"/>
      <c r="AX31" s="263"/>
      <c r="AY31" s="263"/>
      <c r="AZ31" s="263"/>
      <c r="BA31" s="263"/>
      <c r="BB31" s="263"/>
      <c r="BC31" s="263"/>
      <c r="BD31" s="263"/>
      <c r="BE31" s="263"/>
      <c r="BF31" s="263"/>
      <c r="BG31" s="263"/>
      <c r="BH31" s="263"/>
      <c r="BI31" s="263"/>
      <c r="BJ31" s="263"/>
      <c r="BK31" s="263"/>
      <c r="BL31" s="263"/>
      <c r="BM31" s="263"/>
      <c r="BN31" s="263"/>
      <c r="BO31" s="263"/>
      <c r="BP31" s="263"/>
      <c r="BQ31" s="263"/>
      <c r="BR31" s="263"/>
      <c r="BS31" s="263"/>
      <c r="BT31" s="263"/>
      <c r="BU31" s="263"/>
      <c r="BV31" s="263"/>
      <c r="BW31" s="263"/>
      <c r="BX31" s="263"/>
      <c r="BY31" s="263"/>
      <c r="BZ31" s="263"/>
      <c r="CA31" s="263"/>
      <c r="CB31" s="263"/>
      <c r="CC31" s="263"/>
      <c r="CD31" s="263"/>
      <c r="CE31" s="263"/>
      <c r="CF31" s="263"/>
      <c r="CG31" s="263"/>
      <c r="CH31" s="263"/>
      <c r="CI31" s="263"/>
      <c r="CJ31" s="263"/>
      <c r="CK31" s="263"/>
      <c r="CL31" s="263"/>
      <c r="CM31" s="263"/>
      <c r="CN31" s="263"/>
      <c r="CO31" s="263"/>
      <c r="CP31" s="263"/>
      <c r="CQ31" s="263"/>
      <c r="CR31" s="263"/>
      <c r="CS31" s="263"/>
      <c r="CT31" s="263"/>
      <c r="CU31" s="263"/>
      <c r="CV31" s="263"/>
      <c r="CW31" s="263"/>
      <c r="CX31" s="263"/>
      <c r="CY31" s="263"/>
      <c r="CZ31" s="263"/>
      <c r="DA31" s="263"/>
      <c r="DB31" s="263"/>
      <c r="DC31" s="263"/>
      <c r="DD31" s="263"/>
      <c r="DE31" s="263"/>
      <c r="DF31" s="263"/>
      <c r="DG31" s="263"/>
      <c r="DH31" s="263"/>
      <c r="DI31" s="263"/>
      <c r="DJ31" s="263"/>
      <c r="DK31" s="263"/>
      <c r="DL31" s="263"/>
    </row>
    <row r="32" spans="1:116">
      <c r="A32" s="263"/>
      <c r="B32" s="263"/>
      <c r="C32" s="263"/>
      <c r="D32" s="263"/>
      <c r="E32" s="263"/>
      <c r="F32" s="263"/>
      <c r="G32" s="263"/>
      <c r="H32" s="263"/>
      <c r="I32" s="263"/>
      <c r="J32" s="263"/>
      <c r="K32" s="263"/>
      <c r="L32" s="263"/>
      <c r="M32" s="263"/>
      <c r="N32" s="263"/>
      <c r="O32" s="263"/>
      <c r="P32" s="263"/>
      <c r="Q32" s="263"/>
      <c r="R32" s="263"/>
      <c r="S32" s="263"/>
      <c r="T32" s="263"/>
      <c r="U32" s="263"/>
      <c r="V32" s="263"/>
      <c r="W32" s="263"/>
      <c r="X32" s="263"/>
      <c r="Y32" s="263"/>
      <c r="Z32" s="263"/>
      <c r="AA32" s="263"/>
      <c r="AB32" s="263"/>
      <c r="AC32" s="263"/>
      <c r="AD32" s="263"/>
      <c r="AE32" s="263"/>
      <c r="AF32" s="263"/>
      <c r="AG32" s="263"/>
      <c r="AH32" s="263"/>
      <c r="AI32" s="263"/>
      <c r="AJ32" s="263"/>
      <c r="AK32" s="263"/>
      <c r="AL32" s="263"/>
      <c r="AM32" s="263"/>
      <c r="AN32" s="263"/>
      <c r="AO32" s="263"/>
      <c r="AP32" s="263"/>
      <c r="AQ32" s="263"/>
      <c r="AR32" s="263"/>
      <c r="AS32" s="263"/>
      <c r="AT32" s="263"/>
      <c r="AU32" s="263"/>
      <c r="AV32" s="263"/>
      <c r="AW32" s="263"/>
      <c r="AX32" s="263"/>
      <c r="AY32" s="263"/>
      <c r="AZ32" s="263"/>
      <c r="BA32" s="263"/>
      <c r="BB32" s="263"/>
      <c r="BC32" s="263"/>
      <c r="BD32" s="263"/>
      <c r="BE32" s="263"/>
      <c r="BF32" s="263"/>
      <c r="BG32" s="263"/>
      <c r="BH32" s="263"/>
      <c r="BI32" s="263"/>
      <c r="BJ32" s="263"/>
      <c r="BK32" s="263"/>
      <c r="BL32" s="263"/>
      <c r="BM32" s="263"/>
      <c r="BN32" s="263"/>
      <c r="BO32" s="263"/>
      <c r="BP32" s="263"/>
      <c r="BQ32" s="263"/>
      <c r="BR32" s="263"/>
      <c r="BS32" s="263"/>
      <c r="BT32" s="263"/>
      <c r="BU32" s="263"/>
      <c r="BV32" s="263"/>
      <c r="BW32" s="263"/>
      <c r="BX32" s="263"/>
      <c r="BY32" s="263"/>
      <c r="BZ32" s="263"/>
      <c r="CA32" s="263"/>
      <c r="CB32" s="263"/>
      <c r="CC32" s="263"/>
      <c r="CD32" s="263"/>
      <c r="CE32" s="263"/>
      <c r="CF32" s="263"/>
      <c r="CG32" s="263"/>
      <c r="CH32" s="263"/>
      <c r="CI32" s="263"/>
      <c r="CJ32" s="263"/>
      <c r="CK32" s="263"/>
      <c r="CL32" s="263"/>
      <c r="CM32" s="263"/>
      <c r="CN32" s="263"/>
      <c r="CO32" s="263"/>
      <c r="CP32" s="263"/>
      <c r="CQ32" s="263"/>
      <c r="CR32" s="263"/>
      <c r="CS32" s="263"/>
      <c r="CT32" s="263"/>
      <c r="CU32" s="263"/>
      <c r="CV32" s="263"/>
      <c r="CW32" s="263"/>
      <c r="CX32" s="263"/>
      <c r="CY32" s="263"/>
      <c r="CZ32" s="263"/>
      <c r="DA32" s="263"/>
      <c r="DB32" s="263"/>
      <c r="DC32" s="263"/>
      <c r="DD32" s="263"/>
      <c r="DE32" s="263"/>
      <c r="DF32" s="263"/>
      <c r="DG32" s="263"/>
      <c r="DH32" s="263"/>
      <c r="DI32" s="263"/>
      <c r="DJ32" s="263"/>
      <c r="DK32" s="263"/>
      <c r="DL32" s="263"/>
    </row>
    <row r="33" spans="1:116">
      <c r="A33" s="263"/>
      <c r="B33" s="263"/>
      <c r="C33" s="263"/>
      <c r="D33" s="263"/>
      <c r="E33" s="263"/>
      <c r="F33" s="263"/>
      <c r="G33" s="263"/>
      <c r="H33" s="263"/>
      <c r="I33" s="263"/>
      <c r="J33" s="263"/>
      <c r="K33" s="263"/>
      <c r="L33" s="263"/>
      <c r="M33" s="263"/>
      <c r="N33" s="263"/>
      <c r="O33" s="263"/>
      <c r="P33" s="263"/>
      <c r="Q33" s="263"/>
      <c r="R33" s="263"/>
      <c r="S33" s="263"/>
      <c r="T33" s="263"/>
      <c r="U33" s="263"/>
      <c r="V33" s="263"/>
      <c r="W33" s="263"/>
      <c r="X33" s="263"/>
      <c r="Y33" s="263"/>
      <c r="Z33" s="263"/>
      <c r="AA33" s="263"/>
      <c r="AB33" s="263"/>
      <c r="AC33" s="263"/>
      <c r="AD33" s="263"/>
      <c r="AE33" s="263"/>
      <c r="AF33" s="263"/>
      <c r="AG33" s="263"/>
      <c r="AH33" s="263"/>
      <c r="AI33" s="263"/>
      <c r="AJ33" s="263"/>
      <c r="AK33" s="263"/>
      <c r="AL33" s="263"/>
      <c r="AM33" s="263"/>
      <c r="AN33" s="263"/>
      <c r="AO33" s="263"/>
      <c r="AP33" s="263"/>
      <c r="AQ33" s="263"/>
      <c r="AR33" s="263"/>
      <c r="AS33" s="263"/>
      <c r="AT33" s="263"/>
      <c r="AU33" s="263"/>
      <c r="AV33" s="263"/>
      <c r="AW33" s="263"/>
      <c r="AX33" s="263"/>
      <c r="AY33" s="263"/>
      <c r="AZ33" s="263"/>
      <c r="BA33" s="263"/>
      <c r="BB33" s="263"/>
      <c r="BC33" s="263"/>
      <c r="BD33" s="263"/>
      <c r="BE33" s="263"/>
      <c r="BF33" s="263"/>
      <c r="BG33" s="263"/>
      <c r="BH33" s="263"/>
      <c r="BI33" s="263"/>
      <c r="BJ33" s="263"/>
      <c r="BK33" s="263"/>
      <c r="BL33" s="263"/>
      <c r="BM33" s="263"/>
      <c r="BN33" s="263"/>
      <c r="BO33" s="263"/>
      <c r="BP33" s="263"/>
      <c r="BQ33" s="263"/>
      <c r="BR33" s="263"/>
      <c r="BS33" s="263"/>
      <c r="BT33" s="263"/>
      <c r="BU33" s="263"/>
      <c r="BV33" s="263"/>
      <c r="BW33" s="263"/>
      <c r="BX33" s="263"/>
      <c r="BY33" s="263"/>
      <c r="BZ33" s="263"/>
      <c r="CA33" s="263"/>
      <c r="CB33" s="263"/>
      <c r="CC33" s="263"/>
      <c r="CD33" s="263"/>
      <c r="CE33" s="263"/>
      <c r="CF33" s="263"/>
      <c r="CG33" s="263"/>
      <c r="CH33" s="263"/>
      <c r="CI33" s="263"/>
      <c r="CJ33" s="263"/>
      <c r="CK33" s="263"/>
      <c r="CL33" s="263"/>
      <c r="CM33" s="263"/>
      <c r="CN33" s="263"/>
      <c r="CO33" s="263"/>
      <c r="CP33" s="263"/>
      <c r="CQ33" s="263"/>
      <c r="CR33" s="263"/>
      <c r="CS33" s="263"/>
      <c r="CT33" s="263"/>
      <c r="CU33" s="263"/>
      <c r="CV33" s="263"/>
      <c r="CW33" s="263"/>
      <c r="CX33" s="263"/>
      <c r="CY33" s="263"/>
      <c r="CZ33" s="263"/>
      <c r="DA33" s="263"/>
      <c r="DB33" s="263"/>
      <c r="DC33" s="263"/>
      <c r="DD33" s="263"/>
      <c r="DE33" s="263"/>
      <c r="DF33" s="263"/>
      <c r="DG33" s="263"/>
      <c r="DH33" s="263"/>
      <c r="DI33" s="263"/>
      <c r="DJ33" s="263"/>
      <c r="DK33" s="263"/>
      <c r="DL33" s="263"/>
    </row>
    <row r="34" spans="1:116">
      <c r="A34" s="263"/>
      <c r="B34" s="263"/>
      <c r="C34" s="263"/>
      <c r="D34" s="263"/>
      <c r="E34" s="263"/>
      <c r="F34" s="263"/>
      <c r="G34" s="263"/>
      <c r="H34" s="263"/>
      <c r="I34" s="263"/>
      <c r="J34" s="263"/>
      <c r="K34" s="263"/>
      <c r="L34" s="263"/>
      <c r="M34" s="263"/>
      <c r="N34" s="263"/>
      <c r="O34" s="263"/>
      <c r="P34" s="263"/>
      <c r="Q34" s="263"/>
      <c r="R34" s="263"/>
      <c r="S34" s="263"/>
      <c r="T34" s="263"/>
      <c r="U34" s="263"/>
      <c r="V34" s="263"/>
      <c r="W34" s="263"/>
      <c r="X34" s="263"/>
      <c r="Y34" s="263"/>
      <c r="Z34" s="263"/>
      <c r="AA34" s="263"/>
      <c r="AB34" s="263"/>
      <c r="AC34" s="263"/>
      <c r="AD34" s="263"/>
      <c r="AE34" s="263"/>
      <c r="AF34" s="263"/>
      <c r="AG34" s="263"/>
      <c r="AH34" s="263"/>
      <c r="AI34" s="263"/>
      <c r="AJ34" s="263"/>
      <c r="AK34" s="263"/>
      <c r="AL34" s="263"/>
      <c r="AM34" s="263"/>
      <c r="AN34" s="263"/>
      <c r="AO34" s="263"/>
      <c r="AP34" s="263"/>
      <c r="AQ34" s="263"/>
      <c r="AR34" s="263"/>
      <c r="AS34" s="263"/>
      <c r="AT34" s="263"/>
      <c r="AU34" s="263"/>
      <c r="AV34" s="263"/>
      <c r="AW34" s="263"/>
      <c r="AX34" s="263"/>
      <c r="AY34" s="263"/>
      <c r="AZ34" s="263"/>
      <c r="BA34" s="263"/>
      <c r="BB34" s="263"/>
      <c r="BC34" s="263"/>
      <c r="BD34" s="263"/>
      <c r="BE34" s="263"/>
      <c r="BF34" s="263"/>
      <c r="BG34" s="263"/>
      <c r="BH34" s="263"/>
      <c r="BI34" s="263"/>
      <c r="BJ34" s="263"/>
      <c r="BK34" s="263"/>
      <c r="BL34" s="263"/>
      <c r="BM34" s="263"/>
      <c r="BN34" s="263"/>
      <c r="BO34" s="263"/>
      <c r="BP34" s="263"/>
      <c r="BQ34" s="263"/>
      <c r="BR34" s="263"/>
      <c r="BS34" s="263"/>
      <c r="BT34" s="263"/>
      <c r="BU34" s="263"/>
      <c r="BV34" s="263"/>
      <c r="BW34" s="263"/>
      <c r="BX34" s="263"/>
      <c r="BY34" s="263"/>
      <c r="BZ34" s="263"/>
      <c r="CA34" s="263"/>
      <c r="CB34" s="263"/>
      <c r="CC34" s="263"/>
      <c r="CD34" s="263"/>
      <c r="CE34" s="263"/>
      <c r="CF34" s="263"/>
      <c r="CG34" s="263"/>
      <c r="CH34" s="263"/>
      <c r="CI34" s="263"/>
      <c r="CJ34" s="263"/>
      <c r="CK34" s="263"/>
      <c r="CL34" s="263"/>
      <c r="CM34" s="263"/>
      <c r="CN34" s="263"/>
      <c r="CO34" s="263"/>
      <c r="CP34" s="263"/>
      <c r="CQ34" s="263"/>
      <c r="CR34" s="263"/>
      <c r="CS34" s="263"/>
      <c r="CT34" s="263"/>
      <c r="CU34" s="263"/>
      <c r="CV34" s="263"/>
      <c r="CW34" s="263"/>
      <c r="CX34" s="263"/>
      <c r="CY34" s="263"/>
      <c r="CZ34" s="263"/>
      <c r="DA34" s="263"/>
      <c r="DB34" s="263"/>
      <c r="DC34" s="263"/>
      <c r="DD34" s="263"/>
      <c r="DE34" s="263"/>
      <c r="DF34" s="263"/>
      <c r="DG34" s="263"/>
      <c r="DH34" s="263"/>
      <c r="DI34" s="263"/>
      <c r="DJ34" s="263"/>
      <c r="DK34" s="263"/>
      <c r="DL34" s="263"/>
    </row>
    <row r="35" spans="1:116">
      <c r="A35" s="263"/>
      <c r="B35" s="263"/>
      <c r="C35" s="263"/>
      <c r="D35" s="263"/>
      <c r="E35" s="263"/>
      <c r="F35" s="263"/>
      <c r="G35" s="263"/>
      <c r="H35" s="263"/>
      <c r="I35" s="263"/>
      <c r="J35" s="263"/>
      <c r="K35" s="263"/>
      <c r="L35" s="263"/>
      <c r="M35" s="264"/>
      <c r="N35" s="263"/>
      <c r="O35" s="263"/>
      <c r="P35" s="263"/>
      <c r="Q35" s="263"/>
      <c r="R35" s="263"/>
      <c r="S35" s="263"/>
      <c r="T35" s="264"/>
      <c r="U35" s="263"/>
      <c r="V35" s="263"/>
      <c r="W35" s="263"/>
      <c r="X35" s="263"/>
      <c r="Y35" s="263"/>
      <c r="Z35" s="263"/>
      <c r="AA35" s="263"/>
      <c r="AB35" s="263"/>
      <c r="AC35" s="263"/>
      <c r="AD35" s="263"/>
      <c r="AE35" s="263"/>
      <c r="AF35" s="263"/>
      <c r="AG35" s="263"/>
      <c r="AH35" s="263"/>
      <c r="AI35" s="263"/>
      <c r="AJ35" s="263"/>
      <c r="AK35" s="263"/>
      <c r="AL35" s="263"/>
      <c r="AM35" s="263"/>
      <c r="AN35" s="263"/>
      <c r="AO35" s="263"/>
      <c r="AP35" s="263"/>
      <c r="AQ35" s="263"/>
      <c r="AR35" s="263"/>
      <c r="AS35" s="263"/>
      <c r="AT35" s="263"/>
      <c r="AU35" s="263"/>
      <c r="AV35" s="263"/>
      <c r="AW35" s="263"/>
      <c r="AX35" s="263"/>
      <c r="AY35" s="263"/>
      <c r="AZ35" s="263"/>
      <c r="BA35" s="263"/>
      <c r="BB35" s="263"/>
      <c r="BC35" s="263"/>
      <c r="BD35" s="263"/>
      <c r="BE35" s="263"/>
      <c r="BF35" s="263"/>
      <c r="BG35" s="263"/>
      <c r="BH35" s="263"/>
      <c r="BI35" s="263"/>
      <c r="BJ35" s="263"/>
      <c r="BK35" s="263"/>
      <c r="BL35" s="263"/>
      <c r="BM35" s="263"/>
      <c r="BN35" s="263"/>
      <c r="BO35" s="263"/>
      <c r="BP35" s="263"/>
      <c r="BQ35" s="263"/>
      <c r="BR35" s="263"/>
      <c r="BS35" s="263"/>
      <c r="BT35" s="263"/>
      <c r="BU35" s="263"/>
      <c r="BV35" s="263"/>
      <c r="BW35" s="263"/>
      <c r="BX35" s="263"/>
      <c r="BY35" s="263"/>
      <c r="BZ35" s="263"/>
      <c r="CA35" s="263"/>
      <c r="CB35" s="263"/>
      <c r="CC35" s="263"/>
      <c r="CD35" s="263"/>
      <c r="CE35" s="263"/>
      <c r="CF35" s="263"/>
      <c r="CG35" s="263"/>
      <c r="CH35" s="263"/>
      <c r="CI35" s="263"/>
      <c r="CJ35" s="263"/>
      <c r="CK35" s="263"/>
      <c r="CL35" s="263"/>
      <c r="CM35" s="263"/>
      <c r="CN35" s="263"/>
      <c r="CO35" s="263"/>
      <c r="CP35" s="263"/>
      <c r="CQ35" s="263"/>
      <c r="CR35" s="263"/>
      <c r="CS35" s="263"/>
      <c r="CT35" s="263"/>
      <c r="CU35" s="263"/>
      <c r="CV35" s="263"/>
      <c r="CW35" s="263"/>
      <c r="CX35" s="263"/>
      <c r="CY35" s="263"/>
      <c r="CZ35" s="263"/>
      <c r="DA35" s="263"/>
      <c r="DB35" s="263"/>
      <c r="DC35" s="263"/>
      <c r="DD35" s="263"/>
      <c r="DE35" s="263"/>
      <c r="DF35" s="263"/>
      <c r="DG35" s="264"/>
      <c r="DH35" s="264"/>
      <c r="DI35" s="264"/>
      <c r="DJ35" s="264"/>
      <c r="DK35" s="264"/>
      <c r="DL35" s="264"/>
    </row>
    <row r="36" spans="1:116">
      <c r="A36" s="263"/>
      <c r="B36" s="264"/>
      <c r="C36" s="264"/>
      <c r="D36" s="264"/>
      <c r="E36" s="264"/>
      <c r="F36" s="264"/>
      <c r="G36" s="264"/>
      <c r="H36" s="264"/>
      <c r="I36" s="264"/>
      <c r="J36" s="264"/>
      <c r="K36" s="264"/>
      <c r="L36" s="264"/>
      <c r="M36" s="263"/>
      <c r="N36" s="264"/>
      <c r="O36" s="264"/>
      <c r="P36" s="264"/>
      <c r="Q36" s="264"/>
      <c r="R36" s="264"/>
      <c r="S36" s="264"/>
      <c r="T36" s="263"/>
      <c r="U36" s="264"/>
      <c r="V36" s="264"/>
      <c r="W36" s="264"/>
      <c r="X36" s="264"/>
      <c r="Y36" s="264"/>
      <c r="Z36" s="264"/>
      <c r="AA36" s="264"/>
      <c r="AB36" s="264"/>
      <c r="AC36" s="264"/>
      <c r="AD36" s="264"/>
      <c r="AE36" s="264"/>
      <c r="AF36" s="264"/>
      <c r="AG36" s="264"/>
      <c r="AH36" s="264"/>
      <c r="AI36" s="264"/>
      <c r="AJ36" s="264"/>
      <c r="AK36" s="264"/>
      <c r="AL36" s="264"/>
      <c r="AM36" s="264"/>
      <c r="AN36" s="264"/>
      <c r="AO36" s="264"/>
      <c r="AP36" s="264"/>
      <c r="AQ36" s="264"/>
      <c r="AR36" s="264"/>
      <c r="AS36" s="264"/>
      <c r="AT36" s="264"/>
      <c r="AU36" s="264"/>
      <c r="AV36" s="264"/>
      <c r="AW36" s="264"/>
      <c r="AX36" s="264"/>
      <c r="AY36" s="264"/>
      <c r="AZ36" s="264"/>
      <c r="BA36" s="264"/>
      <c r="BB36" s="264"/>
      <c r="BC36" s="264"/>
      <c r="BD36" s="264"/>
      <c r="BE36" s="264"/>
      <c r="BF36" s="264"/>
      <c r="BG36" s="264"/>
      <c r="BH36" s="264"/>
      <c r="BI36" s="264"/>
      <c r="BJ36" s="264"/>
      <c r="BK36" s="264"/>
      <c r="BL36" s="264"/>
      <c r="BM36" s="264"/>
      <c r="BN36" s="264"/>
      <c r="BO36" s="264"/>
      <c r="BP36" s="264"/>
      <c r="BQ36" s="264"/>
      <c r="BR36" s="264"/>
      <c r="BS36" s="264"/>
      <c r="BT36" s="264"/>
      <c r="BU36" s="264"/>
      <c r="BV36" s="264"/>
      <c r="BW36" s="264"/>
      <c r="BX36" s="264"/>
      <c r="BY36" s="264"/>
      <c r="BZ36" s="264"/>
      <c r="CA36" s="264"/>
      <c r="CB36" s="264"/>
      <c r="CC36" s="264"/>
      <c r="CD36" s="264"/>
      <c r="CE36" s="264"/>
      <c r="CF36" s="264"/>
      <c r="CG36" s="264"/>
      <c r="CH36" s="264"/>
      <c r="CI36" s="264"/>
      <c r="CJ36" s="264"/>
      <c r="CK36" s="264"/>
      <c r="CL36" s="264"/>
      <c r="CM36" s="264"/>
      <c r="CN36" s="264"/>
      <c r="CO36" s="264"/>
      <c r="CP36" s="264"/>
      <c r="CQ36" s="264"/>
      <c r="CR36" s="264"/>
      <c r="CS36" s="264"/>
      <c r="CT36" s="264"/>
      <c r="CU36" s="264"/>
      <c r="CV36" s="264"/>
      <c r="CW36" s="264"/>
      <c r="CX36" s="264"/>
      <c r="CY36" s="264"/>
      <c r="CZ36" s="264"/>
      <c r="DA36" s="264"/>
      <c r="DB36" s="264"/>
      <c r="DC36" s="264"/>
      <c r="DD36" s="264"/>
      <c r="DE36" s="264"/>
      <c r="DF36" s="264"/>
      <c r="DG36" s="264"/>
      <c r="DH36" s="264"/>
      <c r="DI36" s="264"/>
      <c r="DJ36" s="264"/>
      <c r="DK36" s="264"/>
      <c r="DL36" s="264"/>
    </row>
    <row r="37" spans="1:116">
      <c r="A37" s="263"/>
      <c r="B37" s="263"/>
      <c r="C37" s="263"/>
      <c r="D37" s="263"/>
      <c r="E37" s="263"/>
      <c r="F37" s="263"/>
      <c r="G37" s="263"/>
      <c r="H37" s="263"/>
      <c r="I37" s="263"/>
      <c r="J37" s="263"/>
      <c r="K37" s="263"/>
      <c r="L37" s="263"/>
      <c r="M37" s="263"/>
      <c r="N37" s="263"/>
      <c r="O37" s="263"/>
      <c r="P37" s="263"/>
      <c r="Q37" s="263"/>
      <c r="R37" s="263"/>
      <c r="S37" s="263"/>
      <c r="T37" s="263"/>
      <c r="U37" s="263"/>
      <c r="V37" s="263"/>
      <c r="W37" s="263"/>
      <c r="X37" s="263"/>
      <c r="Y37" s="263"/>
      <c r="Z37" s="263"/>
      <c r="AA37" s="263"/>
      <c r="AB37" s="263"/>
      <c r="AC37" s="263"/>
      <c r="AD37" s="263"/>
      <c r="AE37" s="263"/>
      <c r="AF37" s="263"/>
      <c r="AG37" s="263"/>
      <c r="AH37" s="263"/>
      <c r="AI37" s="263"/>
      <c r="AJ37" s="263"/>
      <c r="AK37" s="263"/>
      <c r="AL37" s="263"/>
      <c r="AM37" s="263"/>
      <c r="AN37" s="263"/>
      <c r="AO37" s="263"/>
      <c r="AP37" s="263"/>
      <c r="AQ37" s="263"/>
      <c r="AR37" s="263"/>
      <c r="AS37" s="263"/>
      <c r="AT37" s="263"/>
      <c r="AU37" s="263"/>
      <c r="AV37" s="263"/>
      <c r="AW37" s="263"/>
      <c r="AX37" s="263"/>
      <c r="AY37" s="263"/>
      <c r="AZ37" s="263"/>
      <c r="BA37" s="263"/>
      <c r="BB37" s="263"/>
      <c r="BC37" s="263"/>
      <c r="BD37" s="263"/>
      <c r="BE37" s="263"/>
      <c r="BF37" s="263"/>
      <c r="BG37" s="263"/>
      <c r="BH37" s="263"/>
      <c r="BI37" s="263"/>
      <c r="BJ37" s="263"/>
      <c r="BK37" s="263"/>
      <c r="BL37" s="263"/>
      <c r="BM37" s="263"/>
      <c r="BN37" s="263"/>
      <c r="BO37" s="263"/>
      <c r="BP37" s="263"/>
      <c r="BQ37" s="263"/>
      <c r="BR37" s="263"/>
      <c r="BS37" s="263"/>
      <c r="BT37" s="263"/>
      <c r="BU37" s="263"/>
      <c r="BV37" s="263"/>
      <c r="BW37" s="263"/>
      <c r="BX37" s="263"/>
      <c r="BY37" s="263"/>
      <c r="BZ37" s="263"/>
      <c r="CA37" s="263"/>
      <c r="CB37" s="263"/>
      <c r="CC37" s="263"/>
      <c r="CD37" s="263"/>
      <c r="CE37" s="263"/>
      <c r="CF37" s="263"/>
      <c r="CG37" s="263"/>
      <c r="CH37" s="263"/>
      <c r="CI37" s="263"/>
      <c r="CJ37" s="263"/>
      <c r="CK37" s="263"/>
      <c r="CL37" s="263"/>
      <c r="CM37" s="263"/>
      <c r="CN37" s="263"/>
      <c r="CO37" s="263"/>
      <c r="CP37" s="263"/>
      <c r="CQ37" s="263"/>
      <c r="CR37" s="263"/>
      <c r="CS37" s="263"/>
      <c r="CT37" s="263"/>
      <c r="CU37" s="263"/>
      <c r="CV37" s="263"/>
      <c r="CW37" s="263"/>
      <c r="CX37" s="263"/>
      <c r="CY37" s="263"/>
      <c r="CZ37" s="263"/>
      <c r="DA37" s="263"/>
      <c r="DB37" s="263"/>
      <c r="DC37" s="263"/>
      <c r="DD37" s="263"/>
      <c r="DE37" s="263"/>
      <c r="DF37" s="263"/>
      <c r="DG37" s="263"/>
      <c r="DH37" s="263"/>
      <c r="DI37" s="263"/>
      <c r="DJ37" s="263"/>
      <c r="DK37" s="263"/>
      <c r="DL37" s="264"/>
    </row>
    <row r="38" spans="1:116">
      <c r="A38" s="263"/>
      <c r="B38" s="263"/>
      <c r="C38" s="263"/>
      <c r="D38" s="263"/>
      <c r="E38" s="263"/>
      <c r="F38" s="263"/>
      <c r="G38" s="263"/>
      <c r="H38" s="263"/>
      <c r="I38" s="263"/>
      <c r="J38" s="263"/>
      <c r="K38" s="263"/>
      <c r="L38" s="263"/>
      <c r="M38" s="263"/>
      <c r="N38" s="263"/>
      <c r="O38" s="263"/>
      <c r="P38" s="263"/>
      <c r="Q38" s="263"/>
      <c r="R38" s="263"/>
      <c r="S38" s="263"/>
      <c r="T38" s="263"/>
      <c r="U38" s="263"/>
      <c r="V38" s="263"/>
      <c r="W38" s="263"/>
      <c r="X38" s="263"/>
      <c r="Y38" s="263"/>
      <c r="Z38" s="263"/>
      <c r="AA38" s="263"/>
      <c r="AB38" s="263"/>
      <c r="AC38" s="263"/>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63"/>
      <c r="BB38" s="263"/>
      <c r="BC38" s="263"/>
      <c r="BD38" s="263"/>
      <c r="BE38" s="263"/>
      <c r="BF38" s="263"/>
      <c r="BG38" s="263"/>
      <c r="BH38" s="263"/>
      <c r="BI38" s="263"/>
      <c r="BJ38" s="263"/>
      <c r="BK38" s="263"/>
      <c r="BL38" s="263"/>
      <c r="BM38" s="263"/>
      <c r="BN38" s="263"/>
      <c r="BO38" s="263"/>
      <c r="BP38" s="263"/>
      <c r="BQ38" s="263"/>
      <c r="BR38" s="263"/>
      <c r="BS38" s="263"/>
      <c r="BT38" s="263"/>
      <c r="BU38" s="263"/>
      <c r="BV38" s="263"/>
      <c r="BW38" s="263"/>
      <c r="BX38" s="263"/>
      <c r="BY38" s="263"/>
      <c r="BZ38" s="263"/>
      <c r="CA38" s="263"/>
      <c r="CB38" s="263"/>
      <c r="CC38" s="263"/>
      <c r="CD38" s="263"/>
      <c r="CE38" s="263"/>
      <c r="CF38" s="263"/>
      <c r="CG38" s="263"/>
      <c r="CH38" s="263"/>
      <c r="CI38" s="263"/>
      <c r="CJ38" s="263"/>
      <c r="CK38" s="263"/>
      <c r="CL38" s="263"/>
      <c r="CM38" s="263"/>
      <c r="CN38" s="263"/>
      <c r="CO38" s="263"/>
      <c r="CP38" s="263"/>
      <c r="CQ38" s="263"/>
      <c r="CR38" s="263"/>
      <c r="CS38" s="263"/>
      <c r="CT38" s="263"/>
      <c r="CU38" s="263"/>
      <c r="CV38" s="263"/>
      <c r="CW38" s="263"/>
      <c r="CX38" s="263"/>
      <c r="CY38" s="263"/>
      <c r="CZ38" s="263"/>
      <c r="DA38" s="263"/>
      <c r="DB38" s="263"/>
      <c r="DC38" s="263"/>
      <c r="DD38" s="263"/>
      <c r="DE38" s="263"/>
      <c r="DF38" s="263"/>
      <c r="DG38" s="263"/>
      <c r="DH38" s="263"/>
      <c r="DI38" s="263"/>
      <c r="DJ38" s="263"/>
      <c r="DK38" s="264"/>
      <c r="DL38" s="264"/>
    </row>
    <row r="39" spans="1:116">
      <c r="A39" s="263"/>
      <c r="B39" s="263"/>
      <c r="C39" s="263"/>
      <c r="D39" s="263"/>
      <c r="E39" s="263"/>
      <c r="F39" s="263"/>
      <c r="G39" s="263"/>
      <c r="H39" s="263"/>
      <c r="I39" s="263"/>
      <c r="J39" s="263"/>
      <c r="K39" s="263"/>
      <c r="L39" s="263"/>
      <c r="M39" s="263"/>
      <c r="N39" s="263"/>
      <c r="O39" s="263"/>
      <c r="P39" s="263"/>
      <c r="Q39" s="263"/>
      <c r="R39" s="263"/>
      <c r="S39" s="263"/>
      <c r="T39" s="263"/>
      <c r="U39" s="263"/>
      <c r="V39" s="263"/>
      <c r="W39" s="263"/>
      <c r="X39" s="263"/>
      <c r="Y39" s="263"/>
      <c r="Z39" s="263"/>
      <c r="AA39" s="263"/>
      <c r="AB39" s="263"/>
      <c r="AC39" s="263"/>
      <c r="AD39" s="263"/>
      <c r="AE39" s="263"/>
      <c r="AF39" s="263"/>
      <c r="AG39" s="263"/>
      <c r="AH39" s="263"/>
      <c r="AI39" s="263"/>
      <c r="AJ39" s="263"/>
      <c r="AK39" s="263"/>
      <c r="AL39" s="263"/>
      <c r="AM39" s="263"/>
      <c r="AN39" s="263"/>
      <c r="AO39" s="263"/>
      <c r="AP39" s="263"/>
      <c r="AQ39" s="263"/>
      <c r="AR39" s="263"/>
      <c r="AS39" s="263"/>
      <c r="AT39" s="263"/>
      <c r="AU39" s="263"/>
      <c r="AV39" s="263"/>
      <c r="AW39" s="263"/>
      <c r="AX39" s="263"/>
      <c r="AY39" s="263"/>
      <c r="AZ39" s="263"/>
      <c r="BA39" s="263"/>
      <c r="BB39" s="263"/>
      <c r="BC39" s="263"/>
      <c r="BD39" s="263"/>
      <c r="BE39" s="263"/>
      <c r="BF39" s="263"/>
      <c r="BG39" s="263"/>
      <c r="BH39" s="263"/>
      <c r="BI39" s="263"/>
      <c r="BJ39" s="263"/>
      <c r="BK39" s="263"/>
      <c r="BL39" s="263"/>
      <c r="BM39" s="263"/>
      <c r="BN39" s="263"/>
      <c r="BO39" s="263"/>
      <c r="BP39" s="263"/>
      <c r="BQ39" s="263"/>
      <c r="BR39" s="263"/>
      <c r="BS39" s="263"/>
      <c r="BT39" s="263"/>
      <c r="BU39" s="263"/>
      <c r="BV39" s="263"/>
      <c r="BW39" s="263"/>
      <c r="BX39" s="263"/>
      <c r="BY39" s="263"/>
      <c r="BZ39" s="263"/>
      <c r="CA39" s="263"/>
      <c r="CB39" s="263"/>
      <c r="CC39" s="263"/>
      <c r="CD39" s="263"/>
      <c r="CE39" s="263"/>
      <c r="CF39" s="263"/>
      <c r="CG39" s="263"/>
      <c r="CH39" s="263"/>
      <c r="CI39" s="263"/>
      <c r="CJ39" s="263"/>
      <c r="CK39" s="263"/>
      <c r="CL39" s="263"/>
      <c r="CM39" s="263"/>
      <c r="CN39" s="263"/>
      <c r="CO39" s="263"/>
      <c r="CP39" s="263"/>
      <c r="CQ39" s="263"/>
      <c r="CR39" s="263"/>
      <c r="CS39" s="263"/>
      <c r="CT39" s="263"/>
      <c r="CU39" s="263"/>
      <c r="CV39" s="263"/>
      <c r="CW39" s="263"/>
      <c r="CX39" s="263"/>
      <c r="CY39" s="263"/>
      <c r="CZ39" s="263"/>
      <c r="DA39" s="263"/>
      <c r="DB39" s="263"/>
      <c r="DC39" s="263"/>
      <c r="DD39" s="263"/>
      <c r="DE39" s="263"/>
      <c r="DF39" s="263"/>
      <c r="DG39" s="263"/>
      <c r="DH39" s="263"/>
      <c r="DI39" s="263"/>
      <c r="DJ39" s="263"/>
      <c r="DK39" s="263"/>
      <c r="DL39" s="263"/>
    </row>
    <row r="40" spans="1:116">
      <c r="A40" s="263"/>
      <c r="B40" s="263"/>
      <c r="C40" s="263"/>
      <c r="D40" s="263"/>
      <c r="E40" s="263"/>
      <c r="F40" s="263"/>
      <c r="G40" s="263"/>
      <c r="H40" s="263"/>
      <c r="I40" s="263"/>
      <c r="J40" s="263"/>
      <c r="K40" s="263"/>
      <c r="L40" s="263"/>
      <c r="M40" s="263"/>
      <c r="N40" s="263"/>
      <c r="O40" s="263"/>
      <c r="P40" s="263"/>
      <c r="Q40" s="263"/>
      <c r="R40" s="263"/>
      <c r="S40" s="263"/>
      <c r="T40" s="263"/>
      <c r="U40" s="263"/>
      <c r="V40" s="263"/>
      <c r="W40" s="263"/>
      <c r="X40" s="263"/>
      <c r="Y40" s="263"/>
      <c r="Z40" s="263"/>
      <c r="AA40" s="263"/>
      <c r="AB40" s="263"/>
      <c r="AC40" s="263"/>
      <c r="AD40" s="263"/>
      <c r="AE40" s="263"/>
      <c r="AF40" s="263"/>
      <c r="AG40" s="263"/>
      <c r="AH40" s="263"/>
      <c r="AI40" s="263"/>
      <c r="AJ40" s="263"/>
      <c r="AK40" s="263"/>
      <c r="AL40" s="263"/>
      <c r="AM40" s="263"/>
      <c r="AN40" s="263"/>
      <c r="AO40" s="263"/>
      <c r="AP40" s="263"/>
      <c r="AQ40" s="263"/>
      <c r="AR40" s="263"/>
      <c r="AS40" s="263"/>
      <c r="AT40" s="263"/>
      <c r="AU40" s="263"/>
      <c r="AV40" s="263"/>
      <c r="AW40" s="263"/>
      <c r="AX40" s="263"/>
      <c r="AY40" s="263"/>
      <c r="AZ40" s="263"/>
      <c r="BA40" s="263"/>
      <c r="BB40" s="263"/>
      <c r="BC40" s="263"/>
      <c r="BD40" s="263"/>
      <c r="BE40" s="263"/>
      <c r="BF40" s="263"/>
      <c r="BG40" s="263"/>
      <c r="BH40" s="263"/>
      <c r="BI40" s="263"/>
      <c r="BJ40" s="263"/>
      <c r="BK40" s="263"/>
      <c r="BL40" s="263"/>
      <c r="BM40" s="263"/>
      <c r="BN40" s="263"/>
      <c r="BO40" s="263"/>
      <c r="BP40" s="263"/>
      <c r="BQ40" s="263"/>
      <c r="BR40" s="263"/>
      <c r="BS40" s="263"/>
      <c r="BT40" s="263"/>
      <c r="BU40" s="263"/>
      <c r="BV40" s="263"/>
      <c r="BW40" s="263"/>
      <c r="BX40" s="263"/>
      <c r="BY40" s="263"/>
      <c r="BZ40" s="263"/>
      <c r="CA40" s="263"/>
      <c r="CB40" s="263"/>
      <c r="CC40" s="263"/>
      <c r="CD40" s="263"/>
      <c r="CE40" s="263"/>
      <c r="CF40" s="263"/>
      <c r="CG40" s="263"/>
      <c r="CH40" s="263"/>
      <c r="CI40" s="263"/>
      <c r="CJ40" s="263"/>
      <c r="CK40" s="263"/>
      <c r="CL40" s="263"/>
      <c r="CM40" s="263"/>
      <c r="CN40" s="263"/>
      <c r="CO40" s="263"/>
      <c r="CP40" s="263"/>
      <c r="CQ40" s="263"/>
      <c r="CR40" s="263"/>
      <c r="CS40" s="263"/>
      <c r="CT40" s="263"/>
      <c r="CU40" s="263"/>
      <c r="CV40" s="263"/>
      <c r="CW40" s="263"/>
      <c r="CX40" s="263"/>
      <c r="CY40" s="263"/>
      <c r="CZ40" s="263"/>
      <c r="DA40" s="263"/>
      <c r="DB40" s="263"/>
      <c r="DC40" s="263"/>
      <c r="DD40" s="263"/>
      <c r="DE40" s="263"/>
      <c r="DF40" s="263"/>
      <c r="DG40" s="263"/>
      <c r="DH40" s="263"/>
      <c r="DI40" s="263"/>
      <c r="DJ40" s="263"/>
      <c r="DK40" s="263"/>
      <c r="DL40" s="263"/>
    </row>
    <row r="41" spans="1:116">
      <c r="A41" s="263"/>
      <c r="B41" s="263"/>
      <c r="C41" s="263"/>
      <c r="D41" s="263"/>
      <c r="E41" s="263"/>
      <c r="F41" s="263"/>
      <c r="G41" s="263"/>
      <c r="H41" s="263"/>
      <c r="I41" s="263"/>
      <c r="J41" s="263"/>
      <c r="K41" s="263"/>
      <c r="L41" s="263"/>
      <c r="M41" s="263"/>
      <c r="N41" s="263"/>
      <c r="O41" s="263"/>
      <c r="P41" s="263"/>
      <c r="Q41" s="263"/>
      <c r="R41" s="263"/>
      <c r="S41" s="263"/>
      <c r="T41" s="263"/>
      <c r="U41" s="263"/>
      <c r="V41" s="263"/>
      <c r="W41" s="263"/>
      <c r="X41" s="263"/>
      <c r="Y41" s="263"/>
      <c r="Z41" s="263"/>
      <c r="AA41" s="263"/>
      <c r="AB41" s="263"/>
      <c r="AC41" s="263"/>
      <c r="AD41" s="263"/>
      <c r="AE41" s="263"/>
      <c r="AF41" s="263"/>
      <c r="AG41" s="263"/>
      <c r="AH41" s="263"/>
      <c r="AI41" s="263"/>
      <c r="AJ41" s="263"/>
      <c r="AK41" s="263"/>
      <c r="AL41" s="263"/>
      <c r="AM41" s="263"/>
      <c r="AN41" s="263"/>
      <c r="AO41" s="263"/>
      <c r="AP41" s="263"/>
      <c r="AQ41" s="263"/>
      <c r="AR41" s="263"/>
      <c r="AS41" s="263"/>
      <c r="AT41" s="263"/>
      <c r="AU41" s="263"/>
      <c r="AV41" s="263"/>
      <c r="AW41" s="263"/>
      <c r="AX41" s="263"/>
      <c r="AY41" s="263"/>
      <c r="AZ41" s="263"/>
      <c r="BA41" s="263"/>
      <c r="BB41" s="263"/>
      <c r="BC41" s="263"/>
      <c r="BD41" s="263"/>
      <c r="BE41" s="263"/>
      <c r="BF41" s="263"/>
      <c r="BG41" s="263"/>
      <c r="BH41" s="263"/>
      <c r="BI41" s="263"/>
      <c r="BJ41" s="263"/>
      <c r="BK41" s="263"/>
      <c r="BL41" s="263"/>
      <c r="BM41" s="263"/>
      <c r="BN41" s="263"/>
      <c r="BO41" s="263"/>
      <c r="BP41" s="263"/>
      <c r="BQ41" s="263"/>
      <c r="BR41" s="263"/>
      <c r="BS41" s="263"/>
      <c r="BT41" s="263"/>
      <c r="BU41" s="263"/>
      <c r="BV41" s="263"/>
      <c r="BW41" s="263"/>
      <c r="BX41" s="263"/>
      <c r="BY41" s="263"/>
      <c r="BZ41" s="263"/>
      <c r="CA41" s="263"/>
      <c r="CB41" s="263"/>
      <c r="CC41" s="263"/>
      <c r="CD41" s="263"/>
      <c r="CE41" s="263"/>
      <c r="CF41" s="263"/>
      <c r="CG41" s="263"/>
      <c r="CH41" s="263"/>
      <c r="CI41" s="263"/>
      <c r="CJ41" s="263"/>
      <c r="CK41" s="263"/>
      <c r="CL41" s="263"/>
      <c r="CM41" s="263"/>
      <c r="CN41" s="263"/>
      <c r="CO41" s="263"/>
      <c r="CP41" s="263"/>
      <c r="CQ41" s="263"/>
      <c r="CR41" s="263"/>
      <c r="CS41" s="263"/>
      <c r="CT41" s="263"/>
      <c r="CU41" s="263"/>
      <c r="CV41" s="263"/>
      <c r="CW41" s="263"/>
      <c r="CX41" s="263"/>
      <c r="CY41" s="263"/>
      <c r="CZ41" s="263"/>
      <c r="DA41" s="263"/>
      <c r="DB41" s="263"/>
      <c r="DC41" s="263"/>
      <c r="DD41" s="263"/>
      <c r="DE41" s="263"/>
      <c r="DF41" s="263"/>
      <c r="DG41" s="263"/>
      <c r="DH41" s="263"/>
      <c r="DI41" s="263"/>
      <c r="DJ41" s="263"/>
      <c r="DK41" s="263"/>
      <c r="DL41" s="263"/>
    </row>
    <row r="42" spans="1:116">
      <c r="A42" s="263"/>
      <c r="B42" s="263"/>
      <c r="C42" s="263"/>
      <c r="D42" s="263"/>
      <c r="E42" s="263"/>
      <c r="F42" s="263"/>
      <c r="G42" s="263"/>
      <c r="H42" s="263"/>
      <c r="I42" s="263"/>
      <c r="J42" s="263"/>
      <c r="K42" s="263"/>
      <c r="L42" s="263"/>
      <c r="M42" s="263"/>
      <c r="N42" s="263"/>
      <c r="O42" s="263"/>
      <c r="P42" s="263"/>
      <c r="Q42" s="263"/>
      <c r="R42" s="263"/>
      <c r="S42" s="263"/>
      <c r="T42" s="264"/>
      <c r="U42" s="264"/>
      <c r="V42" s="264"/>
      <c r="W42" s="264"/>
      <c r="X42" s="264"/>
      <c r="Y42" s="264"/>
      <c r="Z42" s="264"/>
      <c r="AA42" s="264"/>
      <c r="AB42" s="264"/>
      <c r="AC42" s="264"/>
      <c r="AD42" s="264"/>
      <c r="AE42" s="264"/>
      <c r="AF42" s="264"/>
      <c r="AG42" s="264"/>
      <c r="AH42" s="264"/>
      <c r="AI42" s="264"/>
      <c r="AJ42" s="264"/>
      <c r="AK42" s="264"/>
      <c r="AL42" s="264"/>
      <c r="AM42" s="264"/>
      <c r="AN42" s="264"/>
      <c r="AO42" s="264"/>
      <c r="AP42" s="264"/>
      <c r="AQ42" s="264"/>
      <c r="AR42" s="264"/>
      <c r="AS42" s="264"/>
      <c r="AT42" s="264"/>
      <c r="AU42" s="264"/>
      <c r="AV42" s="264"/>
      <c r="AW42" s="264"/>
      <c r="AX42" s="264"/>
      <c r="AY42" s="264"/>
      <c r="AZ42" s="264"/>
      <c r="BA42" s="264"/>
      <c r="BB42" s="264"/>
      <c r="BC42" s="264"/>
      <c r="BD42" s="264"/>
      <c r="BE42" s="264"/>
      <c r="BF42" s="264"/>
      <c r="BG42" s="264"/>
      <c r="BH42" s="264"/>
      <c r="BI42" s="264"/>
      <c r="BJ42" s="264"/>
      <c r="BK42" s="264"/>
      <c r="BL42" s="264"/>
      <c r="BM42" s="264"/>
      <c r="BN42" s="264"/>
      <c r="BO42" s="264"/>
      <c r="BP42" s="264"/>
      <c r="BQ42" s="264"/>
      <c r="BR42" s="264"/>
      <c r="BS42" s="264"/>
      <c r="BT42" s="264"/>
      <c r="BU42" s="264"/>
      <c r="BV42" s="264"/>
      <c r="BW42" s="264"/>
      <c r="BX42" s="264"/>
      <c r="BY42" s="264"/>
      <c r="BZ42" s="264"/>
      <c r="CA42" s="264"/>
      <c r="CB42" s="264"/>
      <c r="CC42" s="264"/>
      <c r="CD42" s="264"/>
      <c r="CE42" s="264"/>
      <c r="CF42" s="264"/>
      <c r="CG42" s="264"/>
      <c r="CH42" s="264"/>
      <c r="CI42" s="264"/>
      <c r="CJ42" s="264"/>
      <c r="CK42" s="264"/>
      <c r="CL42" s="264"/>
      <c r="CM42" s="264"/>
      <c r="CN42" s="264"/>
      <c r="CO42" s="264"/>
      <c r="CP42" s="264"/>
      <c r="CQ42" s="264"/>
      <c r="CR42" s="264"/>
      <c r="CS42" s="264"/>
      <c r="CT42" s="264"/>
      <c r="CU42" s="264"/>
      <c r="CV42" s="264"/>
      <c r="CW42" s="264"/>
      <c r="CX42" s="264"/>
      <c r="CY42" s="264"/>
      <c r="CZ42" s="263"/>
      <c r="DA42" s="263"/>
      <c r="DB42" s="263"/>
      <c r="DC42" s="263"/>
      <c r="DD42" s="263"/>
      <c r="DE42" s="263"/>
      <c r="DF42" s="263"/>
      <c r="DG42" s="263"/>
      <c r="DH42" s="263"/>
      <c r="DI42" s="263"/>
      <c r="DJ42" s="263"/>
      <c r="DK42" s="263"/>
      <c r="DL42" s="263"/>
    </row>
    <row r="43" spans="1:116">
      <c r="A43" s="263"/>
      <c r="B43" s="263"/>
      <c r="C43" s="263"/>
      <c r="D43" s="263"/>
      <c r="E43" s="263"/>
      <c r="F43" s="263"/>
      <c r="G43" s="263"/>
      <c r="H43" s="263"/>
      <c r="I43" s="263"/>
      <c r="J43" s="263"/>
      <c r="K43" s="263"/>
      <c r="L43" s="263"/>
      <c r="M43" s="263"/>
      <c r="N43" s="263"/>
      <c r="O43" s="263"/>
      <c r="P43" s="263"/>
      <c r="Q43" s="264"/>
      <c r="R43" s="264"/>
      <c r="S43" s="264"/>
      <c r="T43" s="263"/>
      <c r="U43" s="263"/>
      <c r="V43" s="263"/>
      <c r="W43" s="263"/>
      <c r="X43" s="263"/>
      <c r="Y43" s="263"/>
      <c r="Z43" s="263"/>
      <c r="AA43" s="263"/>
      <c r="AB43" s="263"/>
      <c r="AC43" s="263"/>
      <c r="AD43" s="263"/>
      <c r="AE43" s="263"/>
      <c r="AF43" s="263"/>
      <c r="AG43" s="263"/>
      <c r="AH43" s="263"/>
      <c r="AI43" s="263"/>
      <c r="AJ43" s="263"/>
      <c r="AK43" s="263"/>
      <c r="AL43" s="263"/>
      <c r="AM43" s="263"/>
      <c r="AN43" s="263"/>
      <c r="AO43" s="263"/>
      <c r="AP43" s="263"/>
      <c r="AQ43" s="263"/>
      <c r="AR43" s="263"/>
      <c r="AS43" s="263"/>
      <c r="AT43" s="263"/>
      <c r="AU43" s="263"/>
      <c r="AV43" s="263"/>
      <c r="AW43" s="263"/>
      <c r="AX43" s="263"/>
      <c r="AY43" s="263"/>
      <c r="AZ43" s="263"/>
      <c r="BA43" s="263"/>
      <c r="BB43" s="263"/>
      <c r="BC43" s="263"/>
      <c r="BD43" s="263"/>
      <c r="BE43" s="263"/>
      <c r="BF43" s="263"/>
      <c r="BG43" s="263"/>
      <c r="BH43" s="263"/>
      <c r="BI43" s="263"/>
      <c r="BJ43" s="263"/>
      <c r="BK43" s="263"/>
      <c r="BL43" s="263"/>
      <c r="BM43" s="263"/>
      <c r="BN43" s="263"/>
      <c r="BO43" s="263"/>
      <c r="BP43" s="263"/>
      <c r="BQ43" s="263"/>
      <c r="BR43" s="263"/>
      <c r="BS43" s="263"/>
      <c r="BT43" s="263"/>
      <c r="BU43" s="263"/>
      <c r="BV43" s="263"/>
      <c r="BW43" s="263"/>
      <c r="BX43" s="263"/>
      <c r="BY43" s="263"/>
      <c r="BZ43" s="263"/>
      <c r="CA43" s="263"/>
      <c r="CB43" s="263"/>
      <c r="CC43" s="263"/>
      <c r="CD43" s="263"/>
      <c r="CE43" s="263"/>
      <c r="CF43" s="263"/>
      <c r="CG43" s="263"/>
      <c r="CH43" s="263"/>
      <c r="CI43" s="263"/>
      <c r="CJ43" s="263"/>
      <c r="CK43" s="263"/>
      <c r="CL43" s="263"/>
      <c r="CM43" s="263"/>
      <c r="CN43" s="263"/>
      <c r="CO43" s="263"/>
      <c r="CP43" s="263"/>
      <c r="CQ43" s="263"/>
      <c r="CR43" s="263"/>
      <c r="CS43" s="263"/>
      <c r="CT43" s="263"/>
      <c r="CU43" s="263"/>
      <c r="CV43" s="263"/>
      <c r="CW43" s="263"/>
      <c r="CX43" s="263"/>
      <c r="CY43" s="263"/>
      <c r="CZ43" s="264"/>
      <c r="DA43" s="264"/>
      <c r="DB43" s="264"/>
      <c r="DC43" s="264"/>
      <c r="DD43" s="264"/>
      <c r="DE43" s="264"/>
      <c r="DF43" s="264"/>
      <c r="DG43" s="264"/>
      <c r="DH43" s="264"/>
      <c r="DI43" s="264"/>
      <c r="DJ43" s="264"/>
      <c r="DK43" s="264"/>
      <c r="DL43" s="264"/>
    </row>
    <row r="44" spans="1:116">
      <c r="A44" s="263"/>
      <c r="B44" s="263"/>
      <c r="C44" s="263"/>
      <c r="D44" s="263"/>
      <c r="E44" s="263"/>
      <c r="F44" s="263"/>
      <c r="G44" s="263"/>
      <c r="H44" s="263"/>
      <c r="I44" s="263"/>
      <c r="J44" s="263"/>
      <c r="K44" s="263"/>
      <c r="L44" s="263"/>
      <c r="M44" s="263"/>
      <c r="N44" s="263"/>
      <c r="O44" s="263"/>
      <c r="P44" s="263"/>
      <c r="Q44" s="263"/>
      <c r="R44" s="263"/>
      <c r="S44" s="263"/>
      <c r="T44" s="263"/>
      <c r="U44" s="263"/>
      <c r="V44" s="263"/>
      <c r="W44" s="263"/>
      <c r="X44" s="263"/>
      <c r="Y44" s="263"/>
      <c r="Z44" s="263"/>
      <c r="AA44" s="263"/>
      <c r="AB44" s="263"/>
      <c r="AC44" s="263"/>
      <c r="AD44" s="263"/>
      <c r="AE44" s="263"/>
      <c r="AF44" s="263"/>
      <c r="AG44" s="263"/>
      <c r="AH44" s="263"/>
      <c r="AI44" s="263"/>
      <c r="AJ44" s="263"/>
      <c r="AK44" s="263"/>
      <c r="AL44" s="263"/>
      <c r="AM44" s="263"/>
      <c r="AN44" s="263"/>
      <c r="AO44" s="263"/>
      <c r="AP44" s="263"/>
      <c r="AQ44" s="263"/>
      <c r="AR44" s="263"/>
      <c r="AS44" s="263"/>
      <c r="AT44" s="263"/>
      <c r="AU44" s="263"/>
      <c r="AV44" s="263"/>
      <c r="AW44" s="263"/>
      <c r="AX44" s="263"/>
      <c r="AY44" s="263"/>
      <c r="AZ44" s="263"/>
      <c r="BA44" s="263"/>
      <c r="BB44" s="263"/>
      <c r="BC44" s="263"/>
      <c r="BD44" s="263"/>
      <c r="BE44" s="263"/>
      <c r="BF44" s="263"/>
      <c r="BG44" s="263"/>
      <c r="BH44" s="263"/>
      <c r="BI44" s="263"/>
      <c r="BJ44" s="263"/>
      <c r="BK44" s="263"/>
      <c r="BL44" s="263"/>
      <c r="BM44" s="263"/>
      <c r="BN44" s="263"/>
      <c r="BO44" s="263"/>
      <c r="BP44" s="263"/>
      <c r="BQ44" s="263"/>
      <c r="BR44" s="263"/>
      <c r="BS44" s="263"/>
      <c r="BT44" s="263"/>
      <c r="BU44" s="263"/>
      <c r="BV44" s="263"/>
      <c r="BW44" s="263"/>
      <c r="BX44" s="263"/>
      <c r="BY44" s="263"/>
      <c r="BZ44" s="263"/>
      <c r="CA44" s="263"/>
      <c r="CB44" s="263"/>
      <c r="CC44" s="263"/>
      <c r="CD44" s="263"/>
      <c r="CE44" s="263"/>
      <c r="CF44" s="263"/>
      <c r="CG44" s="263"/>
      <c r="CH44" s="263"/>
      <c r="CI44" s="263"/>
      <c r="CJ44" s="263"/>
      <c r="CK44" s="263"/>
      <c r="CL44" s="263"/>
      <c r="CM44" s="263"/>
      <c r="CN44" s="263"/>
      <c r="CO44" s="263"/>
      <c r="CP44" s="263"/>
      <c r="CQ44" s="263"/>
      <c r="CR44" s="263"/>
      <c r="CS44" s="263"/>
      <c r="CT44" s="263"/>
      <c r="CU44" s="263"/>
      <c r="CV44" s="263"/>
      <c r="CW44" s="263"/>
      <c r="CX44" s="263"/>
      <c r="CY44" s="263"/>
      <c r="CZ44" s="263"/>
      <c r="DA44" s="263"/>
      <c r="DB44" s="263"/>
      <c r="DC44" s="263"/>
      <c r="DD44" s="263"/>
      <c r="DE44" s="263"/>
      <c r="DF44" s="263"/>
      <c r="DG44" s="263"/>
      <c r="DH44" s="263"/>
      <c r="DI44" s="263"/>
      <c r="DJ44" s="263"/>
      <c r="DK44" s="263"/>
      <c r="DL44" s="264"/>
    </row>
    <row r="45" spans="1:116">
      <c r="A45" s="263"/>
      <c r="B45" s="263"/>
      <c r="C45" s="263"/>
      <c r="D45" s="263"/>
      <c r="E45" s="263"/>
      <c r="F45" s="263"/>
      <c r="G45" s="263"/>
      <c r="H45" s="263"/>
      <c r="I45" s="263"/>
      <c r="J45" s="263"/>
      <c r="K45" s="263"/>
      <c r="L45" s="263"/>
      <c r="M45" s="263"/>
      <c r="N45" s="263"/>
      <c r="O45" s="263"/>
      <c r="P45" s="263"/>
      <c r="Q45" s="263"/>
      <c r="R45" s="263"/>
      <c r="S45" s="263"/>
      <c r="T45" s="263"/>
      <c r="U45" s="263"/>
      <c r="V45" s="263"/>
      <c r="W45" s="263"/>
      <c r="X45" s="263"/>
      <c r="Y45" s="263"/>
      <c r="Z45" s="263"/>
      <c r="AA45" s="263"/>
      <c r="AB45" s="263"/>
      <c r="AC45" s="263"/>
      <c r="AD45" s="263"/>
      <c r="AE45" s="263"/>
      <c r="AF45" s="263"/>
      <c r="AG45" s="263"/>
      <c r="AH45" s="263"/>
      <c r="AI45" s="263"/>
      <c r="AJ45" s="263"/>
      <c r="AK45" s="263"/>
      <c r="AL45" s="263"/>
      <c r="AM45" s="263"/>
      <c r="AN45" s="263"/>
      <c r="AO45" s="263"/>
      <c r="AP45" s="263"/>
      <c r="AQ45" s="263"/>
      <c r="AR45" s="263"/>
      <c r="AS45" s="263"/>
      <c r="AT45" s="263"/>
      <c r="AU45" s="263"/>
      <c r="AV45" s="263"/>
      <c r="AW45" s="263"/>
      <c r="AX45" s="263"/>
      <c r="AY45" s="263"/>
      <c r="AZ45" s="263"/>
      <c r="BA45" s="263"/>
      <c r="BB45" s="263"/>
      <c r="BC45" s="263"/>
      <c r="BD45" s="263"/>
      <c r="BE45" s="263"/>
      <c r="BF45" s="263"/>
      <c r="BG45" s="263"/>
      <c r="BH45" s="263"/>
      <c r="BI45" s="263"/>
      <c r="BJ45" s="263"/>
      <c r="BK45" s="263"/>
      <c r="BL45" s="263"/>
      <c r="BM45" s="263"/>
      <c r="BN45" s="263"/>
      <c r="BO45" s="263"/>
      <c r="BP45" s="263"/>
      <c r="BQ45" s="263"/>
      <c r="BR45" s="263"/>
      <c r="BS45" s="263"/>
      <c r="BT45" s="263"/>
      <c r="BU45" s="263"/>
      <c r="BV45" s="263"/>
      <c r="BW45" s="263"/>
      <c r="BX45" s="263"/>
      <c r="BY45" s="263"/>
      <c r="BZ45" s="263"/>
      <c r="CA45" s="263"/>
      <c r="CB45" s="263"/>
      <c r="CC45" s="263"/>
      <c r="CD45" s="263"/>
      <c r="CE45" s="263"/>
      <c r="CF45" s="263"/>
      <c r="CG45" s="263"/>
      <c r="CH45" s="263"/>
      <c r="CI45" s="263"/>
      <c r="CJ45" s="263"/>
      <c r="CK45" s="263"/>
      <c r="CL45" s="263"/>
      <c r="CM45" s="263"/>
      <c r="CN45" s="263"/>
      <c r="CO45" s="263"/>
      <c r="CP45" s="263"/>
      <c r="CQ45" s="263"/>
      <c r="CR45" s="263"/>
      <c r="CS45" s="263"/>
      <c r="CT45" s="263"/>
      <c r="CU45" s="263"/>
      <c r="CV45" s="263"/>
      <c r="CW45" s="263"/>
      <c r="CX45" s="263"/>
      <c r="CY45" s="263"/>
      <c r="CZ45" s="263"/>
      <c r="DA45" s="263"/>
      <c r="DB45" s="263"/>
      <c r="DC45" s="263"/>
      <c r="DD45" s="263"/>
      <c r="DE45" s="263"/>
      <c r="DF45" s="263"/>
      <c r="DG45" s="263"/>
      <c r="DH45" s="263"/>
      <c r="DI45" s="263"/>
      <c r="DJ45" s="263"/>
      <c r="DK45" s="263"/>
      <c r="DL45" s="263"/>
    </row>
    <row r="46" spans="1:116">
      <c r="A46" s="263"/>
      <c r="B46" s="263"/>
      <c r="C46" s="263"/>
      <c r="D46" s="263"/>
      <c r="E46" s="263"/>
      <c r="F46" s="263"/>
      <c r="G46" s="263"/>
      <c r="H46" s="263"/>
      <c r="I46" s="263"/>
      <c r="J46" s="263"/>
      <c r="K46" s="263"/>
      <c r="L46" s="263"/>
      <c r="M46" s="263"/>
      <c r="N46" s="263"/>
      <c r="O46" s="263"/>
      <c r="P46" s="263"/>
      <c r="Q46" s="263"/>
      <c r="R46" s="263"/>
      <c r="S46" s="263"/>
      <c r="T46" s="263"/>
      <c r="U46" s="263"/>
      <c r="V46" s="263"/>
      <c r="W46" s="263"/>
      <c r="X46" s="263"/>
      <c r="Y46" s="263"/>
      <c r="Z46" s="263"/>
      <c r="AA46" s="263"/>
      <c r="AB46" s="263"/>
      <c r="AC46" s="263"/>
      <c r="AD46" s="263"/>
      <c r="AE46" s="263"/>
      <c r="AF46" s="263"/>
      <c r="AG46" s="263"/>
      <c r="AH46" s="263"/>
      <c r="AI46" s="263"/>
      <c r="AJ46" s="263"/>
      <c r="AK46" s="263"/>
      <c r="AL46" s="263"/>
      <c r="AM46" s="263"/>
      <c r="AN46" s="263"/>
      <c r="AO46" s="263"/>
      <c r="AP46" s="263"/>
      <c r="AQ46" s="263"/>
      <c r="AR46" s="263"/>
      <c r="AS46" s="263"/>
      <c r="AT46" s="263"/>
      <c r="AU46" s="263"/>
      <c r="AV46" s="263"/>
      <c r="AW46" s="263"/>
      <c r="AX46" s="263"/>
      <c r="AY46" s="263"/>
      <c r="AZ46" s="263"/>
      <c r="BA46" s="263"/>
      <c r="BB46" s="263"/>
      <c r="BC46" s="263"/>
      <c r="BD46" s="263"/>
      <c r="BE46" s="263"/>
      <c r="BF46" s="263"/>
      <c r="BG46" s="263"/>
      <c r="BH46" s="263"/>
      <c r="BI46" s="263"/>
      <c r="BJ46" s="263"/>
      <c r="BK46" s="263"/>
      <c r="BL46" s="263"/>
      <c r="BM46" s="263"/>
      <c r="BN46" s="263"/>
      <c r="BO46" s="263"/>
      <c r="BP46" s="263"/>
      <c r="BQ46" s="263"/>
      <c r="BR46" s="263"/>
      <c r="BS46" s="263"/>
      <c r="BT46" s="263"/>
      <c r="BU46" s="263"/>
      <c r="BV46" s="263"/>
      <c r="BW46" s="263"/>
      <c r="BX46" s="263"/>
      <c r="BY46" s="263"/>
      <c r="BZ46" s="263"/>
      <c r="CA46" s="263"/>
      <c r="CB46" s="263"/>
      <c r="CC46" s="263"/>
      <c r="CD46" s="263"/>
      <c r="CE46" s="263"/>
      <c r="CF46" s="263"/>
      <c r="CG46" s="263"/>
      <c r="CH46" s="263"/>
      <c r="CI46" s="263"/>
      <c r="CJ46" s="263"/>
      <c r="CK46" s="263"/>
      <c r="CL46" s="263"/>
      <c r="CM46" s="263"/>
      <c r="CN46" s="263"/>
      <c r="CO46" s="263"/>
      <c r="CP46" s="263"/>
      <c r="CQ46" s="263"/>
      <c r="CR46" s="263"/>
      <c r="CS46" s="263"/>
      <c r="CT46" s="263"/>
      <c r="CU46" s="263"/>
      <c r="CV46" s="263"/>
      <c r="CW46" s="263"/>
      <c r="CX46" s="263"/>
      <c r="CY46" s="263"/>
      <c r="CZ46" s="263"/>
      <c r="DA46" s="263"/>
      <c r="DB46" s="263"/>
      <c r="DC46" s="263"/>
      <c r="DD46" s="263"/>
      <c r="DE46" s="263"/>
      <c r="DF46" s="263"/>
      <c r="DG46" s="263"/>
      <c r="DH46" s="263"/>
      <c r="DI46" s="263"/>
      <c r="DJ46" s="263"/>
      <c r="DK46" s="263"/>
      <c r="DL46" s="263"/>
    </row>
    <row r="47" spans="1:116">
      <c r="A47" s="263"/>
      <c r="B47" s="263"/>
      <c r="C47" s="263"/>
      <c r="D47" s="263"/>
      <c r="E47" s="263"/>
      <c r="F47" s="263"/>
      <c r="G47" s="263"/>
      <c r="H47" s="263"/>
      <c r="I47" s="263"/>
      <c r="J47" s="263"/>
      <c r="K47" s="263"/>
      <c r="L47" s="263"/>
      <c r="M47" s="263"/>
      <c r="N47" s="263"/>
      <c r="O47" s="263"/>
      <c r="P47" s="263"/>
      <c r="Q47" s="263"/>
      <c r="R47" s="263"/>
      <c r="S47" s="263"/>
      <c r="T47" s="263"/>
      <c r="U47" s="263"/>
      <c r="V47" s="263"/>
      <c r="W47" s="263"/>
      <c r="X47" s="263"/>
      <c r="Y47" s="263"/>
      <c r="Z47" s="263"/>
      <c r="AA47" s="263"/>
      <c r="AB47" s="263"/>
      <c r="AC47" s="263"/>
      <c r="AD47" s="263"/>
      <c r="AE47" s="263"/>
      <c r="AF47" s="263"/>
      <c r="AG47" s="263"/>
      <c r="AH47" s="263"/>
      <c r="AI47" s="263"/>
      <c r="AJ47" s="263"/>
      <c r="AK47" s="263"/>
      <c r="AL47" s="263"/>
      <c r="AM47" s="263"/>
      <c r="AN47" s="263"/>
      <c r="AO47" s="263"/>
      <c r="AP47" s="263"/>
      <c r="AQ47" s="263"/>
      <c r="AR47" s="263"/>
      <c r="AS47" s="263"/>
      <c r="AT47" s="263"/>
      <c r="AU47" s="263"/>
      <c r="AV47" s="263"/>
      <c r="AW47" s="263"/>
      <c r="AX47" s="263"/>
      <c r="AY47" s="263"/>
      <c r="AZ47" s="263"/>
      <c r="BA47" s="263"/>
      <c r="BB47" s="263"/>
      <c r="BC47" s="263"/>
      <c r="BD47" s="263"/>
      <c r="BE47" s="263"/>
      <c r="BF47" s="263"/>
      <c r="BG47" s="263"/>
      <c r="BH47" s="263"/>
      <c r="BI47" s="263"/>
      <c r="BJ47" s="263"/>
      <c r="BK47" s="263"/>
      <c r="BL47" s="263"/>
      <c r="BM47" s="263"/>
      <c r="BN47" s="263"/>
      <c r="BO47" s="263"/>
      <c r="BP47" s="263"/>
      <c r="BQ47" s="263"/>
      <c r="BR47" s="263"/>
      <c r="BS47" s="263"/>
      <c r="BT47" s="263"/>
      <c r="BU47" s="263"/>
      <c r="BV47" s="263"/>
      <c r="BW47" s="263"/>
      <c r="BX47" s="263"/>
      <c r="BY47" s="263"/>
      <c r="BZ47" s="263"/>
      <c r="CA47" s="263"/>
      <c r="CB47" s="263"/>
      <c r="CC47" s="263"/>
      <c r="CD47" s="263"/>
      <c r="CE47" s="263"/>
      <c r="CF47" s="263"/>
      <c r="CG47" s="263"/>
      <c r="CH47" s="263"/>
      <c r="CI47" s="263"/>
      <c r="CJ47" s="263"/>
      <c r="CK47" s="263"/>
      <c r="CL47" s="263"/>
      <c r="CM47" s="263"/>
      <c r="CN47" s="263"/>
      <c r="CO47" s="263"/>
      <c r="CP47" s="263"/>
      <c r="CQ47" s="263"/>
      <c r="CR47" s="263"/>
      <c r="CS47" s="263"/>
      <c r="CT47" s="263"/>
      <c r="CU47" s="263"/>
      <c r="CV47" s="263"/>
      <c r="CW47" s="263"/>
      <c r="CX47" s="263"/>
      <c r="CY47" s="263"/>
      <c r="CZ47" s="263"/>
      <c r="DA47" s="263"/>
      <c r="DB47" s="263"/>
      <c r="DC47" s="263"/>
      <c r="DD47" s="263"/>
      <c r="DE47" s="263"/>
      <c r="DF47" s="263"/>
      <c r="DG47" s="263"/>
      <c r="DH47" s="263"/>
      <c r="DI47" s="263"/>
      <c r="DJ47" s="263"/>
      <c r="DK47" s="263"/>
      <c r="DL47" s="263"/>
    </row>
    <row r="48" spans="1:116">
      <c r="A48" s="263"/>
      <c r="B48" s="263"/>
      <c r="C48" s="263"/>
      <c r="D48" s="263"/>
      <c r="E48" s="263"/>
      <c r="F48" s="263"/>
      <c r="G48" s="263"/>
      <c r="H48" s="263"/>
      <c r="I48" s="263"/>
      <c r="J48" s="263"/>
      <c r="K48" s="263"/>
      <c r="L48" s="263"/>
      <c r="M48" s="263"/>
      <c r="N48" s="263"/>
      <c r="O48" s="263"/>
      <c r="P48" s="263"/>
      <c r="Q48" s="263"/>
      <c r="R48" s="263"/>
      <c r="S48" s="263"/>
      <c r="T48" s="263"/>
      <c r="U48" s="263"/>
      <c r="V48" s="263"/>
      <c r="W48" s="263"/>
      <c r="X48" s="263"/>
      <c r="Y48" s="263"/>
      <c r="Z48" s="263"/>
      <c r="AA48" s="263"/>
      <c r="AB48" s="263"/>
      <c r="AC48" s="263"/>
      <c r="AD48" s="263"/>
      <c r="AE48" s="263"/>
      <c r="AF48" s="263"/>
      <c r="AG48" s="263"/>
      <c r="AH48" s="263"/>
      <c r="AI48" s="263"/>
      <c r="AJ48" s="263"/>
      <c r="AK48" s="263"/>
      <c r="AL48" s="263"/>
      <c r="AM48" s="263"/>
      <c r="AN48" s="263"/>
      <c r="AO48" s="263"/>
      <c r="AP48" s="263"/>
      <c r="AQ48" s="263"/>
      <c r="AR48" s="263"/>
      <c r="AS48" s="263"/>
      <c r="AT48" s="263"/>
      <c r="AU48" s="263"/>
      <c r="AV48" s="263"/>
      <c r="AW48" s="263"/>
      <c r="AX48" s="263"/>
      <c r="AY48" s="263"/>
      <c r="AZ48" s="263"/>
      <c r="BA48" s="263"/>
      <c r="BB48" s="263"/>
      <c r="BC48" s="263"/>
      <c r="BD48" s="263"/>
      <c r="BE48" s="263"/>
      <c r="BF48" s="263"/>
      <c r="BG48" s="263"/>
      <c r="BH48" s="263"/>
      <c r="BI48" s="263"/>
      <c r="BJ48" s="263"/>
      <c r="BK48" s="263"/>
      <c r="BL48" s="263"/>
      <c r="BM48" s="263"/>
      <c r="BN48" s="263"/>
      <c r="BO48" s="263"/>
      <c r="BP48" s="263"/>
      <c r="BQ48" s="263"/>
      <c r="BR48" s="263"/>
      <c r="BS48" s="263"/>
      <c r="BT48" s="263"/>
      <c r="BU48" s="263"/>
      <c r="BV48" s="263"/>
      <c r="BW48" s="263"/>
      <c r="BX48" s="263"/>
      <c r="BY48" s="263"/>
      <c r="BZ48" s="263"/>
      <c r="CA48" s="263"/>
      <c r="CB48" s="263"/>
      <c r="CC48" s="263"/>
      <c r="CD48" s="263"/>
      <c r="CE48" s="263"/>
      <c r="CF48" s="263"/>
      <c r="CG48" s="263"/>
      <c r="CH48" s="263"/>
      <c r="CI48" s="263"/>
      <c r="CJ48" s="263"/>
      <c r="CK48" s="263"/>
      <c r="CL48" s="263"/>
      <c r="CM48" s="263"/>
      <c r="CN48" s="263"/>
      <c r="CO48" s="263"/>
      <c r="CP48" s="263"/>
      <c r="CQ48" s="263"/>
      <c r="CR48" s="263"/>
      <c r="CS48" s="263"/>
      <c r="CT48" s="263"/>
      <c r="CU48" s="263"/>
      <c r="CV48" s="263"/>
      <c r="CW48" s="263"/>
      <c r="CX48" s="263"/>
      <c r="CY48" s="263"/>
      <c r="CZ48" s="263"/>
      <c r="DA48" s="263"/>
      <c r="DB48" s="263"/>
      <c r="DC48" s="263"/>
      <c r="DD48" s="263"/>
      <c r="DE48" s="263"/>
      <c r="DF48" s="263"/>
      <c r="DG48" s="263"/>
      <c r="DH48" s="263"/>
      <c r="DI48" s="263"/>
      <c r="DJ48" s="263"/>
      <c r="DK48" s="263"/>
      <c r="DL48" s="263"/>
    </row>
    <row r="49" spans="1:116">
      <c r="A49" s="263"/>
      <c r="B49" s="263"/>
      <c r="C49" s="263"/>
      <c r="D49" s="263"/>
      <c r="E49" s="263"/>
      <c r="F49" s="263"/>
      <c r="G49" s="263"/>
      <c r="H49" s="263"/>
      <c r="I49" s="263"/>
      <c r="J49" s="263"/>
      <c r="K49" s="263"/>
      <c r="L49" s="263"/>
      <c r="M49" s="263"/>
      <c r="N49" s="263"/>
      <c r="O49" s="263"/>
      <c r="P49" s="263"/>
      <c r="Q49" s="263"/>
      <c r="R49" s="263"/>
      <c r="S49" s="263"/>
      <c r="T49" s="263"/>
      <c r="U49" s="263"/>
      <c r="V49" s="263"/>
      <c r="W49" s="263"/>
      <c r="X49" s="263"/>
      <c r="Y49" s="263"/>
      <c r="Z49" s="263"/>
      <c r="AA49" s="263"/>
      <c r="AB49" s="263"/>
      <c r="AC49" s="263"/>
      <c r="AD49" s="263"/>
      <c r="AE49" s="263"/>
      <c r="AF49" s="263"/>
      <c r="AG49" s="263"/>
      <c r="AH49" s="263"/>
      <c r="AI49" s="263"/>
      <c r="AJ49" s="263"/>
      <c r="AK49" s="263"/>
      <c r="AL49" s="263"/>
      <c r="AM49" s="263"/>
      <c r="AN49" s="263"/>
      <c r="AO49" s="263"/>
      <c r="AP49" s="263"/>
      <c r="AQ49" s="263"/>
      <c r="AR49" s="263"/>
      <c r="AS49" s="263"/>
      <c r="AT49" s="263"/>
      <c r="AU49" s="263"/>
      <c r="AV49" s="263"/>
      <c r="AW49" s="263"/>
      <c r="AX49" s="263"/>
      <c r="AY49" s="263"/>
      <c r="AZ49" s="263"/>
      <c r="BA49" s="263"/>
      <c r="BB49" s="263"/>
      <c r="BC49" s="263"/>
      <c r="BD49" s="263"/>
      <c r="BE49" s="263"/>
      <c r="BF49" s="263"/>
      <c r="BG49" s="263"/>
      <c r="BH49" s="263"/>
      <c r="BI49" s="263"/>
      <c r="BJ49" s="263"/>
      <c r="BK49" s="263"/>
      <c r="BL49" s="263"/>
      <c r="BM49" s="263"/>
      <c r="BN49" s="263"/>
      <c r="BO49" s="263"/>
      <c r="BP49" s="263"/>
      <c r="BQ49" s="263"/>
      <c r="BR49" s="263"/>
      <c r="BS49" s="263"/>
      <c r="BT49" s="263"/>
      <c r="BU49" s="263"/>
      <c r="BV49" s="263"/>
      <c r="BW49" s="263"/>
      <c r="BX49" s="263"/>
      <c r="BY49" s="263"/>
      <c r="BZ49" s="263"/>
      <c r="CA49" s="263"/>
      <c r="CB49" s="263"/>
      <c r="CC49" s="263"/>
      <c r="CD49" s="263"/>
      <c r="CE49" s="263"/>
      <c r="CF49" s="263"/>
      <c r="CG49" s="263"/>
      <c r="CH49" s="263"/>
      <c r="CI49" s="263"/>
      <c r="CJ49" s="263"/>
      <c r="CK49" s="263"/>
      <c r="CL49" s="263"/>
      <c r="CM49" s="263"/>
      <c r="CN49" s="263"/>
      <c r="CO49" s="263"/>
      <c r="CP49" s="263"/>
      <c r="CQ49" s="263"/>
      <c r="CR49" s="263"/>
      <c r="CS49" s="263"/>
      <c r="CT49" s="263"/>
      <c r="CU49" s="263"/>
      <c r="CV49" s="263"/>
      <c r="CW49" s="263"/>
      <c r="CX49" s="263"/>
      <c r="CY49" s="263"/>
      <c r="CZ49" s="263"/>
      <c r="DA49" s="263"/>
      <c r="DB49" s="263"/>
      <c r="DC49" s="263"/>
      <c r="DD49" s="263"/>
      <c r="DE49" s="263"/>
      <c r="DF49" s="263"/>
      <c r="DG49" s="263"/>
      <c r="DH49" s="263"/>
      <c r="DI49" s="263"/>
      <c r="DJ49" s="263"/>
      <c r="DK49" s="263"/>
      <c r="DL49" s="263"/>
    </row>
    <row r="50" spans="1:116">
      <c r="A50" s="263"/>
      <c r="B50" s="263"/>
      <c r="C50" s="263"/>
      <c r="D50" s="263"/>
      <c r="E50" s="263"/>
      <c r="F50" s="263"/>
      <c r="G50" s="263"/>
      <c r="H50" s="263"/>
      <c r="I50" s="263"/>
      <c r="J50" s="263"/>
      <c r="K50" s="263"/>
      <c r="L50" s="263"/>
      <c r="M50" s="263"/>
      <c r="N50" s="263"/>
      <c r="O50" s="263"/>
      <c r="P50" s="263"/>
      <c r="Q50" s="263"/>
      <c r="R50" s="263"/>
      <c r="S50" s="263"/>
      <c r="T50" s="263"/>
      <c r="U50" s="263"/>
      <c r="V50" s="263"/>
      <c r="W50" s="263"/>
      <c r="X50" s="263"/>
      <c r="Y50" s="263"/>
      <c r="Z50" s="263"/>
      <c r="AA50" s="263"/>
      <c r="AB50" s="263"/>
      <c r="AC50" s="263"/>
      <c r="AD50" s="263"/>
      <c r="AE50" s="263"/>
      <c r="AF50" s="263"/>
      <c r="AG50" s="263"/>
      <c r="AH50" s="263"/>
      <c r="AI50" s="263"/>
      <c r="AJ50" s="263"/>
      <c r="AK50" s="263"/>
      <c r="AL50" s="263"/>
      <c r="AM50" s="263"/>
      <c r="AN50" s="263"/>
      <c r="AO50" s="263"/>
      <c r="AP50" s="263"/>
      <c r="AQ50" s="263"/>
      <c r="AR50" s="263"/>
      <c r="AS50" s="263"/>
      <c r="AT50" s="263"/>
      <c r="AU50" s="263"/>
      <c r="AV50" s="263"/>
      <c r="AW50" s="263"/>
      <c r="AX50" s="263"/>
      <c r="AY50" s="263"/>
      <c r="AZ50" s="263"/>
      <c r="BA50" s="263"/>
      <c r="BB50" s="263"/>
      <c r="BC50" s="263"/>
      <c r="BD50" s="263"/>
      <c r="BE50" s="263"/>
      <c r="BF50" s="263"/>
      <c r="BG50" s="263"/>
      <c r="BH50" s="263"/>
      <c r="BI50" s="263"/>
      <c r="BJ50" s="263"/>
      <c r="BK50" s="263"/>
      <c r="BL50" s="263"/>
      <c r="BM50" s="263"/>
      <c r="BN50" s="263"/>
      <c r="BO50" s="263"/>
      <c r="BP50" s="263"/>
      <c r="BQ50" s="263"/>
      <c r="BR50" s="263"/>
      <c r="BS50" s="263"/>
      <c r="BT50" s="263"/>
      <c r="BU50" s="263"/>
      <c r="BV50" s="263"/>
      <c r="BW50" s="263"/>
      <c r="BX50" s="263"/>
      <c r="BY50" s="263"/>
      <c r="BZ50" s="263"/>
      <c r="CA50" s="263"/>
      <c r="CB50" s="263"/>
      <c r="CC50" s="263"/>
      <c r="CD50" s="263"/>
      <c r="CE50" s="263"/>
      <c r="CF50" s="263"/>
      <c r="CG50" s="263"/>
      <c r="CH50" s="263"/>
      <c r="CI50" s="263"/>
      <c r="CJ50" s="263"/>
      <c r="CK50" s="263"/>
      <c r="CL50" s="263"/>
      <c r="CM50" s="263"/>
      <c r="CN50" s="263"/>
      <c r="CO50" s="263"/>
      <c r="CP50" s="263"/>
      <c r="CQ50" s="263"/>
      <c r="CR50" s="263"/>
      <c r="CS50" s="263"/>
      <c r="CT50" s="263"/>
      <c r="CU50" s="263"/>
      <c r="CV50" s="263"/>
      <c r="CW50" s="263"/>
      <c r="CX50" s="263"/>
      <c r="CY50" s="263"/>
      <c r="CZ50" s="263"/>
      <c r="DA50" s="263"/>
      <c r="DB50" s="263"/>
      <c r="DC50" s="263"/>
      <c r="DD50" s="263"/>
      <c r="DE50" s="263"/>
      <c r="DF50" s="263"/>
      <c r="DG50" s="264"/>
      <c r="DH50" s="264"/>
      <c r="DI50" s="264"/>
      <c r="DJ50" s="264"/>
      <c r="DK50" s="264"/>
      <c r="DL50" s="264"/>
    </row>
    <row r="51" spans="1:116">
      <c r="A51" s="263"/>
      <c r="B51" s="263"/>
      <c r="C51" s="263"/>
      <c r="D51" s="263"/>
      <c r="E51" s="263"/>
      <c r="F51" s="263"/>
      <c r="G51" s="263"/>
      <c r="H51" s="263"/>
      <c r="I51" s="263"/>
      <c r="J51" s="263"/>
      <c r="K51" s="263"/>
      <c r="L51" s="263"/>
      <c r="M51" s="263"/>
      <c r="N51" s="263"/>
      <c r="O51" s="263"/>
      <c r="P51" s="263"/>
      <c r="Q51" s="263"/>
      <c r="R51" s="263"/>
      <c r="S51" s="263"/>
      <c r="T51" s="263"/>
      <c r="U51" s="263"/>
      <c r="V51" s="263"/>
      <c r="W51" s="263"/>
      <c r="X51" s="263"/>
      <c r="Y51" s="263"/>
      <c r="Z51" s="263"/>
      <c r="AA51" s="263"/>
      <c r="AB51" s="263"/>
      <c r="AC51" s="263"/>
      <c r="AD51" s="263"/>
      <c r="AE51" s="263"/>
      <c r="AF51" s="263"/>
      <c r="AG51" s="263"/>
      <c r="AH51" s="263"/>
      <c r="AI51" s="263"/>
      <c r="AJ51" s="263"/>
      <c r="AK51" s="263"/>
      <c r="AL51" s="263"/>
      <c r="AM51" s="263"/>
      <c r="AN51" s="263"/>
      <c r="AO51" s="263"/>
      <c r="AP51" s="263"/>
      <c r="AQ51" s="263"/>
      <c r="AR51" s="263"/>
      <c r="AS51" s="263"/>
      <c r="AT51" s="263"/>
      <c r="AU51" s="263"/>
      <c r="AV51" s="263"/>
      <c r="AW51" s="263"/>
      <c r="AX51" s="263"/>
      <c r="AY51" s="263"/>
      <c r="AZ51" s="263"/>
      <c r="BA51" s="263"/>
      <c r="BB51" s="263"/>
      <c r="BC51" s="263"/>
      <c r="BD51" s="263"/>
      <c r="BE51" s="263"/>
      <c r="BF51" s="263"/>
      <c r="BG51" s="263"/>
      <c r="BH51" s="263"/>
      <c r="BI51" s="263"/>
      <c r="BJ51" s="263"/>
      <c r="BK51" s="263"/>
      <c r="BL51" s="263"/>
      <c r="BM51" s="263"/>
      <c r="BN51" s="263"/>
      <c r="BO51" s="263"/>
      <c r="BP51" s="263"/>
      <c r="BQ51" s="263"/>
      <c r="BR51" s="263"/>
      <c r="BS51" s="263"/>
      <c r="BT51" s="263"/>
      <c r="BU51" s="263"/>
      <c r="BV51" s="263"/>
      <c r="BW51" s="263"/>
      <c r="BX51" s="263"/>
      <c r="BY51" s="263"/>
      <c r="BZ51" s="263"/>
      <c r="CA51" s="263"/>
      <c r="CB51" s="263"/>
      <c r="CC51" s="263"/>
      <c r="CD51" s="263"/>
      <c r="CE51" s="263"/>
      <c r="CF51" s="263"/>
      <c r="CG51" s="263"/>
      <c r="CH51" s="263"/>
      <c r="CI51" s="263"/>
      <c r="CJ51" s="263"/>
      <c r="CK51" s="263"/>
      <c r="CL51" s="263"/>
      <c r="CM51" s="263"/>
      <c r="CN51" s="263"/>
      <c r="CO51" s="263"/>
      <c r="CP51" s="263"/>
      <c r="CQ51" s="263"/>
      <c r="CR51" s="263"/>
      <c r="CS51" s="263"/>
      <c r="CT51" s="263"/>
      <c r="CU51" s="263"/>
      <c r="CV51" s="263"/>
      <c r="CW51" s="263"/>
      <c r="CX51" s="263"/>
      <c r="CY51" s="263"/>
      <c r="CZ51" s="263"/>
      <c r="DA51" s="263"/>
      <c r="DB51" s="263"/>
      <c r="DC51" s="263"/>
      <c r="DD51" s="263"/>
      <c r="DE51" s="263"/>
      <c r="DF51" s="263"/>
      <c r="DG51" s="263"/>
      <c r="DH51" s="263"/>
      <c r="DI51" s="263"/>
      <c r="DJ51" s="263"/>
      <c r="DK51" s="263"/>
      <c r="DL51" s="263"/>
    </row>
    <row r="52" spans="1:116">
      <c r="A52" s="263"/>
      <c r="B52" s="263"/>
      <c r="C52" s="263"/>
      <c r="D52" s="263"/>
      <c r="E52" s="263"/>
      <c r="F52" s="263"/>
      <c r="G52" s="263"/>
      <c r="H52" s="263"/>
      <c r="I52" s="263"/>
      <c r="J52" s="263"/>
      <c r="K52" s="263"/>
      <c r="L52" s="263"/>
      <c r="M52" s="263"/>
      <c r="N52" s="263"/>
      <c r="O52" s="263"/>
      <c r="P52" s="263"/>
      <c r="Q52" s="263"/>
      <c r="R52" s="263"/>
      <c r="S52" s="263"/>
      <c r="T52" s="263"/>
      <c r="U52" s="263"/>
      <c r="V52" s="263"/>
      <c r="W52" s="263"/>
      <c r="X52" s="263"/>
      <c r="Y52" s="263"/>
      <c r="Z52" s="263"/>
      <c r="AA52" s="263"/>
      <c r="AB52" s="263"/>
      <c r="AC52" s="263"/>
      <c r="AD52" s="263"/>
      <c r="AE52" s="263"/>
      <c r="AF52" s="263"/>
      <c r="AG52" s="263"/>
      <c r="AH52" s="263"/>
      <c r="AI52" s="263"/>
      <c r="AJ52" s="263"/>
      <c r="AK52" s="263"/>
      <c r="AL52" s="263"/>
      <c r="AM52" s="263"/>
      <c r="AN52" s="263"/>
      <c r="AO52" s="263"/>
      <c r="AP52" s="263"/>
      <c r="AQ52" s="263"/>
      <c r="AR52" s="263"/>
      <c r="AS52" s="263"/>
      <c r="AT52" s="263"/>
      <c r="AU52" s="263"/>
      <c r="AV52" s="263"/>
      <c r="AW52" s="263"/>
      <c r="AX52" s="263"/>
      <c r="AY52" s="263"/>
      <c r="AZ52" s="263"/>
      <c r="BA52" s="263"/>
      <c r="BB52" s="263"/>
      <c r="BC52" s="263"/>
      <c r="BD52" s="263"/>
      <c r="BE52" s="263"/>
      <c r="BF52" s="263"/>
      <c r="BG52" s="263"/>
      <c r="BH52" s="263"/>
      <c r="BI52" s="263"/>
      <c r="BJ52" s="263"/>
      <c r="BK52" s="263"/>
      <c r="BL52" s="263"/>
      <c r="BM52" s="263"/>
      <c r="BN52" s="263"/>
      <c r="BO52" s="263"/>
      <c r="BP52" s="263"/>
      <c r="BQ52" s="263"/>
      <c r="BR52" s="263"/>
      <c r="BS52" s="263"/>
      <c r="BT52" s="263"/>
      <c r="BU52" s="263"/>
      <c r="BV52" s="263"/>
      <c r="BW52" s="263"/>
      <c r="BX52" s="263"/>
      <c r="BY52" s="263"/>
      <c r="BZ52" s="263"/>
      <c r="CA52" s="263"/>
      <c r="CB52" s="263"/>
      <c r="CC52" s="263"/>
      <c r="CD52" s="263"/>
      <c r="CE52" s="263"/>
      <c r="CF52" s="263"/>
      <c r="CG52" s="263"/>
      <c r="CH52" s="263"/>
      <c r="CI52" s="263"/>
      <c r="CJ52" s="263"/>
      <c r="CK52" s="263"/>
      <c r="CL52" s="263"/>
      <c r="CM52" s="263"/>
      <c r="CN52" s="263"/>
      <c r="CO52" s="263"/>
      <c r="CP52" s="263"/>
      <c r="CQ52" s="263"/>
      <c r="CR52" s="263"/>
      <c r="CS52" s="263"/>
      <c r="CT52" s="263"/>
      <c r="CU52" s="263"/>
      <c r="CV52" s="263"/>
      <c r="CW52" s="263"/>
      <c r="CX52" s="263"/>
      <c r="CY52" s="263"/>
      <c r="CZ52" s="263"/>
      <c r="DA52" s="263"/>
      <c r="DB52" s="263"/>
      <c r="DC52" s="263"/>
      <c r="DD52" s="263"/>
      <c r="DE52" s="263"/>
      <c r="DF52" s="263"/>
      <c r="DG52" s="263"/>
      <c r="DH52" s="263"/>
      <c r="DI52" s="263"/>
      <c r="DJ52" s="263"/>
      <c r="DK52" s="263"/>
      <c r="DL52" s="263"/>
    </row>
    <row r="53" spans="1:116">
      <c r="A53" s="263"/>
      <c r="B53" s="263"/>
      <c r="C53" s="263"/>
      <c r="D53" s="263"/>
      <c r="E53" s="263"/>
      <c r="F53" s="263"/>
      <c r="G53" s="263"/>
      <c r="H53" s="263"/>
      <c r="I53" s="263"/>
      <c r="J53" s="263"/>
      <c r="K53" s="263"/>
      <c r="L53" s="263"/>
      <c r="M53" s="263"/>
      <c r="N53" s="263"/>
      <c r="O53" s="263"/>
      <c r="P53" s="263"/>
      <c r="Q53" s="263"/>
      <c r="R53" s="263"/>
      <c r="S53" s="263"/>
      <c r="T53" s="263"/>
      <c r="U53" s="263"/>
      <c r="V53" s="263"/>
      <c r="W53" s="263"/>
      <c r="X53" s="263"/>
      <c r="Y53" s="263"/>
      <c r="Z53" s="263"/>
      <c r="AA53" s="263"/>
      <c r="AB53" s="263"/>
      <c r="AC53" s="263"/>
      <c r="AD53" s="263"/>
      <c r="AE53" s="263"/>
      <c r="AF53" s="263"/>
      <c r="AG53" s="263"/>
      <c r="AH53" s="263"/>
      <c r="AI53" s="263"/>
      <c r="AJ53" s="263"/>
      <c r="AK53" s="263"/>
      <c r="AL53" s="263"/>
      <c r="AM53" s="263"/>
      <c r="AN53" s="263"/>
      <c r="AO53" s="263"/>
      <c r="AP53" s="263"/>
      <c r="AQ53" s="263"/>
      <c r="AR53" s="263"/>
      <c r="AS53" s="263"/>
      <c r="AT53" s="263"/>
      <c r="AU53" s="263"/>
      <c r="AV53" s="263"/>
      <c r="AW53" s="263"/>
      <c r="AX53" s="263"/>
      <c r="AY53" s="263"/>
      <c r="AZ53" s="263"/>
      <c r="BA53" s="263"/>
      <c r="BB53" s="263"/>
      <c r="BC53" s="263"/>
      <c r="BD53" s="263"/>
      <c r="BE53" s="263"/>
      <c r="BF53" s="263"/>
      <c r="BG53" s="263"/>
      <c r="BH53" s="263"/>
      <c r="BI53" s="263"/>
      <c r="BJ53" s="263"/>
      <c r="BK53" s="263"/>
      <c r="BL53" s="263"/>
      <c r="BM53" s="263"/>
      <c r="BN53" s="263"/>
      <c r="BO53" s="263"/>
      <c r="BP53" s="263"/>
      <c r="BQ53" s="263"/>
      <c r="BR53" s="263"/>
      <c r="BS53" s="263"/>
      <c r="BT53" s="263"/>
      <c r="BU53" s="263"/>
      <c r="BV53" s="263"/>
      <c r="BW53" s="263"/>
      <c r="BX53" s="263"/>
      <c r="BY53" s="263"/>
      <c r="BZ53" s="263"/>
      <c r="CA53" s="263"/>
      <c r="CB53" s="263"/>
      <c r="CC53" s="263"/>
      <c r="CD53" s="263"/>
      <c r="CE53" s="263"/>
      <c r="CF53" s="263"/>
      <c r="CG53" s="263"/>
      <c r="CH53" s="263"/>
      <c r="CI53" s="263"/>
      <c r="CJ53" s="263"/>
      <c r="CK53" s="263"/>
      <c r="CL53" s="263"/>
      <c r="CM53" s="263"/>
      <c r="CN53" s="263"/>
      <c r="CO53" s="263"/>
      <c r="CP53" s="263"/>
      <c r="CQ53" s="263"/>
      <c r="CR53" s="263"/>
      <c r="CS53" s="263"/>
      <c r="CT53" s="263"/>
      <c r="CU53" s="263"/>
      <c r="CV53" s="263"/>
      <c r="CW53" s="263"/>
      <c r="CX53" s="263"/>
      <c r="CY53" s="263"/>
      <c r="CZ53" s="263"/>
      <c r="DA53" s="263"/>
      <c r="DB53" s="263"/>
      <c r="DC53" s="263"/>
      <c r="DD53" s="263"/>
      <c r="DE53" s="263"/>
      <c r="DF53" s="263"/>
      <c r="DG53" s="263"/>
      <c r="DH53" s="263"/>
      <c r="DI53" s="263"/>
      <c r="DJ53" s="263"/>
      <c r="DK53" s="263"/>
      <c r="DL53" s="264"/>
    </row>
    <row r="54" spans="1:116">
      <c r="A54" s="263"/>
      <c r="B54" s="263"/>
      <c r="C54" s="263"/>
      <c r="D54" s="263"/>
      <c r="E54" s="263"/>
      <c r="F54" s="263"/>
      <c r="G54" s="263"/>
      <c r="H54" s="263"/>
      <c r="I54" s="263"/>
      <c r="J54" s="263"/>
      <c r="K54" s="263"/>
      <c r="L54" s="263"/>
      <c r="M54" s="263"/>
      <c r="N54" s="263"/>
      <c r="O54" s="263"/>
      <c r="P54" s="263"/>
      <c r="Q54" s="263"/>
      <c r="R54" s="263"/>
      <c r="S54" s="263"/>
      <c r="T54" s="263"/>
      <c r="U54" s="263"/>
      <c r="V54" s="263"/>
      <c r="W54" s="263"/>
      <c r="X54" s="263"/>
      <c r="Y54" s="263"/>
      <c r="Z54" s="263"/>
      <c r="AA54" s="263"/>
      <c r="AB54" s="263"/>
      <c r="AC54" s="263"/>
      <c r="AD54" s="263"/>
      <c r="AE54" s="263"/>
      <c r="AF54" s="263"/>
      <c r="AG54" s="263"/>
      <c r="AH54" s="263"/>
      <c r="AI54" s="263"/>
      <c r="AJ54" s="263"/>
      <c r="AK54" s="263"/>
      <c r="AL54" s="263"/>
      <c r="AM54" s="263"/>
      <c r="AN54" s="263"/>
      <c r="AO54" s="263"/>
      <c r="AP54" s="263"/>
      <c r="AQ54" s="263"/>
      <c r="AR54" s="263"/>
      <c r="AS54" s="263"/>
      <c r="AT54" s="263"/>
      <c r="AU54" s="263"/>
      <c r="AV54" s="263"/>
      <c r="AW54" s="263"/>
      <c r="AX54" s="263"/>
      <c r="AY54" s="263"/>
      <c r="AZ54" s="263"/>
      <c r="BA54" s="263"/>
      <c r="BB54" s="263"/>
      <c r="BC54" s="263"/>
      <c r="BD54" s="263"/>
      <c r="BE54" s="263"/>
      <c r="BF54" s="263"/>
      <c r="BG54" s="263"/>
      <c r="BH54" s="263"/>
      <c r="BI54" s="263"/>
      <c r="BJ54" s="263"/>
      <c r="BK54" s="263"/>
      <c r="BL54" s="263"/>
      <c r="BM54" s="263"/>
      <c r="BN54" s="263"/>
      <c r="BO54" s="263"/>
      <c r="BP54" s="263"/>
      <c r="BQ54" s="263"/>
      <c r="BR54" s="263"/>
      <c r="BS54" s="263"/>
      <c r="BT54" s="263"/>
      <c r="BU54" s="263"/>
      <c r="BV54" s="263"/>
      <c r="BW54" s="263"/>
      <c r="BX54" s="263"/>
      <c r="BY54" s="263"/>
      <c r="BZ54" s="263"/>
      <c r="CA54" s="263"/>
      <c r="CB54" s="263"/>
      <c r="CC54" s="263"/>
      <c r="CD54" s="263"/>
      <c r="CE54" s="263"/>
      <c r="CF54" s="263"/>
      <c r="CG54" s="263"/>
      <c r="CH54" s="263"/>
      <c r="CI54" s="263"/>
      <c r="CJ54" s="263"/>
      <c r="CK54" s="263"/>
      <c r="CL54" s="263"/>
      <c r="CM54" s="263"/>
      <c r="CN54" s="263"/>
      <c r="CO54" s="263"/>
      <c r="CP54" s="263"/>
      <c r="CQ54" s="263"/>
      <c r="CR54" s="263"/>
      <c r="CS54" s="263"/>
      <c r="CT54" s="263"/>
      <c r="CU54" s="263"/>
      <c r="CV54" s="263"/>
      <c r="CW54" s="263"/>
      <c r="CX54" s="263"/>
      <c r="CY54" s="263"/>
      <c r="CZ54" s="263"/>
      <c r="DA54" s="263"/>
      <c r="DB54" s="263"/>
      <c r="DC54" s="263"/>
      <c r="DD54" s="263"/>
      <c r="DE54" s="263"/>
      <c r="DF54" s="263"/>
      <c r="DG54" s="263"/>
      <c r="DH54" s="263"/>
      <c r="DI54" s="263"/>
      <c r="DJ54" s="263"/>
      <c r="DK54" s="263"/>
      <c r="DL54" s="263"/>
    </row>
    <row r="55" spans="1:116">
      <c r="A55" s="263"/>
      <c r="B55" s="263"/>
      <c r="C55" s="263"/>
      <c r="D55" s="263"/>
      <c r="E55" s="263"/>
      <c r="F55" s="263"/>
      <c r="G55" s="263"/>
      <c r="H55" s="263"/>
      <c r="I55" s="263"/>
      <c r="J55" s="263"/>
      <c r="K55" s="263"/>
      <c r="L55" s="263"/>
      <c r="M55" s="263"/>
      <c r="N55" s="263"/>
      <c r="O55" s="263"/>
      <c r="P55" s="263"/>
      <c r="Q55" s="263"/>
      <c r="R55" s="263"/>
      <c r="S55" s="263"/>
      <c r="T55" s="263"/>
      <c r="U55" s="263"/>
      <c r="V55" s="263"/>
      <c r="W55" s="263"/>
      <c r="X55" s="263"/>
      <c r="Y55" s="263"/>
      <c r="Z55" s="263"/>
      <c r="AA55" s="263"/>
      <c r="AB55" s="263"/>
      <c r="AC55" s="263"/>
      <c r="AD55" s="263"/>
      <c r="AE55" s="263"/>
      <c r="AF55" s="263"/>
      <c r="AG55" s="263"/>
      <c r="AH55" s="263"/>
      <c r="AI55" s="263"/>
      <c r="AJ55" s="263"/>
      <c r="AK55" s="263"/>
      <c r="AL55" s="263"/>
      <c r="AM55" s="263"/>
      <c r="AN55" s="263"/>
      <c r="AO55" s="263"/>
      <c r="AP55" s="263"/>
      <c r="AQ55" s="263"/>
      <c r="AR55" s="263"/>
      <c r="AS55" s="263"/>
      <c r="AT55" s="263"/>
      <c r="AU55" s="263"/>
      <c r="AV55" s="263"/>
      <c r="AW55" s="263"/>
      <c r="AX55" s="263"/>
      <c r="AY55" s="263"/>
      <c r="AZ55" s="263"/>
      <c r="BA55" s="263"/>
      <c r="BB55" s="263"/>
      <c r="BC55" s="263"/>
      <c r="BD55" s="263"/>
      <c r="BE55" s="263"/>
      <c r="BF55" s="263"/>
      <c r="BG55" s="263"/>
      <c r="BH55" s="263"/>
      <c r="BI55" s="263"/>
      <c r="BJ55" s="263"/>
      <c r="BK55" s="263"/>
      <c r="BL55" s="263"/>
      <c r="BM55" s="263"/>
      <c r="BN55" s="263"/>
      <c r="BO55" s="263"/>
      <c r="BP55" s="263"/>
      <c r="BQ55" s="263"/>
      <c r="BR55" s="263"/>
      <c r="BS55" s="263"/>
      <c r="BT55" s="263"/>
      <c r="BU55" s="263"/>
      <c r="BV55" s="263"/>
      <c r="BW55" s="263"/>
      <c r="BX55" s="263"/>
      <c r="BY55" s="263"/>
      <c r="BZ55" s="263"/>
      <c r="CA55" s="263"/>
      <c r="CB55" s="263"/>
      <c r="CC55" s="263"/>
      <c r="CD55" s="263"/>
      <c r="CE55" s="263"/>
      <c r="CF55" s="263"/>
      <c r="CG55" s="263"/>
      <c r="CH55" s="263"/>
      <c r="CI55" s="263"/>
      <c r="CJ55" s="263"/>
      <c r="CK55" s="263"/>
      <c r="CL55" s="263"/>
      <c r="CM55" s="263"/>
      <c r="CN55" s="263"/>
      <c r="CO55" s="263"/>
      <c r="CP55" s="263"/>
      <c r="CQ55" s="263"/>
      <c r="CR55" s="263"/>
      <c r="CS55" s="263"/>
      <c r="CT55" s="263"/>
      <c r="CU55" s="263"/>
      <c r="CV55" s="263"/>
      <c r="CW55" s="263"/>
      <c r="CX55" s="263"/>
      <c r="CY55" s="263"/>
      <c r="CZ55" s="263"/>
      <c r="DA55" s="263"/>
      <c r="DB55" s="263"/>
      <c r="DC55" s="263"/>
      <c r="DD55" s="263"/>
      <c r="DE55" s="263"/>
      <c r="DF55" s="263"/>
      <c r="DG55" s="263"/>
      <c r="DH55" s="263"/>
      <c r="DI55" s="263"/>
      <c r="DJ55" s="263"/>
      <c r="DK55" s="263"/>
      <c r="DL55" s="263"/>
    </row>
    <row r="56" spans="1:116">
      <c r="A56" s="263"/>
      <c r="B56" s="263"/>
      <c r="C56" s="263"/>
      <c r="D56" s="263"/>
      <c r="E56" s="263"/>
      <c r="F56" s="263"/>
      <c r="G56" s="263"/>
      <c r="H56" s="263"/>
      <c r="I56" s="263"/>
      <c r="J56" s="263"/>
      <c r="K56" s="263"/>
      <c r="L56" s="263"/>
      <c r="M56" s="263"/>
      <c r="N56" s="263"/>
      <c r="O56" s="263"/>
      <c r="P56" s="263"/>
      <c r="Q56" s="263"/>
      <c r="R56" s="263"/>
      <c r="S56" s="263"/>
      <c r="T56" s="263"/>
      <c r="U56" s="263"/>
      <c r="V56" s="263"/>
      <c r="W56" s="263"/>
      <c r="X56" s="263"/>
      <c r="Y56" s="263"/>
      <c r="Z56" s="263"/>
      <c r="AA56" s="263"/>
      <c r="AB56" s="263"/>
      <c r="AC56" s="263"/>
      <c r="AD56" s="263"/>
      <c r="AE56" s="263"/>
      <c r="AF56" s="263"/>
      <c r="AG56" s="263"/>
      <c r="AH56" s="263"/>
      <c r="AI56" s="263"/>
      <c r="AJ56" s="263"/>
      <c r="AK56" s="263"/>
      <c r="AL56" s="263"/>
      <c r="AM56" s="263"/>
      <c r="AN56" s="263"/>
      <c r="AO56" s="263"/>
      <c r="AP56" s="263"/>
      <c r="AQ56" s="263"/>
      <c r="AR56" s="263"/>
      <c r="AS56" s="263"/>
      <c r="AT56" s="263"/>
      <c r="AU56" s="263"/>
      <c r="AV56" s="263"/>
      <c r="AW56" s="263"/>
      <c r="AX56" s="263"/>
      <c r="AY56" s="263"/>
      <c r="AZ56" s="263"/>
      <c r="BA56" s="263"/>
      <c r="BB56" s="263"/>
      <c r="BC56" s="263"/>
      <c r="BD56" s="263"/>
      <c r="BE56" s="263"/>
      <c r="BF56" s="263"/>
      <c r="BG56" s="263"/>
      <c r="BH56" s="263"/>
      <c r="BI56" s="263"/>
      <c r="BJ56" s="263"/>
      <c r="BK56" s="263"/>
      <c r="BL56" s="263"/>
      <c r="BM56" s="263"/>
      <c r="BN56" s="263"/>
      <c r="BO56" s="263"/>
      <c r="BP56" s="263"/>
      <c r="BQ56" s="263"/>
      <c r="BR56" s="263"/>
      <c r="BS56" s="263"/>
      <c r="BT56" s="263"/>
      <c r="BU56" s="263"/>
      <c r="BV56" s="263"/>
      <c r="BW56" s="263"/>
      <c r="BX56" s="263"/>
      <c r="BY56" s="263"/>
      <c r="BZ56" s="263"/>
      <c r="CA56" s="263"/>
      <c r="CB56" s="263"/>
      <c r="CC56" s="263"/>
      <c r="CD56" s="263"/>
      <c r="CE56" s="263"/>
      <c r="CF56" s="263"/>
      <c r="CG56" s="263"/>
      <c r="CH56" s="263"/>
      <c r="CI56" s="263"/>
      <c r="CJ56" s="263"/>
      <c r="CK56" s="263"/>
      <c r="CL56" s="263"/>
      <c r="CM56" s="263"/>
      <c r="CN56" s="263"/>
      <c r="CO56" s="263"/>
      <c r="CP56" s="263"/>
      <c r="CQ56" s="263"/>
      <c r="CR56" s="263"/>
      <c r="CS56" s="263"/>
      <c r="CT56" s="263"/>
      <c r="CU56" s="263"/>
      <c r="CV56" s="263"/>
      <c r="CW56" s="263"/>
      <c r="CX56" s="263"/>
      <c r="CY56" s="263"/>
      <c r="CZ56" s="263"/>
      <c r="DA56" s="263"/>
      <c r="DB56" s="263"/>
      <c r="DC56" s="263"/>
      <c r="DD56" s="263"/>
      <c r="DE56" s="263"/>
      <c r="DF56" s="263"/>
      <c r="DG56" s="263"/>
      <c r="DH56" s="263"/>
      <c r="DI56" s="263"/>
      <c r="DJ56" s="263"/>
      <c r="DK56" s="263"/>
      <c r="DL56" s="263"/>
    </row>
    <row r="57" spans="1:116">
      <c r="A57" s="263"/>
      <c r="B57" s="263"/>
      <c r="C57" s="263"/>
      <c r="D57" s="263"/>
      <c r="E57" s="263"/>
      <c r="F57" s="263"/>
      <c r="G57" s="263"/>
      <c r="H57" s="263"/>
      <c r="I57" s="263"/>
      <c r="J57" s="263"/>
      <c r="K57" s="263"/>
      <c r="L57" s="263"/>
      <c r="M57" s="263"/>
      <c r="N57" s="263"/>
      <c r="O57" s="263"/>
      <c r="P57" s="263"/>
      <c r="Q57" s="263"/>
      <c r="R57" s="263"/>
      <c r="S57" s="263"/>
      <c r="T57" s="263"/>
      <c r="U57" s="263"/>
      <c r="V57" s="263"/>
      <c r="W57" s="263"/>
      <c r="X57" s="263"/>
      <c r="Y57" s="263"/>
      <c r="Z57" s="263"/>
      <c r="AA57" s="263"/>
      <c r="AB57" s="263"/>
      <c r="AC57" s="263"/>
      <c r="AD57" s="263"/>
      <c r="AE57" s="263"/>
      <c r="AF57" s="263"/>
      <c r="AG57" s="263"/>
      <c r="AH57" s="263"/>
      <c r="AI57" s="263"/>
      <c r="AJ57" s="263"/>
      <c r="AK57" s="263"/>
      <c r="AL57" s="263"/>
      <c r="AM57" s="263"/>
      <c r="AN57" s="263"/>
      <c r="AO57" s="263"/>
      <c r="AP57" s="263"/>
      <c r="AQ57" s="263"/>
      <c r="AR57" s="263"/>
      <c r="AS57" s="263"/>
      <c r="AT57" s="263"/>
      <c r="AU57" s="263"/>
      <c r="AV57" s="263"/>
      <c r="AW57" s="263"/>
      <c r="AX57" s="263"/>
      <c r="AY57" s="263"/>
      <c r="AZ57" s="263"/>
      <c r="BA57" s="263"/>
      <c r="BB57" s="263"/>
      <c r="BC57" s="263"/>
      <c r="BD57" s="263"/>
      <c r="BE57" s="263"/>
      <c r="BF57" s="263"/>
      <c r="BG57" s="263"/>
      <c r="BH57" s="263"/>
      <c r="BI57" s="263"/>
      <c r="BJ57" s="263"/>
      <c r="BK57" s="263"/>
      <c r="BL57" s="263"/>
      <c r="BM57" s="263"/>
      <c r="BN57" s="263"/>
      <c r="BO57" s="263"/>
      <c r="BP57" s="263"/>
      <c r="BQ57" s="263"/>
      <c r="BR57" s="263"/>
      <c r="BS57" s="263"/>
      <c r="BT57" s="263"/>
      <c r="BU57" s="263"/>
      <c r="BV57" s="263"/>
      <c r="BW57" s="263"/>
      <c r="BX57" s="263"/>
      <c r="BY57" s="263"/>
      <c r="BZ57" s="263"/>
      <c r="CA57" s="263"/>
      <c r="CB57" s="263"/>
      <c r="CC57" s="263"/>
      <c r="CD57" s="263"/>
      <c r="CE57" s="263"/>
      <c r="CF57" s="263"/>
      <c r="CG57" s="263"/>
      <c r="CH57" s="263"/>
      <c r="CI57" s="263"/>
      <c r="CJ57" s="263"/>
      <c r="CK57" s="263"/>
      <c r="CL57" s="263"/>
      <c r="CM57" s="263"/>
      <c r="CN57" s="263"/>
      <c r="CO57" s="263"/>
      <c r="CP57" s="263"/>
      <c r="CQ57" s="263"/>
      <c r="CR57" s="263"/>
      <c r="CS57" s="263"/>
      <c r="CT57" s="263"/>
      <c r="CU57" s="263"/>
      <c r="CV57" s="263"/>
      <c r="CW57" s="263"/>
      <c r="CX57" s="263"/>
      <c r="CY57" s="263"/>
      <c r="CZ57" s="263"/>
      <c r="DA57" s="263"/>
      <c r="DB57" s="263"/>
      <c r="DC57" s="263"/>
      <c r="DD57" s="263"/>
      <c r="DE57" s="263"/>
      <c r="DF57" s="263"/>
      <c r="DG57" s="263"/>
      <c r="DH57" s="263"/>
      <c r="DI57" s="263"/>
      <c r="DJ57" s="263"/>
      <c r="DK57" s="263"/>
      <c r="DL57" s="263"/>
    </row>
    <row r="58" spans="1:116">
      <c r="A58" s="263"/>
      <c r="B58" s="263"/>
      <c r="C58" s="263"/>
      <c r="D58" s="263"/>
      <c r="E58" s="263"/>
      <c r="F58" s="263"/>
      <c r="G58" s="263"/>
      <c r="H58" s="263"/>
      <c r="I58" s="263"/>
      <c r="J58" s="263"/>
      <c r="K58" s="263"/>
      <c r="L58" s="263"/>
      <c r="M58" s="263"/>
      <c r="N58" s="263"/>
      <c r="O58" s="263"/>
      <c r="P58" s="263"/>
      <c r="Q58" s="263"/>
      <c r="R58" s="263"/>
      <c r="S58" s="263"/>
      <c r="T58" s="263"/>
      <c r="U58" s="263"/>
      <c r="V58" s="263"/>
      <c r="W58" s="263"/>
      <c r="X58" s="263"/>
      <c r="Y58" s="263"/>
      <c r="Z58" s="263"/>
      <c r="AA58" s="263"/>
      <c r="AB58" s="263"/>
      <c r="AC58" s="263"/>
      <c r="AD58" s="263"/>
      <c r="AE58" s="263"/>
      <c r="AF58" s="263"/>
      <c r="AG58" s="263"/>
      <c r="AH58" s="263"/>
      <c r="AI58" s="263"/>
      <c r="AJ58" s="263"/>
      <c r="AK58" s="263"/>
      <c r="AL58" s="263"/>
      <c r="AM58" s="263"/>
      <c r="AN58" s="263"/>
      <c r="AO58" s="263"/>
      <c r="AP58" s="263"/>
      <c r="AQ58" s="263"/>
      <c r="AR58" s="263"/>
      <c r="AS58" s="263"/>
      <c r="AT58" s="263"/>
      <c r="AU58" s="263"/>
      <c r="AV58" s="263"/>
      <c r="AW58" s="263"/>
      <c r="AX58" s="263"/>
      <c r="AY58" s="263"/>
      <c r="AZ58" s="263"/>
      <c r="BA58" s="263"/>
      <c r="BB58" s="263"/>
      <c r="BC58" s="263"/>
      <c r="BD58" s="263"/>
      <c r="BE58" s="263"/>
      <c r="BF58" s="263"/>
      <c r="BG58" s="263"/>
      <c r="BH58" s="263"/>
      <c r="BI58" s="263"/>
      <c r="BJ58" s="263"/>
      <c r="BK58" s="263"/>
      <c r="BL58" s="263"/>
      <c r="BM58" s="263"/>
      <c r="BN58" s="263"/>
      <c r="BO58" s="263"/>
      <c r="BP58" s="263"/>
      <c r="BQ58" s="263"/>
      <c r="BR58" s="263"/>
      <c r="BS58" s="263"/>
      <c r="BT58" s="263"/>
      <c r="BU58" s="263"/>
      <c r="BV58" s="263"/>
      <c r="BW58" s="263"/>
      <c r="BX58" s="263"/>
      <c r="BY58" s="263"/>
      <c r="BZ58" s="263"/>
      <c r="CA58" s="263"/>
      <c r="CB58" s="263"/>
      <c r="CC58" s="263"/>
      <c r="CD58" s="263"/>
      <c r="CE58" s="263"/>
      <c r="CF58" s="263"/>
      <c r="CG58" s="263"/>
      <c r="CH58" s="263"/>
      <c r="CI58" s="263"/>
      <c r="CJ58" s="263"/>
      <c r="CK58" s="263"/>
      <c r="CL58" s="263"/>
      <c r="CM58" s="263"/>
      <c r="CN58" s="263"/>
      <c r="CO58" s="263"/>
      <c r="CP58" s="263"/>
      <c r="CQ58" s="263"/>
      <c r="CR58" s="263"/>
      <c r="CS58" s="263"/>
      <c r="CT58" s="263"/>
      <c r="CU58" s="263"/>
      <c r="CV58" s="263"/>
      <c r="CW58" s="263"/>
      <c r="CX58" s="263"/>
      <c r="CY58" s="263"/>
      <c r="CZ58" s="263"/>
      <c r="DA58" s="263"/>
      <c r="DB58" s="263"/>
      <c r="DC58" s="263"/>
      <c r="DD58" s="263"/>
      <c r="DE58" s="263"/>
      <c r="DF58" s="263"/>
      <c r="DG58" s="263"/>
      <c r="DH58" s="263"/>
      <c r="DI58" s="263"/>
      <c r="DJ58" s="263"/>
      <c r="DK58" s="263"/>
      <c r="DL58" s="263"/>
    </row>
    <row r="59" spans="1:116">
      <c r="A59" s="263"/>
      <c r="B59" s="263"/>
      <c r="C59" s="263"/>
      <c r="D59" s="263"/>
      <c r="E59" s="263"/>
      <c r="F59" s="263"/>
      <c r="G59" s="263"/>
      <c r="H59" s="263"/>
      <c r="I59" s="263"/>
      <c r="J59" s="263"/>
      <c r="K59" s="263"/>
      <c r="L59" s="263"/>
      <c r="M59" s="263"/>
      <c r="N59" s="263"/>
      <c r="O59" s="263"/>
      <c r="P59" s="263"/>
      <c r="Q59" s="263"/>
      <c r="R59" s="263"/>
      <c r="S59" s="263"/>
      <c r="T59" s="263"/>
      <c r="U59" s="263"/>
      <c r="V59" s="263"/>
      <c r="W59" s="263"/>
      <c r="X59" s="263"/>
      <c r="Y59" s="263"/>
      <c r="Z59" s="263"/>
      <c r="AA59" s="263"/>
      <c r="AB59" s="263"/>
      <c r="AC59" s="263"/>
      <c r="AD59" s="263"/>
      <c r="AE59" s="263"/>
      <c r="AF59" s="263"/>
      <c r="AG59" s="263"/>
      <c r="AH59" s="263"/>
      <c r="AI59" s="263"/>
      <c r="AJ59" s="263"/>
      <c r="AK59" s="263"/>
      <c r="AL59" s="263"/>
      <c r="AM59" s="263"/>
      <c r="AN59" s="263"/>
      <c r="AO59" s="263"/>
      <c r="AP59" s="263"/>
      <c r="AQ59" s="263"/>
      <c r="AR59" s="263"/>
      <c r="AS59" s="263"/>
      <c r="AT59" s="263"/>
      <c r="AU59" s="263"/>
      <c r="AV59" s="263"/>
      <c r="AW59" s="263"/>
      <c r="AX59" s="263"/>
      <c r="AY59" s="263"/>
      <c r="AZ59" s="263"/>
      <c r="BA59" s="263"/>
      <c r="BB59" s="263"/>
      <c r="BC59" s="263"/>
      <c r="BD59" s="263"/>
      <c r="BE59" s="263"/>
      <c r="BF59" s="263"/>
      <c r="BG59" s="263"/>
      <c r="BH59" s="263"/>
      <c r="BI59" s="263"/>
      <c r="BJ59" s="263"/>
      <c r="BK59" s="263"/>
      <c r="BL59" s="263"/>
      <c r="BM59" s="263"/>
      <c r="BN59" s="263"/>
      <c r="BO59" s="263"/>
      <c r="BP59" s="263"/>
      <c r="BQ59" s="263"/>
      <c r="BR59" s="263"/>
      <c r="BS59" s="263"/>
      <c r="BT59" s="263"/>
      <c r="BU59" s="263"/>
      <c r="BV59" s="263"/>
      <c r="BW59" s="263"/>
      <c r="BX59" s="263"/>
      <c r="BY59" s="263"/>
      <c r="BZ59" s="263"/>
      <c r="CA59" s="263"/>
      <c r="CB59" s="263"/>
      <c r="CC59" s="263"/>
      <c r="CD59" s="263"/>
      <c r="CE59" s="263"/>
      <c r="CF59" s="263"/>
      <c r="CG59" s="263"/>
      <c r="CH59" s="263"/>
      <c r="CI59" s="263"/>
      <c r="CJ59" s="263"/>
      <c r="CK59" s="263"/>
      <c r="CL59" s="263"/>
      <c r="CM59" s="263"/>
      <c r="CN59" s="263"/>
      <c r="CO59" s="263"/>
      <c r="CP59" s="263"/>
      <c r="CQ59" s="263"/>
      <c r="CR59" s="263"/>
      <c r="CS59" s="263"/>
      <c r="CT59" s="263"/>
      <c r="CU59" s="263"/>
      <c r="CV59" s="263"/>
      <c r="CW59" s="263"/>
      <c r="CX59" s="263"/>
      <c r="CY59" s="263"/>
      <c r="CZ59" s="263"/>
      <c r="DA59" s="263"/>
      <c r="DB59" s="263"/>
      <c r="DC59" s="263"/>
      <c r="DD59" s="263"/>
      <c r="DE59" s="263"/>
      <c r="DF59" s="263"/>
      <c r="DG59" s="263"/>
      <c r="DH59" s="263"/>
      <c r="DI59" s="263"/>
      <c r="DJ59" s="263"/>
      <c r="DK59" s="263"/>
      <c r="DL59" s="263"/>
    </row>
    <row r="60" spans="1:116">
      <c r="A60" s="263"/>
      <c r="B60" s="263"/>
      <c r="C60" s="263"/>
      <c r="D60" s="263"/>
      <c r="E60" s="263"/>
      <c r="F60" s="263"/>
      <c r="G60" s="263"/>
      <c r="H60" s="263"/>
      <c r="I60" s="263"/>
      <c r="J60" s="263"/>
      <c r="K60" s="263"/>
      <c r="L60" s="263"/>
      <c r="M60" s="263"/>
      <c r="N60" s="263"/>
      <c r="O60" s="263"/>
      <c r="P60" s="263"/>
      <c r="Q60" s="263"/>
      <c r="R60" s="263"/>
      <c r="S60" s="263"/>
      <c r="T60" s="263"/>
      <c r="U60" s="263"/>
      <c r="V60" s="263"/>
      <c r="W60" s="263"/>
      <c r="X60" s="263"/>
      <c r="Y60" s="263"/>
      <c r="Z60" s="263"/>
      <c r="AA60" s="263"/>
      <c r="AB60" s="263"/>
      <c r="AC60" s="263"/>
      <c r="AD60" s="263"/>
      <c r="AE60" s="263"/>
      <c r="AF60" s="263"/>
      <c r="AG60" s="263"/>
      <c r="AH60" s="263"/>
      <c r="AI60" s="263"/>
      <c r="AJ60" s="263"/>
      <c r="AK60" s="263"/>
      <c r="AL60" s="263"/>
      <c r="AM60" s="263"/>
      <c r="AN60" s="263"/>
      <c r="AO60" s="263"/>
      <c r="AP60" s="263"/>
      <c r="AQ60" s="263"/>
      <c r="AR60" s="263"/>
      <c r="AS60" s="263"/>
      <c r="AT60" s="263"/>
      <c r="AU60" s="263"/>
      <c r="AV60" s="263"/>
      <c r="AW60" s="263"/>
      <c r="AX60" s="263"/>
      <c r="AY60" s="263"/>
      <c r="AZ60" s="263"/>
      <c r="BA60" s="263"/>
      <c r="BB60" s="263"/>
      <c r="BC60" s="263"/>
      <c r="BD60" s="263"/>
      <c r="BE60" s="263"/>
      <c r="BF60" s="263"/>
      <c r="BG60" s="263"/>
      <c r="BH60" s="263"/>
      <c r="BI60" s="263"/>
      <c r="BJ60" s="263"/>
      <c r="BK60" s="263"/>
      <c r="BL60" s="263"/>
      <c r="BM60" s="263"/>
      <c r="BN60" s="263"/>
      <c r="BO60" s="263"/>
      <c r="BP60" s="263"/>
      <c r="BQ60" s="263"/>
      <c r="BR60" s="263"/>
      <c r="BS60" s="263"/>
      <c r="BT60" s="263"/>
      <c r="BU60" s="263"/>
      <c r="BV60" s="263"/>
      <c r="BW60" s="263"/>
      <c r="BX60" s="263"/>
      <c r="BY60" s="263"/>
      <c r="BZ60" s="263"/>
      <c r="CA60" s="263"/>
      <c r="CB60" s="263"/>
      <c r="CC60" s="263"/>
      <c r="CD60" s="263"/>
      <c r="CE60" s="263"/>
      <c r="CF60" s="263"/>
      <c r="CG60" s="263"/>
      <c r="CH60" s="263"/>
      <c r="CI60" s="263"/>
      <c r="CJ60" s="263"/>
      <c r="CK60" s="263"/>
      <c r="CL60" s="263"/>
      <c r="CM60" s="263"/>
      <c r="CN60" s="263"/>
      <c r="CO60" s="263"/>
      <c r="CP60" s="263"/>
      <c r="CQ60" s="263"/>
      <c r="CR60" s="263"/>
      <c r="CS60" s="263"/>
      <c r="CT60" s="263"/>
      <c r="CU60" s="263"/>
      <c r="CV60" s="263"/>
      <c r="CW60" s="263"/>
      <c r="CX60" s="263"/>
      <c r="CY60" s="263"/>
      <c r="CZ60" s="263"/>
      <c r="DA60" s="263"/>
      <c r="DB60" s="263"/>
      <c r="DC60" s="263"/>
      <c r="DD60" s="263"/>
      <c r="DE60" s="263"/>
      <c r="DF60" s="263"/>
      <c r="DG60" s="263"/>
      <c r="DH60" s="263"/>
      <c r="DI60" s="263"/>
      <c r="DJ60" s="263"/>
      <c r="DK60" s="263"/>
      <c r="DL60" s="263"/>
    </row>
    <row r="61" spans="1:116">
      <c r="A61" s="263"/>
      <c r="B61" s="263"/>
      <c r="C61" s="263"/>
      <c r="D61" s="263"/>
      <c r="E61" s="263"/>
      <c r="F61" s="263"/>
      <c r="G61" s="263"/>
      <c r="H61" s="263"/>
      <c r="I61" s="263"/>
      <c r="J61" s="263"/>
      <c r="K61" s="263"/>
      <c r="L61" s="263"/>
      <c r="M61" s="263"/>
      <c r="N61" s="263"/>
      <c r="O61" s="263"/>
      <c r="P61" s="263"/>
      <c r="Q61" s="263"/>
      <c r="R61" s="263"/>
      <c r="S61" s="263"/>
      <c r="T61" s="263"/>
      <c r="U61" s="263"/>
      <c r="V61" s="263"/>
      <c r="W61" s="263"/>
      <c r="X61" s="263"/>
      <c r="Y61" s="263"/>
      <c r="Z61" s="263"/>
      <c r="AA61" s="263"/>
      <c r="AB61" s="263"/>
      <c r="AC61" s="263"/>
      <c r="AD61" s="263"/>
      <c r="AE61" s="263"/>
      <c r="AF61" s="263"/>
      <c r="AG61" s="263"/>
      <c r="AH61" s="263"/>
      <c r="AI61" s="263"/>
      <c r="AJ61" s="263"/>
      <c r="AK61" s="263"/>
      <c r="AL61" s="263"/>
      <c r="AM61" s="263"/>
      <c r="AN61" s="263"/>
      <c r="AO61" s="263"/>
      <c r="AP61" s="263"/>
      <c r="AQ61" s="263"/>
      <c r="AR61" s="263"/>
      <c r="AS61" s="263"/>
      <c r="AT61" s="263"/>
      <c r="AU61" s="263"/>
      <c r="AV61" s="263"/>
      <c r="AW61" s="263"/>
      <c r="AX61" s="263"/>
      <c r="AY61" s="263"/>
      <c r="AZ61" s="263"/>
      <c r="BA61" s="263"/>
      <c r="BB61" s="263"/>
      <c r="BC61" s="263"/>
      <c r="BD61" s="263"/>
      <c r="BE61" s="263"/>
      <c r="BF61" s="263"/>
      <c r="BG61" s="263"/>
      <c r="BH61" s="263"/>
      <c r="BI61" s="263"/>
      <c r="BJ61" s="263"/>
      <c r="BK61" s="263"/>
      <c r="BL61" s="263"/>
      <c r="BM61" s="263"/>
      <c r="BN61" s="263"/>
      <c r="BO61" s="263"/>
      <c r="BP61" s="263"/>
      <c r="BQ61" s="263"/>
      <c r="BR61" s="263"/>
      <c r="BS61" s="263"/>
      <c r="BT61" s="263"/>
      <c r="BU61" s="263"/>
      <c r="BV61" s="263"/>
      <c r="BW61" s="263"/>
      <c r="BX61" s="263"/>
      <c r="BY61" s="263"/>
      <c r="BZ61" s="263"/>
      <c r="CA61" s="263"/>
      <c r="CB61" s="263"/>
      <c r="CC61" s="263"/>
      <c r="CD61" s="263"/>
      <c r="CE61" s="263"/>
      <c r="CF61" s="263"/>
      <c r="CG61" s="263"/>
      <c r="CH61" s="263"/>
      <c r="CI61" s="263"/>
      <c r="CJ61" s="263"/>
      <c r="CK61" s="263"/>
      <c r="CL61" s="263"/>
      <c r="CM61" s="263"/>
      <c r="CN61" s="263"/>
      <c r="CO61" s="263"/>
      <c r="CP61" s="263"/>
      <c r="CQ61" s="263"/>
      <c r="CR61" s="263"/>
      <c r="CS61" s="263"/>
      <c r="CT61" s="263"/>
      <c r="CU61" s="263"/>
      <c r="CV61" s="263"/>
      <c r="CW61" s="263"/>
      <c r="CX61" s="263"/>
      <c r="CY61" s="263"/>
      <c r="CZ61" s="263"/>
      <c r="DA61" s="263"/>
      <c r="DB61" s="263"/>
      <c r="DC61" s="263"/>
      <c r="DD61" s="263"/>
      <c r="DE61" s="263"/>
      <c r="DF61" s="263"/>
      <c r="DG61" s="263"/>
      <c r="DH61" s="263"/>
      <c r="DI61" s="263"/>
      <c r="DJ61" s="263"/>
      <c r="DK61" s="263"/>
      <c r="DL61" s="263"/>
    </row>
    <row r="62" spans="1:116">
      <c r="A62" s="263"/>
      <c r="B62" s="263"/>
      <c r="C62" s="263"/>
      <c r="D62" s="263"/>
      <c r="E62" s="263"/>
      <c r="F62" s="263"/>
      <c r="G62" s="263"/>
      <c r="H62" s="263"/>
      <c r="I62" s="263"/>
      <c r="J62" s="263"/>
      <c r="K62" s="263"/>
      <c r="L62" s="263"/>
      <c r="M62" s="263"/>
      <c r="N62" s="263"/>
      <c r="O62" s="263"/>
      <c r="P62" s="263"/>
      <c r="Q62" s="263"/>
      <c r="R62" s="263"/>
      <c r="S62" s="263"/>
      <c r="T62" s="263"/>
      <c r="U62" s="263"/>
      <c r="V62" s="263"/>
      <c r="W62" s="263"/>
      <c r="X62" s="263"/>
      <c r="Y62" s="263"/>
      <c r="Z62" s="263"/>
      <c r="AA62" s="263"/>
      <c r="AB62" s="263"/>
      <c r="AC62" s="263"/>
      <c r="AD62" s="263"/>
      <c r="AE62" s="263"/>
      <c r="AF62" s="263"/>
      <c r="AG62" s="263"/>
      <c r="AH62" s="263"/>
      <c r="AI62" s="263"/>
      <c r="AJ62" s="263"/>
      <c r="AK62" s="263"/>
      <c r="AL62" s="263"/>
      <c r="AM62" s="263"/>
      <c r="AN62" s="263"/>
      <c r="AO62" s="263"/>
      <c r="AP62" s="263"/>
      <c r="AQ62" s="263"/>
      <c r="AR62" s="263"/>
      <c r="AS62" s="263"/>
      <c r="AT62" s="263"/>
      <c r="AU62" s="263"/>
      <c r="AV62" s="263"/>
      <c r="AW62" s="263"/>
      <c r="AX62" s="263"/>
      <c r="AY62" s="263"/>
      <c r="AZ62" s="263"/>
      <c r="BA62" s="263"/>
      <c r="BB62" s="263"/>
      <c r="BC62" s="263"/>
      <c r="BD62" s="263"/>
      <c r="BE62" s="263"/>
      <c r="BF62" s="263"/>
      <c r="BG62" s="263"/>
      <c r="BH62" s="263"/>
      <c r="BI62" s="263"/>
      <c r="BJ62" s="263"/>
      <c r="BK62" s="263"/>
      <c r="BL62" s="263"/>
      <c r="BM62" s="263"/>
      <c r="BN62" s="263"/>
      <c r="BO62" s="263"/>
      <c r="BP62" s="263"/>
      <c r="BQ62" s="263"/>
      <c r="BR62" s="263"/>
      <c r="BS62" s="263"/>
      <c r="BT62" s="263"/>
      <c r="BU62" s="263"/>
      <c r="BV62" s="263"/>
      <c r="BW62" s="263"/>
      <c r="BX62" s="263"/>
      <c r="BY62" s="263"/>
      <c r="BZ62" s="263"/>
      <c r="CA62" s="263"/>
      <c r="CB62" s="263"/>
      <c r="CC62" s="263"/>
      <c r="CD62" s="263"/>
      <c r="CE62" s="263"/>
      <c r="CF62" s="263"/>
      <c r="CG62" s="263"/>
      <c r="CH62" s="263"/>
      <c r="CI62" s="263"/>
      <c r="CJ62" s="263"/>
      <c r="CK62" s="263"/>
      <c r="CL62" s="263"/>
      <c r="CM62" s="263"/>
      <c r="CN62" s="263"/>
      <c r="CO62" s="263"/>
      <c r="CP62" s="263"/>
      <c r="CQ62" s="263"/>
      <c r="CR62" s="263"/>
      <c r="CS62" s="263"/>
      <c r="CT62" s="263"/>
      <c r="CU62" s="263"/>
      <c r="CV62" s="263"/>
      <c r="CW62" s="263"/>
      <c r="CX62" s="263"/>
      <c r="CY62" s="263"/>
      <c r="CZ62" s="263"/>
      <c r="DA62" s="263"/>
      <c r="DB62" s="263"/>
      <c r="DC62" s="263"/>
      <c r="DD62" s="263"/>
      <c r="DE62" s="263"/>
      <c r="DF62" s="263"/>
      <c r="DG62" s="263"/>
      <c r="DH62" s="263"/>
      <c r="DI62" s="263"/>
      <c r="DJ62" s="263"/>
      <c r="DK62" s="263"/>
      <c r="DL62" s="263"/>
    </row>
    <row r="63" spans="1:116">
      <c r="A63" s="263"/>
      <c r="B63" s="263"/>
      <c r="C63" s="263"/>
      <c r="D63" s="263"/>
      <c r="E63" s="263"/>
      <c r="F63" s="263"/>
      <c r="G63" s="263"/>
      <c r="H63" s="263"/>
      <c r="I63" s="263"/>
      <c r="J63" s="263"/>
      <c r="K63" s="263"/>
      <c r="L63" s="263"/>
      <c r="M63" s="263"/>
      <c r="N63" s="263"/>
      <c r="O63" s="263"/>
      <c r="P63" s="263"/>
      <c r="Q63" s="263"/>
      <c r="R63" s="263"/>
      <c r="S63" s="263"/>
      <c r="T63" s="263"/>
      <c r="U63" s="263"/>
      <c r="V63" s="263"/>
      <c r="W63" s="263"/>
      <c r="X63" s="263"/>
      <c r="Y63" s="263"/>
      <c r="Z63" s="263"/>
      <c r="AA63" s="263"/>
      <c r="AB63" s="263"/>
      <c r="AC63" s="263"/>
      <c r="AD63" s="263"/>
      <c r="AE63" s="263"/>
      <c r="AF63" s="263"/>
      <c r="AG63" s="263"/>
      <c r="AH63" s="263"/>
      <c r="AI63" s="263"/>
      <c r="AJ63" s="263"/>
      <c r="AK63" s="263"/>
      <c r="AL63" s="263"/>
      <c r="AM63" s="263"/>
      <c r="AN63" s="263"/>
      <c r="AO63" s="263"/>
      <c r="AP63" s="263"/>
      <c r="AQ63" s="263"/>
      <c r="AR63" s="263"/>
      <c r="AS63" s="263"/>
      <c r="AT63" s="263"/>
      <c r="AU63" s="263"/>
      <c r="AV63" s="263"/>
      <c r="AW63" s="263"/>
      <c r="AX63" s="263"/>
      <c r="AY63" s="263"/>
      <c r="AZ63" s="263"/>
      <c r="BA63" s="263"/>
      <c r="BB63" s="263"/>
      <c r="BC63" s="263"/>
      <c r="BD63" s="263"/>
      <c r="BE63" s="263"/>
      <c r="BF63" s="263"/>
      <c r="BG63" s="263"/>
      <c r="BH63" s="263"/>
      <c r="BI63" s="263"/>
      <c r="BJ63" s="263"/>
      <c r="BK63" s="263"/>
      <c r="BL63" s="263"/>
      <c r="BM63" s="263"/>
      <c r="BN63" s="263"/>
      <c r="BO63" s="263"/>
      <c r="BP63" s="263"/>
      <c r="BQ63" s="263"/>
      <c r="BR63" s="263"/>
      <c r="BS63" s="263"/>
      <c r="BT63" s="263"/>
      <c r="BU63" s="263"/>
      <c r="BV63" s="263"/>
      <c r="BW63" s="263"/>
      <c r="BX63" s="263"/>
      <c r="BY63" s="263"/>
      <c r="BZ63" s="263"/>
      <c r="CA63" s="263"/>
      <c r="CB63" s="263"/>
      <c r="CC63" s="263"/>
      <c r="CD63" s="263"/>
      <c r="CE63" s="263"/>
      <c r="CF63" s="263"/>
      <c r="CG63" s="263"/>
      <c r="CH63" s="263"/>
      <c r="CI63" s="263"/>
      <c r="CJ63" s="263"/>
      <c r="CK63" s="263"/>
      <c r="CL63" s="263"/>
      <c r="CM63" s="263"/>
      <c r="CN63" s="263"/>
      <c r="CO63" s="263"/>
      <c r="CP63" s="263"/>
      <c r="CQ63" s="263"/>
      <c r="CR63" s="263"/>
      <c r="CS63" s="263"/>
      <c r="CT63" s="263"/>
      <c r="CU63" s="263"/>
      <c r="CV63" s="263"/>
      <c r="CW63" s="263"/>
      <c r="CX63" s="263"/>
      <c r="CY63" s="263"/>
      <c r="CZ63" s="263"/>
      <c r="DA63" s="263"/>
      <c r="DB63" s="263"/>
      <c r="DC63" s="263"/>
      <c r="DD63" s="263"/>
      <c r="DE63" s="263"/>
      <c r="DF63" s="263"/>
      <c r="DG63" s="263"/>
      <c r="DH63" s="263"/>
      <c r="DI63" s="263"/>
      <c r="DJ63" s="263"/>
      <c r="DK63" s="263"/>
      <c r="DL63" s="263"/>
    </row>
    <row r="64" spans="1:116">
      <c r="A64" s="263"/>
      <c r="B64" s="263"/>
      <c r="C64" s="263"/>
      <c r="D64" s="263"/>
      <c r="E64" s="263"/>
      <c r="F64" s="263"/>
      <c r="G64" s="263"/>
      <c r="H64" s="263"/>
      <c r="I64" s="263"/>
      <c r="J64" s="263"/>
      <c r="K64" s="263"/>
      <c r="L64" s="263"/>
      <c r="M64" s="263"/>
      <c r="N64" s="263"/>
      <c r="O64" s="263"/>
      <c r="P64" s="263"/>
      <c r="Q64" s="263"/>
      <c r="R64" s="263"/>
      <c r="S64" s="263"/>
      <c r="T64" s="263"/>
      <c r="U64" s="263"/>
      <c r="V64" s="263"/>
      <c r="W64" s="263"/>
      <c r="X64" s="263"/>
      <c r="Y64" s="263"/>
      <c r="Z64" s="263"/>
      <c r="AA64" s="263"/>
      <c r="AB64" s="263"/>
      <c r="AC64" s="263"/>
      <c r="AD64" s="263"/>
      <c r="AE64" s="263"/>
      <c r="AF64" s="263"/>
      <c r="AG64" s="263"/>
      <c r="AH64" s="263"/>
      <c r="AI64" s="263"/>
      <c r="AJ64" s="263"/>
      <c r="AK64" s="263"/>
      <c r="AL64" s="263"/>
      <c r="AM64" s="263"/>
      <c r="AN64" s="263"/>
      <c r="AO64" s="263"/>
      <c r="AP64" s="263"/>
      <c r="AQ64" s="263"/>
      <c r="AR64" s="263"/>
      <c r="AS64" s="263"/>
      <c r="AT64" s="263"/>
      <c r="AU64" s="263"/>
      <c r="AV64" s="263"/>
      <c r="AW64" s="263"/>
      <c r="AX64" s="263"/>
      <c r="AY64" s="263"/>
      <c r="AZ64" s="263"/>
      <c r="BA64" s="263"/>
      <c r="BB64" s="263"/>
      <c r="BC64" s="263"/>
      <c r="BD64" s="263"/>
      <c r="BE64" s="263"/>
      <c r="BF64" s="263"/>
      <c r="BG64" s="263"/>
      <c r="BH64" s="263"/>
      <c r="BI64" s="263"/>
      <c r="BJ64" s="263"/>
      <c r="BK64" s="263"/>
      <c r="BL64" s="263"/>
      <c r="BM64" s="263"/>
      <c r="BN64" s="263"/>
      <c r="BO64" s="263"/>
      <c r="BP64" s="263"/>
      <c r="BQ64" s="263"/>
      <c r="BR64" s="263"/>
      <c r="BS64" s="263"/>
      <c r="BT64" s="263"/>
      <c r="BU64" s="263"/>
      <c r="BV64" s="263"/>
      <c r="BW64" s="263"/>
      <c r="BX64" s="263"/>
      <c r="BY64" s="263"/>
      <c r="BZ64" s="263"/>
      <c r="CA64" s="263"/>
      <c r="CB64" s="263"/>
      <c r="CC64" s="263"/>
      <c r="CD64" s="263"/>
      <c r="CE64" s="263"/>
      <c r="CF64" s="263"/>
      <c r="CG64" s="263"/>
      <c r="CH64" s="263"/>
      <c r="CI64" s="263"/>
      <c r="CJ64" s="263"/>
      <c r="CK64" s="263"/>
      <c r="CL64" s="263"/>
      <c r="CM64" s="263"/>
      <c r="CN64" s="263"/>
      <c r="CO64" s="263"/>
      <c r="CP64" s="263"/>
      <c r="CQ64" s="263"/>
      <c r="CR64" s="263"/>
      <c r="CS64" s="263"/>
      <c r="CT64" s="263"/>
      <c r="CU64" s="263"/>
      <c r="CV64" s="263"/>
      <c r="CW64" s="263"/>
      <c r="CX64" s="263"/>
      <c r="CY64" s="263"/>
      <c r="CZ64" s="263"/>
      <c r="DA64" s="263"/>
      <c r="DB64" s="263"/>
      <c r="DC64" s="263"/>
      <c r="DD64" s="263"/>
      <c r="DE64" s="263"/>
      <c r="DF64" s="263"/>
      <c r="DG64" s="263"/>
      <c r="DH64" s="263"/>
      <c r="DI64" s="263"/>
      <c r="DJ64" s="263"/>
      <c r="DK64" s="263"/>
      <c r="DL64" s="263"/>
    </row>
    <row r="65" spans="1:116">
      <c r="A65" s="263"/>
      <c r="B65" s="263"/>
      <c r="C65" s="263"/>
      <c r="D65" s="263"/>
      <c r="E65" s="263"/>
      <c r="F65" s="263"/>
      <c r="G65" s="263"/>
      <c r="H65" s="263"/>
      <c r="I65" s="263"/>
      <c r="J65" s="263"/>
      <c r="K65" s="263"/>
      <c r="L65" s="263"/>
      <c r="M65" s="263"/>
      <c r="N65" s="263"/>
      <c r="O65" s="263"/>
      <c r="P65" s="263"/>
      <c r="Q65" s="263"/>
      <c r="R65" s="263"/>
      <c r="S65" s="263"/>
      <c r="T65" s="263"/>
      <c r="U65" s="263"/>
      <c r="V65" s="263"/>
      <c r="W65" s="263"/>
      <c r="X65" s="263"/>
      <c r="Y65" s="263"/>
      <c r="Z65" s="263"/>
      <c r="AA65" s="263"/>
      <c r="AB65" s="263"/>
      <c r="AC65" s="263"/>
      <c r="AD65" s="263"/>
      <c r="AE65" s="263"/>
      <c r="AF65" s="263"/>
      <c r="AG65" s="263"/>
      <c r="AH65" s="263"/>
      <c r="AI65" s="263"/>
      <c r="AJ65" s="263"/>
      <c r="AK65" s="263"/>
      <c r="AL65" s="263"/>
      <c r="AM65" s="263"/>
      <c r="AN65" s="263"/>
      <c r="AO65" s="263"/>
      <c r="AP65" s="263"/>
      <c r="AQ65" s="263"/>
      <c r="AR65" s="263"/>
      <c r="AS65" s="263"/>
      <c r="AT65" s="263"/>
      <c r="AU65" s="263"/>
      <c r="AV65" s="263"/>
      <c r="AW65" s="263"/>
      <c r="AX65" s="263"/>
      <c r="AY65" s="263"/>
      <c r="AZ65" s="263"/>
      <c r="BA65" s="263"/>
      <c r="BB65" s="263"/>
      <c r="BC65" s="263"/>
      <c r="BD65" s="263"/>
      <c r="BE65" s="263"/>
      <c r="BF65" s="263"/>
      <c r="BG65" s="263"/>
      <c r="BH65" s="263"/>
      <c r="BI65" s="263"/>
      <c r="BJ65" s="263"/>
      <c r="BK65" s="263"/>
      <c r="BL65" s="263"/>
      <c r="BM65" s="263"/>
      <c r="BN65" s="263"/>
      <c r="BO65" s="263"/>
      <c r="BP65" s="263"/>
      <c r="BQ65" s="263"/>
      <c r="BR65" s="263"/>
      <c r="BS65" s="263"/>
      <c r="BT65" s="263"/>
      <c r="BU65" s="263"/>
      <c r="BV65" s="263"/>
      <c r="BW65" s="263"/>
      <c r="BX65" s="263"/>
      <c r="BY65" s="263"/>
      <c r="BZ65" s="263"/>
      <c r="CA65" s="263"/>
      <c r="CB65" s="263"/>
      <c r="CC65" s="263"/>
      <c r="CD65" s="263"/>
      <c r="CE65" s="263"/>
      <c r="CF65" s="263"/>
      <c r="CG65" s="263"/>
      <c r="CH65" s="263"/>
      <c r="CI65" s="263"/>
      <c r="CJ65" s="263"/>
      <c r="CK65" s="263"/>
      <c r="CL65" s="263"/>
      <c r="CM65" s="263"/>
      <c r="CN65" s="263"/>
      <c r="CO65" s="263"/>
      <c r="CP65" s="263"/>
      <c r="CQ65" s="263"/>
      <c r="CR65" s="263"/>
      <c r="CS65" s="263"/>
      <c r="CT65" s="263"/>
      <c r="CU65" s="263"/>
      <c r="CV65" s="263"/>
      <c r="CW65" s="263"/>
      <c r="CX65" s="263"/>
      <c r="CY65" s="263"/>
      <c r="CZ65" s="263"/>
      <c r="DA65" s="263"/>
      <c r="DB65" s="263"/>
      <c r="DC65" s="263"/>
      <c r="DD65" s="263"/>
      <c r="DE65" s="263"/>
      <c r="DF65" s="263"/>
      <c r="DG65" s="263"/>
      <c r="DH65" s="263"/>
      <c r="DI65" s="263"/>
      <c r="DJ65" s="263"/>
      <c r="DK65" s="263"/>
      <c r="DL65" s="263"/>
    </row>
    <row r="66" spans="1:116">
      <c r="A66" s="263"/>
      <c r="B66" s="263"/>
      <c r="C66" s="263"/>
      <c r="D66" s="263"/>
      <c r="E66" s="263"/>
      <c r="F66" s="263"/>
      <c r="G66" s="263"/>
      <c r="H66" s="263"/>
      <c r="I66" s="263"/>
      <c r="J66" s="263"/>
      <c r="K66" s="263"/>
      <c r="L66" s="263"/>
      <c r="M66" s="263"/>
      <c r="N66" s="263"/>
      <c r="O66" s="263"/>
      <c r="P66" s="263"/>
      <c r="Q66" s="263"/>
      <c r="R66" s="263"/>
      <c r="S66" s="263"/>
      <c r="T66" s="263"/>
      <c r="U66" s="263"/>
      <c r="V66" s="263"/>
      <c r="W66" s="263"/>
      <c r="X66" s="263"/>
      <c r="Y66" s="263"/>
      <c r="Z66" s="263"/>
      <c r="AA66" s="263"/>
      <c r="AB66" s="263"/>
      <c r="AC66" s="263"/>
      <c r="AD66" s="263"/>
      <c r="AE66" s="263"/>
      <c r="AF66" s="263"/>
      <c r="AG66" s="263"/>
      <c r="AH66" s="263"/>
      <c r="AI66" s="263"/>
      <c r="AJ66" s="263"/>
      <c r="AK66" s="263"/>
      <c r="AL66" s="263"/>
      <c r="AM66" s="263"/>
      <c r="AN66" s="263"/>
      <c r="AO66" s="263"/>
      <c r="AP66" s="263"/>
      <c r="AQ66" s="263"/>
      <c r="AR66" s="263"/>
      <c r="AS66" s="263"/>
      <c r="AT66" s="263"/>
      <c r="AU66" s="263"/>
      <c r="AV66" s="263"/>
      <c r="AW66" s="263"/>
      <c r="AX66" s="263"/>
      <c r="AY66" s="263"/>
      <c r="AZ66" s="263"/>
      <c r="BA66" s="263"/>
      <c r="BB66" s="263"/>
      <c r="BC66" s="263"/>
      <c r="BD66" s="263"/>
      <c r="BE66" s="263"/>
      <c r="BF66" s="263"/>
      <c r="BG66" s="263"/>
      <c r="BH66" s="263"/>
      <c r="BI66" s="263"/>
      <c r="BJ66" s="263"/>
      <c r="BK66" s="263"/>
      <c r="BL66" s="263"/>
      <c r="BM66" s="263"/>
      <c r="BN66" s="263"/>
      <c r="BO66" s="263"/>
      <c r="BP66" s="263"/>
      <c r="BQ66" s="263"/>
      <c r="BR66" s="263"/>
      <c r="BS66" s="263"/>
      <c r="BT66" s="263"/>
      <c r="BU66" s="263"/>
      <c r="BV66" s="263"/>
      <c r="BW66" s="263"/>
      <c r="BX66" s="263"/>
      <c r="BY66" s="263"/>
      <c r="BZ66" s="263"/>
      <c r="CA66" s="263"/>
      <c r="CB66" s="263"/>
      <c r="CC66" s="263"/>
      <c r="CD66" s="263"/>
      <c r="CE66" s="263"/>
      <c r="CF66" s="263"/>
      <c r="CG66" s="263"/>
      <c r="CH66" s="263"/>
      <c r="CI66" s="263"/>
      <c r="CJ66" s="263"/>
      <c r="CK66" s="263"/>
      <c r="CL66" s="263"/>
      <c r="CM66" s="263"/>
      <c r="CN66" s="263"/>
      <c r="CO66" s="263"/>
      <c r="CP66" s="263"/>
      <c r="CQ66" s="263"/>
      <c r="CR66" s="263"/>
      <c r="CS66" s="263"/>
      <c r="CT66" s="263"/>
      <c r="CU66" s="263"/>
      <c r="CV66" s="263"/>
      <c r="CW66" s="263"/>
      <c r="CX66" s="263"/>
      <c r="CY66" s="263"/>
      <c r="CZ66" s="263"/>
      <c r="DA66" s="263"/>
      <c r="DB66" s="263"/>
      <c r="DC66" s="263"/>
      <c r="DD66" s="263"/>
      <c r="DE66" s="263"/>
      <c r="DF66" s="263"/>
      <c r="DG66" s="263"/>
      <c r="DH66" s="263"/>
      <c r="DI66" s="263"/>
      <c r="DJ66" s="263"/>
      <c r="DK66" s="263"/>
      <c r="DL66" s="263"/>
    </row>
    <row r="67" spans="1:116">
      <c r="A67" s="263"/>
      <c r="B67" s="263"/>
      <c r="C67" s="263"/>
      <c r="D67" s="263"/>
      <c r="E67" s="263"/>
      <c r="F67" s="263"/>
      <c r="G67" s="263"/>
      <c r="H67" s="263"/>
      <c r="I67" s="263"/>
      <c r="J67" s="263"/>
      <c r="K67" s="263"/>
      <c r="L67" s="263"/>
      <c r="M67" s="263"/>
      <c r="N67" s="263"/>
      <c r="O67" s="263"/>
      <c r="P67" s="263"/>
      <c r="Q67" s="263"/>
      <c r="R67" s="263"/>
      <c r="S67" s="263"/>
      <c r="T67" s="263"/>
      <c r="U67" s="263"/>
      <c r="V67" s="263"/>
      <c r="W67" s="263"/>
      <c r="X67" s="263"/>
      <c r="Y67" s="263"/>
      <c r="Z67" s="263"/>
      <c r="AA67" s="263"/>
      <c r="AB67" s="263"/>
      <c r="AC67" s="263"/>
      <c r="AD67" s="263"/>
      <c r="AE67" s="263"/>
      <c r="AF67" s="263"/>
      <c r="AG67" s="263"/>
      <c r="AH67" s="263"/>
      <c r="AI67" s="263"/>
      <c r="AJ67" s="263"/>
      <c r="AK67" s="263"/>
      <c r="AL67" s="263"/>
      <c r="AM67" s="263"/>
      <c r="AN67" s="263"/>
      <c r="AO67" s="263"/>
      <c r="AP67" s="263"/>
      <c r="AQ67" s="263"/>
      <c r="AR67" s="263"/>
      <c r="AS67" s="263"/>
      <c r="AT67" s="263"/>
      <c r="AU67" s="263"/>
      <c r="AV67" s="263"/>
      <c r="AW67" s="263"/>
      <c r="AX67" s="263"/>
      <c r="AY67" s="263"/>
      <c r="AZ67" s="263"/>
      <c r="BA67" s="263"/>
      <c r="BB67" s="263"/>
      <c r="BC67" s="263"/>
      <c r="BD67" s="263"/>
      <c r="BE67" s="263"/>
      <c r="BF67" s="263"/>
      <c r="BG67" s="263"/>
      <c r="BH67" s="263"/>
      <c r="BI67" s="263"/>
      <c r="BJ67" s="263"/>
      <c r="BK67" s="263"/>
      <c r="BL67" s="263"/>
      <c r="BM67" s="263"/>
      <c r="BN67" s="263"/>
      <c r="BO67" s="263"/>
      <c r="BP67" s="263"/>
      <c r="BQ67" s="263"/>
      <c r="BR67" s="263"/>
      <c r="BS67" s="263"/>
      <c r="BT67" s="263"/>
      <c r="BU67" s="263"/>
      <c r="BV67" s="263"/>
      <c r="BW67" s="263"/>
      <c r="BX67" s="263"/>
      <c r="BY67" s="263"/>
      <c r="BZ67" s="263"/>
      <c r="CA67" s="263"/>
      <c r="CB67" s="263"/>
      <c r="CC67" s="263"/>
      <c r="CD67" s="263"/>
      <c r="CE67" s="263"/>
      <c r="CF67" s="263"/>
      <c r="CG67" s="263"/>
      <c r="CH67" s="263"/>
      <c r="CI67" s="263"/>
      <c r="CJ67" s="263"/>
      <c r="CK67" s="263"/>
      <c r="CL67" s="263"/>
      <c r="CM67" s="263"/>
      <c r="CN67" s="263"/>
      <c r="CO67" s="263"/>
      <c r="CP67" s="263"/>
      <c r="CQ67" s="263"/>
      <c r="CR67" s="263"/>
      <c r="CS67" s="263"/>
      <c r="CT67" s="263"/>
      <c r="CU67" s="263"/>
      <c r="CV67" s="263"/>
      <c r="CW67" s="263"/>
      <c r="CX67" s="263"/>
      <c r="CY67" s="263"/>
      <c r="CZ67" s="263"/>
      <c r="DA67" s="263"/>
      <c r="DB67" s="263"/>
      <c r="DC67" s="263"/>
      <c r="DD67" s="263"/>
      <c r="DE67" s="263"/>
      <c r="DF67" s="263"/>
      <c r="DG67" s="263"/>
      <c r="DH67" s="263"/>
      <c r="DI67" s="263"/>
      <c r="DJ67" s="264"/>
      <c r="DK67" s="264"/>
      <c r="DL67" s="264"/>
    </row>
    <row r="68" spans="1:116">
      <c r="A68" s="263"/>
      <c r="B68" s="263"/>
      <c r="C68" s="263"/>
      <c r="D68" s="263"/>
      <c r="E68" s="263"/>
      <c r="F68" s="263"/>
      <c r="G68" s="263"/>
      <c r="H68" s="263"/>
      <c r="I68" s="263"/>
      <c r="J68" s="263"/>
      <c r="K68" s="263"/>
      <c r="L68" s="263"/>
      <c r="M68" s="263"/>
      <c r="N68" s="263"/>
      <c r="O68" s="263"/>
      <c r="P68" s="263"/>
      <c r="Q68" s="263"/>
      <c r="R68" s="263"/>
      <c r="S68" s="263"/>
      <c r="T68" s="263"/>
      <c r="U68" s="263"/>
      <c r="V68" s="263"/>
      <c r="W68" s="263"/>
      <c r="X68" s="263"/>
      <c r="Y68" s="263"/>
      <c r="Z68" s="263"/>
      <c r="AA68" s="263"/>
      <c r="AB68" s="263"/>
      <c r="AC68" s="263"/>
      <c r="AD68" s="263"/>
      <c r="AE68" s="263"/>
      <c r="AF68" s="263"/>
      <c r="AG68" s="263"/>
      <c r="AH68" s="263"/>
      <c r="AI68" s="263"/>
      <c r="AJ68" s="263"/>
      <c r="AK68" s="263"/>
      <c r="AL68" s="263"/>
      <c r="AM68" s="263"/>
      <c r="AN68" s="263"/>
      <c r="AO68" s="263"/>
      <c r="AP68" s="263"/>
      <c r="AQ68" s="263"/>
      <c r="AR68" s="263"/>
      <c r="AS68" s="263"/>
      <c r="AT68" s="263"/>
      <c r="AU68" s="263"/>
      <c r="AV68" s="263"/>
      <c r="AW68" s="263"/>
      <c r="AX68" s="263"/>
      <c r="AY68" s="263"/>
      <c r="AZ68" s="263"/>
      <c r="BA68" s="263"/>
      <c r="BB68" s="263"/>
      <c r="BC68" s="263"/>
      <c r="BD68" s="263"/>
      <c r="BE68" s="263"/>
      <c r="BF68" s="263"/>
      <c r="BG68" s="263"/>
      <c r="BH68" s="263"/>
      <c r="BI68" s="263"/>
      <c r="BJ68" s="263"/>
      <c r="BK68" s="263"/>
      <c r="BL68" s="263"/>
      <c r="BM68" s="263"/>
      <c r="BN68" s="263"/>
      <c r="BO68" s="263"/>
      <c r="BP68" s="263"/>
      <c r="BQ68" s="263"/>
      <c r="BR68" s="263"/>
      <c r="BS68" s="263"/>
      <c r="BT68" s="263"/>
      <c r="BU68" s="263"/>
      <c r="BV68" s="263"/>
      <c r="BW68" s="263"/>
      <c r="BX68" s="263"/>
      <c r="BY68" s="263"/>
      <c r="BZ68" s="263"/>
      <c r="CA68" s="263"/>
      <c r="CB68" s="263"/>
      <c r="CC68" s="263"/>
      <c r="CD68" s="263"/>
      <c r="CE68" s="263"/>
      <c r="CF68" s="263"/>
      <c r="CG68" s="263"/>
      <c r="CH68" s="263"/>
      <c r="CI68" s="263"/>
      <c r="CJ68" s="263"/>
      <c r="CK68" s="263"/>
      <c r="CL68" s="263"/>
      <c r="CM68" s="263"/>
      <c r="CN68" s="263"/>
      <c r="CO68" s="263"/>
      <c r="CP68" s="263"/>
      <c r="CQ68" s="263"/>
      <c r="CR68" s="263"/>
      <c r="CS68" s="263"/>
      <c r="CT68" s="263"/>
      <c r="CU68" s="263"/>
      <c r="CV68" s="263"/>
      <c r="CW68" s="263"/>
      <c r="CX68" s="263"/>
      <c r="CY68" s="263"/>
      <c r="CZ68" s="263"/>
      <c r="DA68" s="263"/>
      <c r="DB68" s="263"/>
      <c r="DC68" s="263"/>
      <c r="DD68" s="263"/>
      <c r="DE68" s="263"/>
      <c r="DF68" s="263"/>
      <c r="DG68" s="263"/>
      <c r="DH68" s="263"/>
      <c r="DI68" s="263"/>
      <c r="DJ68" s="263"/>
      <c r="DK68" s="263"/>
      <c r="DL68" s="263"/>
    </row>
    <row r="69" spans="1:116">
      <c r="A69" s="263"/>
      <c r="B69" s="263"/>
      <c r="C69" s="263"/>
      <c r="D69" s="263"/>
      <c r="E69" s="263"/>
      <c r="F69" s="263"/>
      <c r="G69" s="263"/>
      <c r="H69" s="263"/>
      <c r="I69" s="263"/>
      <c r="J69" s="263"/>
      <c r="K69" s="263"/>
      <c r="L69" s="263"/>
      <c r="M69" s="263"/>
      <c r="N69" s="263"/>
      <c r="O69" s="263"/>
      <c r="P69" s="263"/>
      <c r="Q69" s="263"/>
      <c r="R69" s="263"/>
      <c r="S69" s="263"/>
      <c r="T69" s="263"/>
      <c r="U69" s="263"/>
      <c r="V69" s="263"/>
      <c r="W69" s="263"/>
      <c r="X69" s="263"/>
      <c r="Y69" s="263"/>
      <c r="Z69" s="263"/>
      <c r="AA69" s="263"/>
      <c r="AB69" s="263"/>
      <c r="AC69" s="263"/>
      <c r="AD69" s="263"/>
      <c r="AE69" s="263"/>
      <c r="AF69" s="263"/>
      <c r="AG69" s="263"/>
      <c r="AH69" s="263"/>
      <c r="AI69" s="263"/>
      <c r="AJ69" s="263"/>
      <c r="AK69" s="263"/>
      <c r="AL69" s="263"/>
      <c r="AM69" s="263"/>
      <c r="AN69" s="263"/>
      <c r="AO69" s="263"/>
      <c r="AP69" s="263"/>
      <c r="AQ69" s="263"/>
      <c r="AR69" s="263"/>
      <c r="AS69" s="263"/>
      <c r="AT69" s="263"/>
      <c r="AU69" s="263"/>
      <c r="AV69" s="263"/>
      <c r="AW69" s="263"/>
      <c r="AX69" s="263"/>
      <c r="AY69" s="263"/>
      <c r="AZ69" s="263"/>
      <c r="BA69" s="263"/>
      <c r="BB69" s="263"/>
      <c r="BC69" s="263"/>
      <c r="BD69" s="263"/>
      <c r="BE69" s="263"/>
      <c r="BF69" s="263"/>
      <c r="BG69" s="263"/>
      <c r="BH69" s="263"/>
      <c r="BI69" s="263"/>
      <c r="BJ69" s="263"/>
      <c r="BK69" s="263"/>
      <c r="BL69" s="263"/>
      <c r="BM69" s="263"/>
      <c r="BN69" s="263"/>
      <c r="BO69" s="263"/>
      <c r="BP69" s="263"/>
      <c r="BQ69" s="263"/>
      <c r="BR69" s="263"/>
      <c r="BS69" s="263"/>
      <c r="BT69" s="263"/>
      <c r="BU69" s="263"/>
      <c r="BV69" s="263"/>
      <c r="BW69" s="263"/>
      <c r="BX69" s="263"/>
      <c r="BY69" s="263"/>
      <c r="BZ69" s="263"/>
      <c r="CA69" s="263"/>
      <c r="CB69" s="263"/>
      <c r="CC69" s="263"/>
      <c r="CD69" s="263"/>
      <c r="CE69" s="263"/>
      <c r="CF69" s="263"/>
      <c r="CG69" s="263"/>
      <c r="CH69" s="263"/>
      <c r="CI69" s="263"/>
      <c r="CJ69" s="263"/>
      <c r="CK69" s="263"/>
      <c r="CL69" s="263"/>
      <c r="CM69" s="263"/>
      <c r="CN69" s="263"/>
      <c r="CO69" s="263"/>
      <c r="CP69" s="263"/>
      <c r="CQ69" s="263"/>
      <c r="CR69" s="263"/>
      <c r="CS69" s="263"/>
      <c r="CT69" s="263"/>
      <c r="CU69" s="263"/>
      <c r="CV69" s="263"/>
      <c r="CW69" s="263"/>
      <c r="CX69" s="263"/>
      <c r="CY69" s="263"/>
      <c r="CZ69" s="263"/>
      <c r="DA69" s="263"/>
      <c r="DB69" s="263"/>
      <c r="DC69" s="263"/>
      <c r="DD69" s="263"/>
      <c r="DE69" s="263"/>
      <c r="DF69" s="263"/>
      <c r="DG69" s="263"/>
      <c r="DH69" s="263"/>
      <c r="DI69" s="263"/>
      <c r="DJ69" s="263"/>
      <c r="DK69" s="263"/>
      <c r="DL69" s="263"/>
    </row>
    <row r="70" spans="1:116">
      <c r="A70" s="263"/>
      <c r="B70" s="263"/>
      <c r="C70" s="263"/>
      <c r="D70" s="263"/>
      <c r="E70" s="263"/>
      <c r="F70" s="263"/>
      <c r="G70" s="263"/>
      <c r="H70" s="263"/>
      <c r="I70" s="263"/>
      <c r="J70" s="263"/>
      <c r="K70" s="263"/>
      <c r="L70" s="263"/>
      <c r="M70" s="263"/>
      <c r="N70" s="263"/>
      <c r="O70" s="263"/>
      <c r="P70" s="263"/>
      <c r="Q70" s="263"/>
      <c r="R70" s="263"/>
      <c r="S70" s="263"/>
      <c r="T70" s="263"/>
      <c r="U70" s="263"/>
      <c r="V70" s="263"/>
      <c r="W70" s="263"/>
      <c r="X70" s="263"/>
      <c r="Y70" s="263"/>
      <c r="Z70" s="263"/>
      <c r="AA70" s="263"/>
      <c r="AB70" s="263"/>
      <c r="AC70" s="263"/>
      <c r="AD70" s="263"/>
      <c r="AE70" s="263"/>
      <c r="AF70" s="263"/>
      <c r="AG70" s="263"/>
      <c r="AH70" s="263"/>
      <c r="AI70" s="263"/>
      <c r="AJ70" s="263"/>
      <c r="AK70" s="263"/>
      <c r="AL70" s="263"/>
      <c r="AM70" s="263"/>
      <c r="AN70" s="263"/>
      <c r="AO70" s="263"/>
      <c r="AP70" s="263"/>
      <c r="AQ70" s="263"/>
      <c r="AR70" s="263"/>
      <c r="AS70" s="263"/>
      <c r="AT70" s="263"/>
      <c r="AU70" s="263"/>
      <c r="AV70" s="263"/>
      <c r="AW70" s="263"/>
      <c r="AX70" s="263"/>
      <c r="AY70" s="263"/>
      <c r="AZ70" s="263"/>
      <c r="BA70" s="263"/>
      <c r="BB70" s="263"/>
      <c r="BC70" s="263"/>
      <c r="BD70" s="263"/>
      <c r="BE70" s="263"/>
      <c r="BF70" s="263"/>
      <c r="BG70" s="263"/>
      <c r="BH70" s="263"/>
      <c r="BI70" s="263"/>
      <c r="BJ70" s="263"/>
      <c r="BK70" s="263"/>
      <c r="BL70" s="263"/>
      <c r="BM70" s="263"/>
      <c r="BN70" s="263"/>
      <c r="BO70" s="263"/>
      <c r="BP70" s="263"/>
      <c r="BQ70" s="263"/>
      <c r="BR70" s="263"/>
      <c r="BS70" s="263"/>
      <c r="BT70" s="263"/>
      <c r="BU70" s="263"/>
      <c r="BV70" s="263"/>
      <c r="BW70" s="263"/>
      <c r="BX70" s="263"/>
      <c r="BY70" s="263"/>
      <c r="BZ70" s="263"/>
      <c r="CA70" s="263"/>
      <c r="CB70" s="263"/>
      <c r="CC70" s="263"/>
      <c r="CD70" s="263"/>
      <c r="CE70" s="263"/>
      <c r="CF70" s="263"/>
      <c r="CG70" s="263"/>
      <c r="CH70" s="263"/>
      <c r="CI70" s="263"/>
      <c r="CJ70" s="263"/>
      <c r="CK70" s="263"/>
      <c r="CL70" s="263"/>
      <c r="CM70" s="263"/>
      <c r="CN70" s="263"/>
      <c r="CO70" s="263"/>
      <c r="CP70" s="263"/>
      <c r="CQ70" s="263"/>
      <c r="CR70" s="263"/>
      <c r="CS70" s="263"/>
      <c r="CT70" s="263"/>
      <c r="CU70" s="263"/>
      <c r="CV70" s="263"/>
      <c r="CW70" s="263"/>
      <c r="CX70" s="263"/>
      <c r="CY70" s="263"/>
      <c r="CZ70" s="263"/>
      <c r="DA70" s="263"/>
      <c r="DB70" s="263"/>
      <c r="DC70" s="263"/>
      <c r="DD70" s="263"/>
      <c r="DE70" s="263"/>
      <c r="DF70" s="263"/>
      <c r="DG70" s="263"/>
      <c r="DH70" s="263"/>
      <c r="DI70" s="263"/>
      <c r="DJ70" s="263"/>
      <c r="DK70" s="263"/>
      <c r="DL70" s="263"/>
    </row>
    <row r="71" spans="1:116">
      <c r="A71" s="263"/>
      <c r="B71" s="263"/>
      <c r="C71" s="263"/>
      <c r="D71" s="263"/>
      <c r="E71" s="263"/>
      <c r="F71" s="263"/>
      <c r="G71" s="263"/>
      <c r="H71" s="263"/>
      <c r="I71" s="263"/>
      <c r="J71" s="263"/>
      <c r="K71" s="263"/>
      <c r="L71" s="263"/>
      <c r="M71" s="263"/>
      <c r="N71" s="263"/>
      <c r="O71" s="263"/>
      <c r="P71" s="263"/>
      <c r="Q71" s="263"/>
      <c r="R71" s="263"/>
      <c r="S71" s="263"/>
      <c r="T71" s="263"/>
      <c r="U71" s="263"/>
      <c r="V71" s="263"/>
      <c r="W71" s="263"/>
      <c r="X71" s="263"/>
      <c r="Y71" s="263"/>
      <c r="Z71" s="263"/>
      <c r="AA71" s="263"/>
      <c r="AB71" s="263"/>
      <c r="AC71" s="263"/>
      <c r="AD71" s="263"/>
      <c r="AE71" s="263"/>
      <c r="AF71" s="263"/>
      <c r="AG71" s="263"/>
      <c r="AH71" s="263"/>
      <c r="AI71" s="263"/>
      <c r="AJ71" s="263"/>
      <c r="AK71" s="263"/>
      <c r="AL71" s="263"/>
      <c r="AM71" s="263"/>
      <c r="AN71" s="263"/>
      <c r="AO71" s="263"/>
      <c r="AP71" s="263"/>
      <c r="AQ71" s="263"/>
      <c r="AR71" s="263"/>
      <c r="AS71" s="263"/>
      <c r="AT71" s="263"/>
      <c r="AU71" s="263"/>
      <c r="AV71" s="263"/>
      <c r="AW71" s="263"/>
      <c r="AX71" s="263"/>
      <c r="AY71" s="263"/>
      <c r="AZ71" s="263"/>
      <c r="BA71" s="263"/>
      <c r="BB71" s="263"/>
      <c r="BC71" s="263"/>
      <c r="BD71" s="263"/>
      <c r="BE71" s="263"/>
      <c r="BF71" s="263"/>
      <c r="BG71" s="263"/>
      <c r="BH71" s="263"/>
      <c r="BI71" s="263"/>
      <c r="BJ71" s="263"/>
      <c r="BK71" s="263"/>
      <c r="BL71" s="263"/>
      <c r="BM71" s="263"/>
      <c r="BN71" s="263"/>
      <c r="BO71" s="263"/>
      <c r="BP71" s="263"/>
      <c r="BQ71" s="263"/>
      <c r="BR71" s="263"/>
      <c r="BS71" s="263"/>
      <c r="BT71" s="263"/>
      <c r="BU71" s="263"/>
      <c r="BV71" s="263"/>
      <c r="BW71" s="263"/>
      <c r="BX71" s="263"/>
      <c r="BY71" s="263"/>
      <c r="BZ71" s="263"/>
      <c r="CA71" s="263"/>
      <c r="CB71" s="263"/>
      <c r="CC71" s="263"/>
      <c r="CD71" s="263"/>
      <c r="CE71" s="263"/>
      <c r="CF71" s="263"/>
      <c r="CG71" s="263"/>
      <c r="CH71" s="263"/>
      <c r="CI71" s="263"/>
      <c r="CJ71" s="263"/>
      <c r="CK71" s="263"/>
      <c r="CL71" s="263"/>
      <c r="CM71" s="263"/>
      <c r="CN71" s="263"/>
      <c r="CO71" s="263"/>
      <c r="CP71" s="263"/>
      <c r="CQ71" s="263"/>
      <c r="CR71" s="263"/>
      <c r="CS71" s="263"/>
      <c r="CT71" s="263"/>
      <c r="CU71" s="263"/>
      <c r="CV71" s="263"/>
      <c r="CW71" s="263"/>
      <c r="CX71" s="263"/>
      <c r="CY71" s="263"/>
      <c r="CZ71" s="263"/>
      <c r="DA71" s="263"/>
      <c r="DB71" s="263"/>
      <c r="DC71" s="263"/>
      <c r="DD71" s="263"/>
      <c r="DE71" s="263"/>
      <c r="DF71" s="263"/>
      <c r="DG71" s="263"/>
      <c r="DH71" s="263"/>
      <c r="DI71" s="263"/>
      <c r="DJ71" s="263"/>
      <c r="DK71" s="263"/>
      <c r="DL71" s="263"/>
    </row>
    <row r="72" spans="1:116">
      <c r="A72" s="263"/>
      <c r="B72" s="263"/>
      <c r="C72" s="263"/>
      <c r="D72" s="263"/>
      <c r="E72" s="263"/>
      <c r="F72" s="263"/>
      <c r="G72" s="263"/>
      <c r="H72" s="263"/>
      <c r="I72" s="263"/>
      <c r="J72" s="263"/>
      <c r="K72" s="263"/>
      <c r="L72" s="263"/>
      <c r="M72" s="263"/>
      <c r="N72" s="263"/>
      <c r="O72" s="263"/>
      <c r="P72" s="263"/>
      <c r="Q72" s="263"/>
      <c r="R72" s="263"/>
      <c r="S72" s="263"/>
      <c r="T72" s="263"/>
      <c r="U72" s="263"/>
      <c r="V72" s="263"/>
      <c r="W72" s="263"/>
      <c r="X72" s="263"/>
      <c r="Y72" s="263"/>
      <c r="Z72" s="263"/>
      <c r="AA72" s="263"/>
      <c r="AB72" s="263"/>
      <c r="AC72" s="263"/>
      <c r="AD72" s="263"/>
      <c r="AE72" s="263"/>
      <c r="AF72" s="263"/>
      <c r="AG72" s="263"/>
      <c r="AH72" s="263"/>
      <c r="AI72" s="263"/>
      <c r="AJ72" s="263"/>
      <c r="AK72" s="263"/>
      <c r="AL72" s="263"/>
      <c r="AM72" s="263"/>
      <c r="AN72" s="263"/>
      <c r="AO72" s="263"/>
      <c r="AP72" s="263"/>
      <c r="AQ72" s="263"/>
      <c r="AR72" s="263"/>
      <c r="AS72" s="263"/>
      <c r="AT72" s="263"/>
      <c r="AU72" s="263"/>
      <c r="AV72" s="263"/>
      <c r="AW72" s="263"/>
      <c r="AX72" s="263"/>
      <c r="AY72" s="263"/>
      <c r="AZ72" s="263"/>
      <c r="BA72" s="263"/>
      <c r="BB72" s="263"/>
      <c r="BC72" s="263"/>
      <c r="BD72" s="263"/>
      <c r="BE72" s="263"/>
      <c r="BF72" s="263"/>
      <c r="BG72" s="263"/>
      <c r="BH72" s="263"/>
      <c r="BI72" s="263"/>
      <c r="BJ72" s="263"/>
      <c r="BK72" s="263"/>
      <c r="BL72" s="263"/>
      <c r="BM72" s="263"/>
      <c r="BN72" s="263"/>
      <c r="BO72" s="263"/>
      <c r="BP72" s="263"/>
      <c r="BQ72" s="263"/>
      <c r="BR72" s="263"/>
      <c r="BS72" s="263"/>
      <c r="BT72" s="263"/>
      <c r="BU72" s="263"/>
      <c r="BV72" s="263"/>
      <c r="BW72" s="263"/>
      <c r="BX72" s="263"/>
      <c r="BY72" s="263"/>
      <c r="BZ72" s="263"/>
      <c r="CA72" s="263"/>
      <c r="CB72" s="263"/>
      <c r="CC72" s="263"/>
      <c r="CD72" s="263"/>
      <c r="CE72" s="263"/>
      <c r="CF72" s="263"/>
      <c r="CG72" s="263"/>
      <c r="CH72" s="263"/>
      <c r="CI72" s="263"/>
      <c r="CJ72" s="263"/>
      <c r="CK72" s="263"/>
      <c r="CL72" s="263"/>
      <c r="CM72" s="263"/>
      <c r="CN72" s="263"/>
      <c r="CO72" s="263"/>
      <c r="CP72" s="263"/>
      <c r="CQ72" s="263"/>
      <c r="CR72" s="263"/>
      <c r="CS72" s="263"/>
      <c r="CT72" s="263"/>
      <c r="CU72" s="263"/>
      <c r="CV72" s="263"/>
      <c r="CW72" s="263"/>
      <c r="CX72" s="263"/>
      <c r="CY72" s="263"/>
      <c r="CZ72" s="263"/>
      <c r="DA72" s="263"/>
      <c r="DB72" s="263"/>
      <c r="DC72" s="263"/>
      <c r="DD72" s="263"/>
      <c r="DE72" s="263"/>
      <c r="DF72" s="263"/>
      <c r="DG72" s="263"/>
      <c r="DH72" s="263"/>
      <c r="DI72" s="263"/>
      <c r="DJ72" s="263"/>
      <c r="DK72" s="263"/>
      <c r="DL72" s="263"/>
    </row>
    <row r="73" spans="1:116">
      <c r="A73" s="263"/>
      <c r="B73" s="263"/>
      <c r="C73" s="263"/>
      <c r="D73" s="263"/>
      <c r="E73" s="263"/>
      <c r="F73" s="263"/>
      <c r="G73" s="263"/>
      <c r="H73" s="263"/>
      <c r="I73" s="263"/>
      <c r="J73" s="263"/>
      <c r="K73" s="263"/>
      <c r="L73" s="263"/>
      <c r="M73" s="263"/>
      <c r="N73" s="263"/>
      <c r="O73" s="263"/>
      <c r="P73" s="263"/>
      <c r="Q73" s="263"/>
      <c r="R73" s="263"/>
      <c r="S73" s="263"/>
      <c r="T73" s="263"/>
      <c r="U73" s="263"/>
      <c r="V73" s="263"/>
      <c r="W73" s="263"/>
      <c r="X73" s="263"/>
      <c r="Y73" s="263"/>
      <c r="Z73" s="263"/>
      <c r="AA73" s="263"/>
      <c r="AB73" s="263"/>
      <c r="AC73" s="263"/>
      <c r="AD73" s="263"/>
      <c r="AE73" s="263"/>
      <c r="AF73" s="263"/>
      <c r="AG73" s="263"/>
      <c r="AH73" s="263"/>
      <c r="AI73" s="263"/>
      <c r="AJ73" s="263"/>
      <c r="AK73" s="263"/>
      <c r="AL73" s="263"/>
      <c r="AM73" s="263"/>
      <c r="AN73" s="263"/>
      <c r="AO73" s="263"/>
      <c r="AP73" s="263"/>
      <c r="AQ73" s="263"/>
      <c r="AR73" s="263"/>
      <c r="AS73" s="263"/>
      <c r="AT73" s="263"/>
      <c r="AU73" s="263"/>
      <c r="AV73" s="263"/>
      <c r="AW73" s="263"/>
      <c r="AX73" s="263"/>
      <c r="AY73" s="263"/>
      <c r="AZ73" s="263"/>
      <c r="BA73" s="263"/>
      <c r="BB73" s="263"/>
      <c r="BC73" s="263"/>
      <c r="BD73" s="263"/>
      <c r="BE73" s="263"/>
      <c r="BF73" s="263"/>
      <c r="BG73" s="263"/>
      <c r="BH73" s="263"/>
      <c r="BI73" s="263"/>
      <c r="BJ73" s="263"/>
      <c r="BK73" s="263"/>
      <c r="BL73" s="263"/>
      <c r="BM73" s="263"/>
      <c r="BN73" s="263"/>
      <c r="BO73" s="263"/>
      <c r="BP73" s="263"/>
      <c r="BQ73" s="263"/>
      <c r="BR73" s="263"/>
      <c r="BS73" s="263"/>
      <c r="BT73" s="263"/>
      <c r="BU73" s="263"/>
      <c r="BV73" s="263"/>
      <c r="BW73" s="263"/>
      <c r="BX73" s="263"/>
      <c r="BY73" s="263"/>
      <c r="BZ73" s="263"/>
      <c r="CA73" s="263"/>
      <c r="CB73" s="263"/>
      <c r="CC73" s="263"/>
      <c r="CD73" s="263"/>
      <c r="CE73" s="263"/>
      <c r="CF73" s="263"/>
      <c r="CG73" s="263"/>
      <c r="CH73" s="263"/>
      <c r="CI73" s="263"/>
      <c r="CJ73" s="263"/>
      <c r="CK73" s="263"/>
      <c r="CL73" s="263"/>
      <c r="CM73" s="263"/>
      <c r="CN73" s="263"/>
      <c r="CO73" s="263"/>
      <c r="CP73" s="263"/>
      <c r="CQ73" s="263"/>
      <c r="CR73" s="263"/>
      <c r="CS73" s="263"/>
      <c r="CT73" s="263"/>
      <c r="CU73" s="263"/>
      <c r="CV73" s="263"/>
      <c r="CW73" s="263"/>
      <c r="CX73" s="263"/>
      <c r="CY73" s="263"/>
      <c r="CZ73" s="263"/>
      <c r="DA73" s="263"/>
      <c r="DB73" s="263"/>
      <c r="DC73" s="263"/>
      <c r="DD73" s="263"/>
      <c r="DE73" s="263"/>
      <c r="DF73" s="263"/>
      <c r="DG73" s="263"/>
      <c r="DH73" s="263"/>
      <c r="DI73" s="263"/>
      <c r="DJ73" s="263"/>
      <c r="DK73" s="263"/>
      <c r="DL73" s="263"/>
    </row>
    <row r="74" spans="1:116">
      <c r="A74" s="263"/>
      <c r="B74" s="263"/>
      <c r="C74" s="263"/>
      <c r="D74" s="263"/>
      <c r="E74" s="263"/>
      <c r="F74" s="263"/>
      <c r="G74" s="263"/>
      <c r="H74" s="263"/>
      <c r="I74" s="263"/>
      <c r="J74" s="263"/>
      <c r="K74" s="263"/>
      <c r="L74" s="263"/>
      <c r="M74" s="263"/>
      <c r="N74" s="263"/>
      <c r="O74" s="263"/>
      <c r="P74" s="263"/>
      <c r="Q74" s="263"/>
      <c r="R74" s="263"/>
      <c r="S74" s="263"/>
      <c r="T74" s="263"/>
      <c r="U74" s="263"/>
      <c r="V74" s="263"/>
      <c r="W74" s="263"/>
      <c r="X74" s="263"/>
      <c r="Y74" s="263"/>
      <c r="Z74" s="263"/>
      <c r="AA74" s="263"/>
      <c r="AB74" s="263"/>
      <c r="AC74" s="263"/>
      <c r="AD74" s="263"/>
      <c r="AE74" s="263"/>
      <c r="AF74" s="263"/>
      <c r="AG74" s="263"/>
      <c r="AH74" s="263"/>
      <c r="AI74" s="263"/>
      <c r="AJ74" s="263"/>
      <c r="AK74" s="263"/>
      <c r="AL74" s="263"/>
      <c r="AM74" s="263"/>
      <c r="AN74" s="263"/>
      <c r="AO74" s="263"/>
      <c r="AP74" s="263"/>
      <c r="AQ74" s="263"/>
      <c r="AR74" s="263"/>
      <c r="AS74" s="263"/>
      <c r="AT74" s="263"/>
      <c r="AU74" s="263"/>
      <c r="AV74" s="263"/>
      <c r="AW74" s="263"/>
      <c r="AX74" s="263"/>
      <c r="AY74" s="263"/>
      <c r="AZ74" s="263"/>
      <c r="BA74" s="263"/>
      <c r="BB74" s="263"/>
      <c r="BC74" s="263"/>
      <c r="BD74" s="263"/>
      <c r="BE74" s="263"/>
      <c r="BF74" s="263"/>
      <c r="BG74" s="263"/>
      <c r="BH74" s="263"/>
      <c r="BI74" s="263"/>
      <c r="BJ74" s="263"/>
      <c r="BK74" s="263"/>
      <c r="BL74" s="263"/>
      <c r="BM74" s="263"/>
      <c r="BN74" s="263"/>
      <c r="BO74" s="263"/>
      <c r="BP74" s="263"/>
      <c r="BQ74" s="263"/>
      <c r="BR74" s="263"/>
      <c r="BS74" s="263"/>
      <c r="BT74" s="263"/>
      <c r="BU74" s="263"/>
      <c r="BV74" s="263"/>
      <c r="BW74" s="263"/>
      <c r="BX74" s="263"/>
      <c r="BY74" s="263"/>
      <c r="BZ74" s="263"/>
      <c r="CA74" s="263"/>
      <c r="CB74" s="263"/>
      <c r="CC74" s="263"/>
      <c r="CD74" s="263"/>
      <c r="CE74" s="263"/>
      <c r="CF74" s="263"/>
      <c r="CG74" s="263"/>
      <c r="CH74" s="263"/>
      <c r="CI74" s="263"/>
      <c r="CJ74" s="263"/>
      <c r="CK74" s="263"/>
      <c r="CL74" s="263"/>
      <c r="CM74" s="263"/>
      <c r="CN74" s="263"/>
      <c r="CO74" s="263"/>
      <c r="CP74" s="263"/>
      <c r="CQ74" s="263"/>
      <c r="CR74" s="263"/>
      <c r="CS74" s="263"/>
      <c r="CT74" s="263"/>
      <c r="CU74" s="263"/>
      <c r="CV74" s="263"/>
      <c r="CW74" s="263"/>
      <c r="CX74" s="263"/>
      <c r="CY74" s="263"/>
      <c r="CZ74" s="263"/>
      <c r="DA74" s="263"/>
      <c r="DB74" s="263"/>
      <c r="DC74" s="263"/>
      <c r="DD74" s="263"/>
      <c r="DE74" s="263"/>
      <c r="DF74" s="263"/>
      <c r="DG74" s="263"/>
      <c r="DH74" s="263"/>
      <c r="DI74" s="263"/>
      <c r="DJ74" s="263"/>
      <c r="DK74" s="263"/>
      <c r="DL74" s="263"/>
    </row>
    <row r="75" spans="1:116">
      <c r="A75" s="263"/>
      <c r="B75" s="263"/>
      <c r="C75" s="263"/>
      <c r="D75" s="263"/>
      <c r="E75" s="263"/>
      <c r="F75" s="263"/>
      <c r="G75" s="263"/>
      <c r="H75" s="263"/>
      <c r="I75" s="263"/>
      <c r="J75" s="263"/>
      <c r="K75" s="263"/>
      <c r="L75" s="263"/>
      <c r="M75" s="263"/>
      <c r="N75" s="263"/>
      <c r="O75" s="263"/>
      <c r="P75" s="263"/>
      <c r="Q75" s="263"/>
      <c r="R75" s="263"/>
      <c r="S75" s="263"/>
      <c r="T75" s="263"/>
      <c r="U75" s="263"/>
      <c r="V75" s="263"/>
      <c r="W75" s="263"/>
      <c r="X75" s="263"/>
      <c r="Y75" s="263"/>
      <c r="Z75" s="263"/>
      <c r="AA75" s="263"/>
      <c r="AB75" s="263"/>
      <c r="AC75" s="263"/>
      <c r="AD75" s="263"/>
      <c r="AE75" s="263"/>
      <c r="AF75" s="263"/>
      <c r="AG75" s="263"/>
      <c r="AH75" s="263"/>
      <c r="AI75" s="263"/>
      <c r="AJ75" s="263"/>
      <c r="AK75" s="263"/>
      <c r="AL75" s="263"/>
      <c r="AM75" s="263"/>
      <c r="AN75" s="263"/>
      <c r="AO75" s="263"/>
      <c r="AP75" s="263"/>
      <c r="AQ75" s="263"/>
      <c r="AR75" s="263"/>
      <c r="AS75" s="263"/>
      <c r="AT75" s="263"/>
      <c r="AU75" s="263"/>
      <c r="AV75" s="263"/>
      <c r="AW75" s="263"/>
      <c r="AX75" s="263"/>
      <c r="AY75" s="263"/>
      <c r="AZ75" s="263"/>
      <c r="BA75" s="263"/>
      <c r="BB75" s="263"/>
      <c r="BC75" s="263"/>
      <c r="BD75" s="263"/>
      <c r="BE75" s="263"/>
      <c r="BF75" s="263"/>
      <c r="BG75" s="263"/>
      <c r="BH75" s="263"/>
      <c r="BI75" s="263"/>
      <c r="BJ75" s="263"/>
      <c r="BK75" s="263"/>
      <c r="BL75" s="263"/>
      <c r="BM75" s="263"/>
      <c r="BN75" s="263"/>
      <c r="BO75" s="263"/>
      <c r="BP75" s="263"/>
      <c r="BQ75" s="263"/>
      <c r="BR75" s="263"/>
      <c r="BS75" s="263"/>
      <c r="BT75" s="263"/>
      <c r="BU75" s="263"/>
      <c r="BV75" s="263"/>
      <c r="BW75" s="263"/>
      <c r="BX75" s="263"/>
      <c r="BY75" s="263"/>
      <c r="BZ75" s="263"/>
      <c r="CA75" s="263"/>
      <c r="CB75" s="263"/>
      <c r="CC75" s="263"/>
      <c r="CD75" s="263"/>
      <c r="CE75" s="263"/>
      <c r="CF75" s="263"/>
      <c r="CG75" s="263"/>
      <c r="CH75" s="263"/>
      <c r="CI75" s="263"/>
      <c r="CJ75" s="263"/>
      <c r="CK75" s="263"/>
      <c r="CL75" s="263"/>
      <c r="CM75" s="263"/>
      <c r="CN75" s="263"/>
      <c r="CO75" s="263"/>
      <c r="CP75" s="263"/>
      <c r="CQ75" s="263"/>
      <c r="CR75" s="263"/>
      <c r="CS75" s="263"/>
      <c r="CT75" s="263"/>
      <c r="CU75" s="263"/>
      <c r="CV75" s="263"/>
      <c r="CW75" s="263"/>
      <c r="CX75" s="263"/>
      <c r="CY75" s="263"/>
      <c r="CZ75" s="263"/>
      <c r="DA75" s="263"/>
      <c r="DB75" s="263"/>
      <c r="DC75" s="263"/>
      <c r="DD75" s="263"/>
      <c r="DE75" s="263"/>
      <c r="DF75" s="263"/>
      <c r="DG75" s="263"/>
      <c r="DH75" s="263"/>
      <c r="DI75" s="263"/>
      <c r="DJ75" s="263"/>
      <c r="DK75" s="263"/>
      <c r="DL75" s="263"/>
    </row>
    <row r="76" spans="1:116">
      <c r="A76" s="263"/>
      <c r="B76" s="263"/>
      <c r="C76" s="263"/>
      <c r="D76" s="263"/>
      <c r="E76" s="263"/>
      <c r="F76" s="263"/>
      <c r="G76" s="263"/>
      <c r="H76" s="263"/>
      <c r="I76" s="263"/>
      <c r="J76" s="263"/>
      <c r="K76" s="263"/>
      <c r="L76" s="263"/>
      <c r="M76" s="263"/>
      <c r="N76" s="263"/>
      <c r="O76" s="263"/>
      <c r="P76" s="263"/>
      <c r="Q76" s="263"/>
      <c r="R76" s="263"/>
      <c r="S76" s="263"/>
      <c r="T76" s="263"/>
      <c r="U76" s="263"/>
      <c r="V76" s="263"/>
      <c r="W76" s="263"/>
      <c r="X76" s="263"/>
      <c r="Y76" s="263"/>
      <c r="Z76" s="263"/>
      <c r="AA76" s="263"/>
      <c r="AB76" s="263"/>
      <c r="AC76" s="263"/>
      <c r="AD76" s="263"/>
      <c r="AE76" s="263"/>
      <c r="AF76" s="263"/>
      <c r="AG76" s="263"/>
      <c r="AH76" s="263"/>
      <c r="AI76" s="263"/>
      <c r="AJ76" s="263"/>
      <c r="AK76" s="263"/>
      <c r="AL76" s="263"/>
      <c r="AM76" s="263"/>
      <c r="AN76" s="263"/>
      <c r="AO76" s="263"/>
      <c r="AP76" s="263"/>
      <c r="AQ76" s="263"/>
      <c r="AR76" s="263"/>
      <c r="AS76" s="263"/>
      <c r="AT76" s="263"/>
      <c r="AU76" s="263"/>
      <c r="AV76" s="263"/>
      <c r="AW76" s="263"/>
      <c r="AX76" s="263"/>
      <c r="AY76" s="263"/>
      <c r="AZ76" s="263"/>
      <c r="BA76" s="263"/>
      <c r="BB76" s="263"/>
      <c r="BC76" s="263"/>
      <c r="BD76" s="263"/>
      <c r="BE76" s="263"/>
      <c r="BF76" s="263"/>
      <c r="BG76" s="263"/>
      <c r="BH76" s="263"/>
      <c r="BI76" s="263"/>
      <c r="BJ76" s="263"/>
      <c r="BK76" s="263"/>
      <c r="BL76" s="263"/>
      <c r="BM76" s="263"/>
      <c r="BN76" s="263"/>
      <c r="BO76" s="263"/>
      <c r="BP76" s="263"/>
      <c r="BQ76" s="263"/>
      <c r="BR76" s="263"/>
      <c r="BS76" s="263"/>
      <c r="BT76" s="263"/>
      <c r="BU76" s="263"/>
      <c r="BV76" s="263"/>
      <c r="BW76" s="263"/>
      <c r="BX76" s="263"/>
      <c r="BY76" s="263"/>
      <c r="BZ76" s="263"/>
      <c r="CA76" s="263"/>
      <c r="CB76" s="263"/>
      <c r="CC76" s="263"/>
      <c r="CD76" s="263"/>
      <c r="CE76" s="263"/>
      <c r="CF76" s="263"/>
      <c r="CG76" s="263"/>
      <c r="CH76" s="263"/>
      <c r="CI76" s="263"/>
      <c r="CJ76" s="263"/>
      <c r="CK76" s="263"/>
      <c r="CL76" s="263"/>
      <c r="CM76" s="263"/>
      <c r="CN76" s="263"/>
      <c r="CO76" s="263"/>
      <c r="CP76" s="263"/>
      <c r="CQ76" s="263"/>
      <c r="CR76" s="263"/>
      <c r="CS76" s="263"/>
      <c r="CT76" s="263"/>
      <c r="CU76" s="263"/>
      <c r="CV76" s="263"/>
      <c r="CW76" s="263"/>
      <c r="CX76" s="263"/>
      <c r="CY76" s="263"/>
      <c r="CZ76" s="263"/>
      <c r="DA76" s="263"/>
      <c r="DB76" s="263"/>
      <c r="DC76" s="263"/>
      <c r="DD76" s="263"/>
      <c r="DE76" s="263"/>
      <c r="DF76" s="263"/>
      <c r="DG76" s="263"/>
      <c r="DH76" s="263"/>
      <c r="DI76" s="263"/>
      <c r="DJ76" s="263"/>
      <c r="DK76" s="263"/>
      <c r="DL76" s="263"/>
    </row>
    <row r="77" spans="1:116">
      <c r="A77" s="263"/>
      <c r="B77" s="263"/>
      <c r="C77" s="263"/>
      <c r="D77" s="263"/>
      <c r="E77" s="263"/>
      <c r="F77" s="263"/>
      <c r="G77" s="263"/>
      <c r="H77" s="263"/>
      <c r="I77" s="263"/>
      <c r="J77" s="263"/>
      <c r="K77" s="263"/>
      <c r="L77" s="263"/>
      <c r="M77" s="263"/>
      <c r="N77" s="263"/>
      <c r="O77" s="263"/>
      <c r="P77" s="263"/>
      <c r="Q77" s="263"/>
      <c r="R77" s="263"/>
      <c r="S77" s="263"/>
      <c r="T77" s="263"/>
      <c r="U77" s="263"/>
      <c r="V77" s="263"/>
      <c r="W77" s="263"/>
      <c r="X77" s="263"/>
      <c r="Y77" s="263"/>
      <c r="Z77" s="263"/>
      <c r="AA77" s="263"/>
      <c r="AB77" s="263"/>
      <c r="AC77" s="263"/>
      <c r="AD77" s="263"/>
      <c r="AE77" s="263"/>
      <c r="AF77" s="263"/>
      <c r="AG77" s="263"/>
      <c r="AH77" s="263"/>
      <c r="AI77" s="263"/>
      <c r="AJ77" s="263"/>
      <c r="AK77" s="263"/>
      <c r="AL77" s="263"/>
      <c r="AM77" s="263"/>
      <c r="AN77" s="263"/>
      <c r="AO77" s="263"/>
      <c r="AP77" s="263"/>
      <c r="AQ77" s="263"/>
      <c r="AR77" s="263"/>
      <c r="AS77" s="263"/>
      <c r="AT77" s="263"/>
      <c r="AU77" s="263"/>
      <c r="AV77" s="263"/>
      <c r="AW77" s="263"/>
      <c r="AX77" s="263"/>
      <c r="AY77" s="263"/>
      <c r="AZ77" s="263"/>
      <c r="BA77" s="263"/>
      <c r="BB77" s="263"/>
      <c r="BC77" s="263"/>
      <c r="BD77" s="263"/>
      <c r="BE77" s="263"/>
      <c r="BF77" s="263"/>
      <c r="BG77" s="263"/>
      <c r="BH77" s="263"/>
      <c r="BI77" s="263"/>
      <c r="BJ77" s="263"/>
      <c r="BK77" s="263"/>
      <c r="BL77" s="263"/>
      <c r="BM77" s="263"/>
      <c r="BN77" s="263"/>
      <c r="BO77" s="263"/>
      <c r="BP77" s="263"/>
      <c r="BQ77" s="263"/>
      <c r="BR77" s="263"/>
      <c r="BS77" s="263"/>
      <c r="BT77" s="263"/>
      <c r="BU77" s="263"/>
      <c r="BV77" s="263"/>
      <c r="BW77" s="263"/>
      <c r="BX77" s="263"/>
      <c r="BY77" s="263"/>
      <c r="BZ77" s="263"/>
      <c r="CA77" s="263"/>
      <c r="CB77" s="263"/>
      <c r="CC77" s="263"/>
      <c r="CD77" s="263"/>
      <c r="CE77" s="263"/>
      <c r="CF77" s="263"/>
      <c r="CG77" s="263"/>
      <c r="CH77" s="263"/>
      <c r="CI77" s="263"/>
      <c r="CJ77" s="263"/>
      <c r="CK77" s="263"/>
      <c r="CL77" s="263"/>
      <c r="CM77" s="263"/>
      <c r="CN77" s="263"/>
      <c r="CO77" s="263"/>
      <c r="CP77" s="263"/>
      <c r="CQ77" s="263"/>
      <c r="CR77" s="263"/>
      <c r="CS77" s="263"/>
      <c r="CT77" s="263"/>
      <c r="CU77" s="263"/>
      <c r="CV77" s="263"/>
      <c r="CW77" s="263"/>
      <c r="CX77" s="263"/>
      <c r="CY77" s="263"/>
      <c r="CZ77" s="263"/>
      <c r="DA77" s="263"/>
      <c r="DB77" s="263"/>
      <c r="DC77" s="263"/>
      <c r="DD77" s="263"/>
      <c r="DE77" s="263"/>
      <c r="DF77" s="263"/>
      <c r="DG77" s="263"/>
      <c r="DH77" s="263"/>
      <c r="DI77" s="263"/>
      <c r="DJ77" s="263"/>
      <c r="DK77" s="263"/>
      <c r="DL77" s="263"/>
    </row>
    <row r="78" spans="1:116">
      <c r="A78" s="263"/>
      <c r="B78" s="263"/>
      <c r="C78" s="263"/>
      <c r="D78" s="263"/>
      <c r="E78" s="263"/>
      <c r="F78" s="263"/>
      <c r="G78" s="263"/>
      <c r="H78" s="263"/>
      <c r="I78" s="263"/>
      <c r="J78" s="263"/>
      <c r="K78" s="263"/>
      <c r="L78" s="263"/>
      <c r="M78" s="263"/>
      <c r="N78" s="263"/>
      <c r="O78" s="263"/>
      <c r="P78" s="263"/>
      <c r="Q78" s="263"/>
      <c r="R78" s="263"/>
      <c r="S78" s="263"/>
      <c r="T78" s="263"/>
      <c r="U78" s="263"/>
      <c r="V78" s="263"/>
      <c r="W78" s="263"/>
      <c r="X78" s="263"/>
      <c r="Y78" s="263"/>
      <c r="Z78" s="263"/>
      <c r="AA78" s="263"/>
      <c r="AB78" s="263"/>
      <c r="AC78" s="263"/>
      <c r="AD78" s="263"/>
      <c r="AE78" s="263"/>
      <c r="AF78" s="263"/>
      <c r="AG78" s="263"/>
      <c r="AH78" s="263"/>
      <c r="AI78" s="263"/>
      <c r="AJ78" s="263"/>
      <c r="AK78" s="263"/>
      <c r="AL78" s="263"/>
      <c r="AM78" s="263"/>
      <c r="AN78" s="263"/>
      <c r="AO78" s="263"/>
      <c r="AP78" s="263"/>
      <c r="AQ78" s="263"/>
      <c r="AR78" s="263"/>
      <c r="AS78" s="263"/>
      <c r="AT78" s="263"/>
      <c r="AU78" s="263"/>
      <c r="AV78" s="263"/>
      <c r="AW78" s="263"/>
      <c r="AX78" s="263"/>
      <c r="AY78" s="263"/>
      <c r="AZ78" s="263"/>
      <c r="BA78" s="263"/>
      <c r="BB78" s="263"/>
      <c r="BC78" s="263"/>
      <c r="BD78" s="263"/>
      <c r="BE78" s="263"/>
      <c r="BF78" s="263"/>
      <c r="BG78" s="263"/>
      <c r="BH78" s="263"/>
      <c r="BI78" s="263"/>
      <c r="BJ78" s="263"/>
      <c r="BK78" s="263"/>
      <c r="BL78" s="263"/>
      <c r="BM78" s="263"/>
      <c r="BN78" s="263"/>
      <c r="BO78" s="263"/>
      <c r="BP78" s="263"/>
      <c r="BQ78" s="263"/>
      <c r="BR78" s="263"/>
      <c r="BS78" s="263"/>
      <c r="BT78" s="263"/>
      <c r="BU78" s="263"/>
      <c r="BV78" s="263"/>
      <c r="BW78" s="263"/>
      <c r="BX78" s="263"/>
      <c r="BY78" s="263"/>
      <c r="BZ78" s="263"/>
      <c r="CA78" s="263"/>
      <c r="CB78" s="263"/>
      <c r="CC78" s="263"/>
      <c r="CD78" s="263"/>
      <c r="CE78" s="263"/>
      <c r="CF78" s="263"/>
      <c r="CG78" s="263"/>
      <c r="CH78" s="263"/>
      <c r="CI78" s="263"/>
      <c r="CJ78" s="263"/>
      <c r="CK78" s="263"/>
      <c r="CL78" s="263"/>
      <c r="CM78" s="263"/>
      <c r="CN78" s="263"/>
      <c r="CO78" s="263"/>
      <c r="CP78" s="263"/>
      <c r="CQ78" s="263"/>
      <c r="CR78" s="263"/>
      <c r="CS78" s="263"/>
      <c r="CT78" s="263"/>
      <c r="CU78" s="263"/>
      <c r="CV78" s="263"/>
      <c r="CW78" s="263"/>
      <c r="CX78" s="263"/>
      <c r="CY78" s="263"/>
      <c r="CZ78" s="263"/>
      <c r="DA78" s="263"/>
      <c r="DB78" s="263"/>
      <c r="DC78" s="263"/>
      <c r="DD78" s="263"/>
      <c r="DE78" s="263"/>
      <c r="DF78" s="263"/>
      <c r="DG78" s="263"/>
      <c r="DH78" s="263"/>
      <c r="DI78" s="263"/>
      <c r="DJ78" s="263"/>
      <c r="DK78" s="263"/>
      <c r="DL78" s="263"/>
    </row>
    <row r="79" spans="1:116">
      <c r="A79" s="263"/>
      <c r="B79" s="263"/>
      <c r="C79" s="263"/>
      <c r="D79" s="263"/>
      <c r="E79" s="263"/>
      <c r="F79" s="263"/>
      <c r="G79" s="263"/>
      <c r="H79" s="263"/>
      <c r="I79" s="263"/>
      <c r="J79" s="263"/>
      <c r="K79" s="263"/>
      <c r="L79" s="263"/>
      <c r="M79" s="263"/>
      <c r="N79" s="263"/>
      <c r="O79" s="263"/>
      <c r="P79" s="263"/>
      <c r="Q79" s="263"/>
      <c r="R79" s="263"/>
      <c r="S79" s="263"/>
      <c r="T79" s="263"/>
      <c r="U79" s="263"/>
      <c r="V79" s="263"/>
      <c r="W79" s="263"/>
      <c r="X79" s="263"/>
      <c r="Y79" s="263"/>
      <c r="Z79" s="263"/>
      <c r="AA79" s="263"/>
      <c r="AB79" s="263"/>
      <c r="AC79" s="263"/>
      <c r="AD79" s="263"/>
      <c r="AE79" s="263"/>
      <c r="AF79" s="263"/>
      <c r="AG79" s="263"/>
      <c r="AH79" s="263"/>
      <c r="AI79" s="263"/>
      <c r="AJ79" s="263"/>
      <c r="AK79" s="263"/>
      <c r="AL79" s="263"/>
      <c r="AM79" s="263"/>
      <c r="AN79" s="263"/>
      <c r="AO79" s="263"/>
      <c r="AP79" s="263"/>
      <c r="AQ79" s="263"/>
      <c r="AR79" s="263"/>
      <c r="AS79" s="263"/>
      <c r="AT79" s="263"/>
      <c r="AU79" s="263"/>
      <c r="AV79" s="263"/>
      <c r="AW79" s="263"/>
      <c r="AX79" s="263"/>
      <c r="AY79" s="263"/>
      <c r="AZ79" s="263"/>
      <c r="BA79" s="263"/>
      <c r="BB79" s="263"/>
      <c r="BC79" s="263"/>
      <c r="BD79" s="263"/>
      <c r="BE79" s="263"/>
      <c r="BF79" s="263"/>
      <c r="BG79" s="263"/>
      <c r="BH79" s="263"/>
      <c r="BI79" s="263"/>
      <c r="BJ79" s="263"/>
      <c r="BK79" s="263"/>
      <c r="BL79" s="263"/>
      <c r="BM79" s="263"/>
      <c r="BN79" s="263"/>
      <c r="BO79" s="263"/>
      <c r="BP79" s="263"/>
      <c r="BQ79" s="263"/>
      <c r="BR79" s="263"/>
      <c r="BS79" s="263"/>
      <c r="BT79" s="263"/>
      <c r="BU79" s="263"/>
      <c r="BV79" s="263"/>
      <c r="BW79" s="263"/>
      <c r="BX79" s="263"/>
      <c r="BY79" s="263"/>
      <c r="BZ79" s="263"/>
      <c r="CA79" s="263"/>
      <c r="CB79" s="263"/>
      <c r="CC79" s="263"/>
      <c r="CD79" s="263"/>
      <c r="CE79" s="263"/>
      <c r="CF79" s="263"/>
      <c r="CG79" s="263"/>
      <c r="CH79" s="263"/>
      <c r="CI79" s="263"/>
      <c r="CJ79" s="263"/>
      <c r="CK79" s="263"/>
      <c r="CL79" s="263"/>
      <c r="CM79" s="263"/>
      <c r="CN79" s="263"/>
      <c r="CO79" s="263"/>
      <c r="CP79" s="263"/>
      <c r="CQ79" s="263"/>
      <c r="CR79" s="263"/>
      <c r="CS79" s="263"/>
      <c r="CT79" s="263"/>
      <c r="CU79" s="263"/>
      <c r="CV79" s="263"/>
      <c r="CW79" s="263"/>
      <c r="CX79" s="263"/>
      <c r="CY79" s="263"/>
      <c r="CZ79" s="263"/>
      <c r="DA79" s="263"/>
      <c r="DB79" s="263"/>
      <c r="DC79" s="263"/>
      <c r="DD79" s="263"/>
      <c r="DE79" s="263"/>
      <c r="DF79" s="263"/>
      <c r="DG79" s="263"/>
      <c r="DH79" s="263"/>
      <c r="DI79" s="263"/>
      <c r="DJ79" s="263"/>
      <c r="DK79" s="263"/>
      <c r="DL79" s="263"/>
    </row>
    <row r="80" spans="1:116">
      <c r="A80" s="263"/>
      <c r="B80" s="263"/>
      <c r="C80" s="263"/>
      <c r="D80" s="263"/>
      <c r="E80" s="263"/>
      <c r="F80" s="263"/>
      <c r="G80" s="263"/>
      <c r="H80" s="263"/>
      <c r="I80" s="263"/>
      <c r="J80" s="263"/>
      <c r="K80" s="263"/>
      <c r="L80" s="263"/>
      <c r="M80" s="263"/>
      <c r="N80" s="263"/>
      <c r="O80" s="263"/>
      <c r="P80" s="263"/>
      <c r="Q80" s="263"/>
      <c r="R80" s="263"/>
      <c r="S80" s="263"/>
      <c r="T80" s="263"/>
      <c r="U80" s="263"/>
      <c r="V80" s="263"/>
      <c r="W80" s="263"/>
      <c r="X80" s="263"/>
      <c r="Y80" s="263"/>
      <c r="Z80" s="263"/>
      <c r="AA80" s="263"/>
      <c r="AB80" s="263"/>
      <c r="AC80" s="263"/>
      <c r="AD80" s="263"/>
      <c r="AE80" s="263"/>
      <c r="AF80" s="263"/>
      <c r="AG80" s="263"/>
      <c r="AH80" s="263"/>
      <c r="AI80" s="263"/>
      <c r="AJ80" s="263"/>
      <c r="AK80" s="263"/>
      <c r="AL80" s="263"/>
      <c r="AM80" s="263"/>
      <c r="AN80" s="263"/>
      <c r="AO80" s="263"/>
      <c r="AP80" s="263"/>
      <c r="AQ80" s="263"/>
      <c r="AR80" s="263"/>
      <c r="AS80" s="263"/>
      <c r="AT80" s="263"/>
      <c r="AU80" s="263"/>
      <c r="AV80" s="263"/>
      <c r="AW80" s="263"/>
      <c r="AX80" s="263"/>
      <c r="AY80" s="263"/>
      <c r="AZ80" s="263"/>
      <c r="BA80" s="263"/>
      <c r="BB80" s="263"/>
      <c r="BC80" s="263"/>
      <c r="BD80" s="263"/>
      <c r="BE80" s="263"/>
      <c r="BF80" s="263"/>
      <c r="BG80" s="263"/>
      <c r="BH80" s="263"/>
      <c r="BI80" s="263"/>
      <c r="BJ80" s="263"/>
      <c r="BK80" s="263"/>
      <c r="BL80" s="263"/>
      <c r="BM80" s="263"/>
      <c r="BN80" s="263"/>
      <c r="BO80" s="263"/>
      <c r="BP80" s="263"/>
      <c r="BQ80" s="263"/>
      <c r="BR80" s="263"/>
      <c r="BS80" s="263"/>
      <c r="BT80" s="263"/>
      <c r="BU80" s="263"/>
      <c r="BV80" s="263"/>
      <c r="BW80" s="263"/>
      <c r="BX80" s="263"/>
      <c r="BY80" s="263"/>
      <c r="BZ80" s="263"/>
      <c r="CA80" s="263"/>
      <c r="CB80" s="263"/>
      <c r="CC80" s="263"/>
      <c r="CD80" s="263"/>
      <c r="CE80" s="263"/>
      <c r="CF80" s="263"/>
      <c r="CG80" s="263"/>
      <c r="CH80" s="263"/>
      <c r="CI80" s="263"/>
      <c r="CJ80" s="263"/>
      <c r="CK80" s="263"/>
      <c r="CL80" s="263"/>
      <c r="CM80" s="263"/>
      <c r="CN80" s="263"/>
      <c r="CO80" s="263"/>
      <c r="CP80" s="263"/>
      <c r="CQ80" s="263"/>
      <c r="CR80" s="263"/>
      <c r="CS80" s="263"/>
      <c r="CT80" s="263"/>
      <c r="CU80" s="263"/>
      <c r="CV80" s="263"/>
      <c r="CW80" s="263"/>
      <c r="CX80" s="263"/>
      <c r="CY80" s="263"/>
      <c r="CZ80" s="263"/>
      <c r="DA80" s="263"/>
      <c r="DB80" s="263"/>
      <c r="DC80" s="263"/>
      <c r="DD80" s="263"/>
      <c r="DE80" s="263"/>
      <c r="DF80" s="263"/>
      <c r="DG80" s="263"/>
      <c r="DH80" s="263"/>
      <c r="DI80" s="263"/>
      <c r="DJ80" s="263"/>
      <c r="DK80" s="263"/>
      <c r="DL80" s="263"/>
    </row>
    <row r="81" spans="1:116">
      <c r="A81" s="263"/>
      <c r="B81" s="263"/>
      <c r="C81" s="263"/>
      <c r="D81" s="263"/>
      <c r="E81" s="263"/>
      <c r="F81" s="263"/>
      <c r="G81" s="263"/>
      <c r="H81" s="263"/>
      <c r="I81" s="263"/>
      <c r="J81" s="263"/>
      <c r="K81" s="263"/>
      <c r="L81" s="263"/>
      <c r="M81" s="263"/>
      <c r="N81" s="263"/>
      <c r="O81" s="263"/>
      <c r="P81" s="263"/>
      <c r="Q81" s="263"/>
      <c r="R81" s="263"/>
      <c r="S81" s="263"/>
      <c r="T81" s="263"/>
      <c r="U81" s="263"/>
      <c r="V81" s="263"/>
      <c r="W81" s="263"/>
      <c r="X81" s="263"/>
      <c r="Y81" s="263"/>
      <c r="Z81" s="263"/>
      <c r="AA81" s="263"/>
      <c r="AB81" s="263"/>
      <c r="AC81" s="263"/>
      <c r="AD81" s="263"/>
      <c r="AE81" s="263"/>
      <c r="AF81" s="263"/>
      <c r="AG81" s="263"/>
      <c r="AH81" s="263"/>
      <c r="AI81" s="263"/>
      <c r="AJ81" s="263"/>
      <c r="AK81" s="263"/>
      <c r="AL81" s="263"/>
      <c r="AM81" s="263"/>
      <c r="AN81" s="263"/>
      <c r="AO81" s="263"/>
      <c r="AP81" s="263"/>
      <c r="AQ81" s="263"/>
      <c r="AR81" s="263"/>
      <c r="AS81" s="263"/>
      <c r="AT81" s="263"/>
      <c r="AU81" s="263"/>
      <c r="AV81" s="263"/>
      <c r="AW81" s="263"/>
      <c r="AX81" s="263"/>
      <c r="AY81" s="263"/>
      <c r="AZ81" s="263"/>
      <c r="BA81" s="263"/>
      <c r="BB81" s="263"/>
      <c r="BC81" s="263"/>
      <c r="BD81" s="263"/>
      <c r="BE81" s="263"/>
      <c r="BF81" s="263"/>
      <c r="BG81" s="263"/>
      <c r="BH81" s="263"/>
      <c r="BI81" s="263"/>
      <c r="BJ81" s="263"/>
      <c r="BK81" s="263"/>
      <c r="BL81" s="263"/>
      <c r="BM81" s="263"/>
      <c r="BN81" s="263"/>
      <c r="BO81" s="263"/>
      <c r="BP81" s="263"/>
      <c r="BQ81" s="263"/>
      <c r="BR81" s="263"/>
      <c r="BS81" s="263"/>
      <c r="BT81" s="263"/>
      <c r="BU81" s="263"/>
      <c r="BV81" s="263"/>
      <c r="BW81" s="263"/>
      <c r="BX81" s="263"/>
      <c r="BY81" s="263"/>
      <c r="BZ81" s="263"/>
      <c r="CA81" s="263"/>
      <c r="CB81" s="263"/>
      <c r="CC81" s="263"/>
      <c r="CD81" s="263"/>
      <c r="CE81" s="263"/>
      <c r="CF81" s="263"/>
      <c r="CG81" s="263"/>
      <c r="CH81" s="263"/>
      <c r="CI81" s="263"/>
      <c r="CJ81" s="263"/>
      <c r="CK81" s="263"/>
      <c r="CL81" s="263"/>
      <c r="CM81" s="263"/>
      <c r="CN81" s="263"/>
      <c r="CO81" s="263"/>
      <c r="CP81" s="263"/>
      <c r="CQ81" s="263"/>
      <c r="CR81" s="263"/>
      <c r="CS81" s="263"/>
      <c r="CT81" s="263"/>
      <c r="CU81" s="263"/>
      <c r="CV81" s="263"/>
      <c r="CW81" s="263"/>
      <c r="CX81" s="263"/>
      <c r="CY81" s="263"/>
      <c r="CZ81" s="263"/>
      <c r="DA81" s="263"/>
      <c r="DB81" s="263"/>
      <c r="DC81" s="263"/>
      <c r="DD81" s="263"/>
      <c r="DE81" s="263"/>
      <c r="DF81" s="263"/>
      <c r="DG81" s="263"/>
      <c r="DH81" s="263"/>
      <c r="DI81" s="263"/>
      <c r="DJ81" s="263"/>
      <c r="DK81" s="263"/>
      <c r="DL81" s="263"/>
    </row>
    <row r="82" spans="1:116">
      <c r="A82" s="263"/>
      <c r="B82" s="263"/>
      <c r="C82" s="263"/>
      <c r="D82" s="263"/>
      <c r="E82" s="263"/>
      <c r="F82" s="263"/>
      <c r="G82" s="263"/>
      <c r="H82" s="263"/>
      <c r="I82" s="263"/>
      <c r="J82" s="263"/>
      <c r="K82" s="263"/>
      <c r="L82" s="263"/>
      <c r="M82" s="263"/>
      <c r="N82" s="263"/>
      <c r="O82" s="263"/>
      <c r="P82" s="263"/>
      <c r="Q82" s="263"/>
      <c r="R82" s="263"/>
      <c r="S82" s="263"/>
      <c r="T82" s="263"/>
      <c r="U82" s="263"/>
      <c r="V82" s="263"/>
      <c r="W82" s="263"/>
      <c r="X82" s="263"/>
      <c r="Y82" s="263"/>
      <c r="Z82" s="263"/>
      <c r="AA82" s="263"/>
      <c r="AB82" s="263"/>
      <c r="AC82" s="263"/>
      <c r="AD82" s="263"/>
      <c r="AE82" s="263"/>
      <c r="AF82" s="263"/>
      <c r="AG82" s="263"/>
      <c r="AH82" s="263"/>
      <c r="AI82" s="263"/>
      <c r="AJ82" s="263"/>
      <c r="AK82" s="263"/>
      <c r="AL82" s="263"/>
      <c r="AM82" s="263"/>
      <c r="AN82" s="263"/>
      <c r="AO82" s="263"/>
      <c r="AP82" s="263"/>
      <c r="AQ82" s="263"/>
      <c r="AR82" s="263"/>
      <c r="AS82" s="263"/>
      <c r="AT82" s="263"/>
      <c r="AU82" s="263"/>
      <c r="AV82" s="263"/>
      <c r="AW82" s="263"/>
      <c r="AX82" s="263"/>
      <c r="AY82" s="263"/>
      <c r="AZ82" s="263"/>
      <c r="BA82" s="263"/>
      <c r="BB82" s="263"/>
      <c r="BC82" s="263"/>
      <c r="BD82" s="263"/>
      <c r="BE82" s="263"/>
      <c r="BF82" s="263"/>
      <c r="BG82" s="263"/>
      <c r="BH82" s="263"/>
      <c r="BI82" s="263"/>
      <c r="BJ82" s="263"/>
      <c r="BK82" s="263"/>
      <c r="BL82" s="263"/>
      <c r="BM82" s="263"/>
      <c r="BN82" s="263"/>
      <c r="BO82" s="263"/>
      <c r="BP82" s="263"/>
      <c r="BQ82" s="263"/>
      <c r="BR82" s="263"/>
      <c r="BS82" s="263"/>
      <c r="BT82" s="263"/>
      <c r="BU82" s="263"/>
      <c r="BV82" s="263"/>
      <c r="BW82" s="263"/>
      <c r="BX82" s="263"/>
      <c r="BY82" s="263"/>
      <c r="BZ82" s="263"/>
      <c r="CA82" s="263"/>
      <c r="CB82" s="263"/>
      <c r="CC82" s="263"/>
      <c r="CD82" s="263"/>
      <c r="CE82" s="263"/>
      <c r="CF82" s="263"/>
      <c r="CG82" s="263"/>
      <c r="CH82" s="263"/>
      <c r="CI82" s="263"/>
      <c r="CJ82" s="263"/>
      <c r="CK82" s="263"/>
      <c r="CL82" s="263"/>
      <c r="CM82" s="263"/>
      <c r="CN82" s="263"/>
      <c r="CO82" s="263"/>
      <c r="CP82" s="263"/>
      <c r="CQ82" s="263"/>
      <c r="CR82" s="263"/>
      <c r="CS82" s="263"/>
      <c r="CT82" s="263"/>
      <c r="CU82" s="263"/>
      <c r="CV82" s="263"/>
      <c r="CW82" s="263"/>
      <c r="CX82" s="263"/>
      <c r="CY82" s="263"/>
      <c r="CZ82" s="263"/>
      <c r="DA82" s="263"/>
      <c r="DB82" s="263"/>
      <c r="DC82" s="263"/>
      <c r="DD82" s="263"/>
      <c r="DE82" s="263"/>
      <c r="DF82" s="263"/>
      <c r="DG82" s="263"/>
      <c r="DH82" s="263"/>
      <c r="DI82" s="263"/>
      <c r="DJ82" s="263"/>
      <c r="DK82" s="263"/>
      <c r="DL82" s="263"/>
    </row>
    <row r="83" spans="1:116">
      <c r="A83" s="263"/>
      <c r="B83" s="263"/>
      <c r="C83" s="263"/>
      <c r="D83" s="263"/>
      <c r="E83" s="263"/>
      <c r="F83" s="263"/>
      <c r="G83" s="263"/>
      <c r="H83" s="263"/>
      <c r="I83" s="263"/>
      <c r="J83" s="263"/>
      <c r="K83" s="263"/>
      <c r="L83" s="263"/>
      <c r="M83" s="263"/>
      <c r="N83" s="263"/>
      <c r="O83" s="263"/>
      <c r="P83" s="263"/>
      <c r="Q83" s="263"/>
      <c r="R83" s="263"/>
      <c r="S83" s="263"/>
      <c r="T83" s="263"/>
      <c r="U83" s="263"/>
      <c r="V83" s="263"/>
      <c r="W83" s="263"/>
      <c r="X83" s="263"/>
      <c r="Y83" s="263"/>
      <c r="Z83" s="263"/>
      <c r="AA83" s="263"/>
      <c r="AB83" s="263"/>
      <c r="AC83" s="263"/>
      <c r="AD83" s="263"/>
      <c r="AE83" s="263"/>
      <c r="AF83" s="263"/>
      <c r="AG83" s="263"/>
      <c r="AH83" s="263"/>
      <c r="AI83" s="263"/>
      <c r="AJ83" s="263"/>
      <c r="AK83" s="263"/>
      <c r="AL83" s="263"/>
      <c r="AM83" s="263"/>
      <c r="AN83" s="263"/>
      <c r="AO83" s="263"/>
      <c r="AP83" s="263"/>
      <c r="AQ83" s="263"/>
      <c r="AR83" s="263"/>
      <c r="AS83" s="263"/>
      <c r="AT83" s="263"/>
      <c r="AU83" s="263"/>
      <c r="AV83" s="263"/>
      <c r="AW83" s="263"/>
      <c r="AX83" s="263"/>
      <c r="AY83" s="263"/>
      <c r="AZ83" s="263"/>
      <c r="BA83" s="263"/>
      <c r="BB83" s="263"/>
      <c r="BC83" s="263"/>
      <c r="BD83" s="263"/>
      <c r="BE83" s="263"/>
      <c r="BF83" s="263"/>
      <c r="BG83" s="263"/>
      <c r="BH83" s="263"/>
      <c r="BI83" s="263"/>
      <c r="BJ83" s="263"/>
      <c r="BK83" s="263"/>
      <c r="BL83" s="263"/>
      <c r="BM83" s="263"/>
      <c r="BN83" s="263"/>
      <c r="BO83" s="263"/>
      <c r="BP83" s="263"/>
      <c r="BQ83" s="263"/>
      <c r="BR83" s="263"/>
      <c r="BS83" s="263"/>
      <c r="BT83" s="263"/>
      <c r="BU83" s="263"/>
      <c r="BV83" s="263"/>
      <c r="BW83" s="263"/>
      <c r="BX83" s="263"/>
      <c r="BY83" s="263"/>
      <c r="BZ83" s="263"/>
      <c r="CA83" s="263"/>
      <c r="CB83" s="263"/>
      <c r="CC83" s="263"/>
      <c r="CD83" s="263"/>
      <c r="CE83" s="263"/>
      <c r="CF83" s="263"/>
      <c r="CG83" s="263"/>
      <c r="CH83" s="263"/>
      <c r="CI83" s="263"/>
      <c r="CJ83" s="263"/>
      <c r="CK83" s="263"/>
      <c r="CL83" s="263"/>
      <c r="CM83" s="263"/>
      <c r="CN83" s="263"/>
      <c r="CO83" s="263"/>
      <c r="CP83" s="263"/>
      <c r="CQ83" s="263"/>
      <c r="CR83" s="263"/>
      <c r="CS83" s="263"/>
      <c r="CT83" s="263"/>
      <c r="CU83" s="263"/>
      <c r="CV83" s="263"/>
      <c r="CW83" s="263"/>
      <c r="CX83" s="263"/>
      <c r="CY83" s="263"/>
      <c r="CZ83" s="263"/>
      <c r="DA83" s="263"/>
      <c r="DB83" s="263"/>
      <c r="DC83" s="263"/>
      <c r="DD83" s="263"/>
      <c r="DE83" s="263"/>
      <c r="DF83" s="263"/>
      <c r="DG83" s="263"/>
      <c r="DH83" s="263"/>
      <c r="DI83" s="263"/>
      <c r="DJ83" s="263"/>
      <c r="DK83" s="263"/>
      <c r="DL83" s="263"/>
    </row>
    <row r="84" spans="1:116">
      <c r="A84" s="263"/>
      <c r="B84" s="263"/>
      <c r="C84" s="263"/>
      <c r="D84" s="263"/>
      <c r="E84" s="263"/>
      <c r="F84" s="263"/>
      <c r="G84" s="263"/>
      <c r="H84" s="263"/>
      <c r="I84" s="263"/>
      <c r="J84" s="263"/>
      <c r="K84" s="263"/>
      <c r="L84" s="263"/>
      <c r="M84" s="263"/>
      <c r="N84" s="263"/>
      <c r="O84" s="263"/>
      <c r="P84" s="263"/>
      <c r="Q84" s="263"/>
      <c r="R84" s="263"/>
      <c r="S84" s="263"/>
      <c r="T84" s="263"/>
      <c r="U84" s="263"/>
      <c r="V84" s="263"/>
      <c r="W84" s="263"/>
      <c r="X84" s="263"/>
      <c r="Y84" s="263"/>
      <c r="Z84" s="263"/>
      <c r="AA84" s="263"/>
      <c r="AB84" s="263"/>
      <c r="AC84" s="263"/>
      <c r="AD84" s="263"/>
      <c r="AE84" s="263"/>
      <c r="AF84" s="263"/>
      <c r="AG84" s="263"/>
      <c r="AH84" s="263"/>
      <c r="AI84" s="263"/>
      <c r="AJ84" s="263"/>
      <c r="AK84" s="263"/>
      <c r="AL84" s="263"/>
      <c r="AM84" s="263"/>
      <c r="AN84" s="263"/>
      <c r="AO84" s="263"/>
      <c r="AP84" s="263"/>
      <c r="AQ84" s="263"/>
      <c r="AR84" s="263"/>
      <c r="AS84" s="263"/>
      <c r="AT84" s="263"/>
      <c r="AU84" s="263"/>
      <c r="AV84" s="263"/>
      <c r="AW84" s="263"/>
      <c r="AX84" s="263"/>
      <c r="AY84" s="263"/>
      <c r="AZ84" s="263"/>
      <c r="BA84" s="263"/>
      <c r="BB84" s="263"/>
      <c r="BC84" s="263"/>
      <c r="BD84" s="263"/>
      <c r="BE84" s="263"/>
      <c r="BF84" s="263"/>
      <c r="BG84" s="263"/>
      <c r="BH84" s="263"/>
      <c r="BI84" s="263"/>
      <c r="BJ84" s="263"/>
      <c r="BK84" s="263"/>
      <c r="BL84" s="263"/>
      <c r="BM84" s="263"/>
      <c r="BN84" s="263"/>
      <c r="BO84" s="263"/>
      <c r="BP84" s="263"/>
      <c r="BQ84" s="263"/>
      <c r="BR84" s="263"/>
      <c r="BS84" s="263"/>
      <c r="BT84" s="263"/>
      <c r="BU84" s="263"/>
      <c r="BV84" s="263"/>
      <c r="BW84" s="263"/>
      <c r="BX84" s="263"/>
      <c r="BY84" s="263"/>
      <c r="BZ84" s="263"/>
      <c r="CA84" s="263"/>
      <c r="CB84" s="263"/>
      <c r="CC84" s="263"/>
      <c r="CD84" s="263"/>
      <c r="CE84" s="263"/>
      <c r="CF84" s="263"/>
      <c r="CG84" s="263"/>
      <c r="CH84" s="263"/>
      <c r="CI84" s="263"/>
      <c r="CJ84" s="263"/>
      <c r="CK84" s="263"/>
      <c r="CL84" s="263"/>
      <c r="CM84" s="263"/>
      <c r="CN84" s="263"/>
      <c r="CO84" s="263"/>
      <c r="CP84" s="263"/>
      <c r="CQ84" s="263"/>
      <c r="CR84" s="263"/>
      <c r="CS84" s="263"/>
      <c r="CT84" s="263"/>
      <c r="CU84" s="263"/>
      <c r="CV84" s="263"/>
      <c r="CW84" s="263"/>
      <c r="CX84" s="263"/>
      <c r="CY84" s="263"/>
      <c r="CZ84" s="263"/>
      <c r="DA84" s="263"/>
      <c r="DB84" s="263"/>
      <c r="DC84" s="263"/>
      <c r="DD84" s="263"/>
      <c r="DE84" s="263"/>
      <c r="DF84" s="263"/>
      <c r="DG84" s="263"/>
      <c r="DH84" s="263"/>
      <c r="DI84" s="263"/>
      <c r="DJ84" s="263"/>
      <c r="DK84" s="263"/>
      <c r="DL84" s="263"/>
    </row>
    <row r="85" spans="1:116">
      <c r="A85" s="263"/>
      <c r="B85" s="263"/>
      <c r="C85" s="263"/>
      <c r="D85" s="263"/>
      <c r="E85" s="263"/>
      <c r="F85" s="263"/>
      <c r="G85" s="263"/>
      <c r="H85" s="263"/>
      <c r="I85" s="263"/>
      <c r="J85" s="263"/>
      <c r="K85" s="263"/>
      <c r="L85" s="263"/>
      <c r="M85" s="263"/>
      <c r="N85" s="263"/>
      <c r="O85" s="263"/>
      <c r="P85" s="263"/>
      <c r="Q85" s="263"/>
      <c r="R85" s="263"/>
      <c r="S85" s="263"/>
      <c r="T85" s="263"/>
      <c r="U85" s="263"/>
      <c r="V85" s="263"/>
      <c r="W85" s="263"/>
      <c r="X85" s="263"/>
      <c r="Y85" s="263"/>
      <c r="Z85" s="263"/>
      <c r="AA85" s="263"/>
      <c r="AB85" s="263"/>
      <c r="AC85" s="263"/>
      <c r="AD85" s="263"/>
      <c r="AE85" s="263"/>
      <c r="AF85" s="263"/>
      <c r="AG85" s="263"/>
      <c r="AH85" s="263"/>
      <c r="AI85" s="263"/>
      <c r="AJ85" s="263"/>
      <c r="AK85" s="263"/>
      <c r="AL85" s="263"/>
      <c r="AM85" s="263"/>
      <c r="AN85" s="263"/>
      <c r="AO85" s="263"/>
      <c r="AP85" s="263"/>
      <c r="AQ85" s="263"/>
      <c r="AR85" s="263"/>
      <c r="AS85" s="263"/>
      <c r="AT85" s="263"/>
      <c r="AU85" s="263"/>
      <c r="AV85" s="263"/>
      <c r="AW85" s="263"/>
      <c r="AX85" s="263"/>
      <c r="AY85" s="263"/>
      <c r="AZ85" s="263"/>
      <c r="BA85" s="263"/>
      <c r="BB85" s="263"/>
      <c r="BC85" s="263"/>
      <c r="BD85" s="263"/>
      <c r="BE85" s="263"/>
      <c r="BF85" s="263"/>
      <c r="BG85" s="263"/>
      <c r="BH85" s="263"/>
      <c r="BI85" s="263"/>
      <c r="BJ85" s="263"/>
      <c r="BK85" s="263"/>
      <c r="BL85" s="263"/>
      <c r="BM85" s="263"/>
      <c r="BN85" s="263"/>
      <c r="BO85" s="263"/>
      <c r="BP85" s="263"/>
      <c r="BQ85" s="263"/>
      <c r="BR85" s="263"/>
      <c r="BS85" s="263"/>
      <c r="BT85" s="263"/>
      <c r="BU85" s="263"/>
      <c r="BV85" s="263"/>
      <c r="BW85" s="263"/>
      <c r="BX85" s="263"/>
      <c r="BY85" s="263"/>
      <c r="BZ85" s="263"/>
      <c r="CA85" s="263"/>
      <c r="CB85" s="263"/>
      <c r="CC85" s="263"/>
      <c r="CD85" s="263"/>
      <c r="CE85" s="263"/>
      <c r="CF85" s="263"/>
      <c r="CG85" s="263"/>
      <c r="CH85" s="263"/>
      <c r="CI85" s="263"/>
      <c r="CJ85" s="263"/>
      <c r="CK85" s="263"/>
      <c r="CL85" s="263"/>
      <c r="CM85" s="263"/>
      <c r="CN85" s="263"/>
      <c r="CO85" s="263"/>
      <c r="CP85" s="263"/>
      <c r="CQ85" s="263"/>
      <c r="CR85" s="263"/>
      <c r="CS85" s="263"/>
      <c r="CT85" s="263"/>
      <c r="CU85" s="263"/>
      <c r="CV85" s="263"/>
      <c r="CW85" s="263"/>
      <c r="CX85" s="263"/>
      <c r="CY85" s="263"/>
      <c r="CZ85" s="263"/>
      <c r="DA85" s="263"/>
      <c r="DB85" s="263"/>
      <c r="DC85" s="263"/>
      <c r="DD85" s="263"/>
      <c r="DE85" s="263"/>
      <c r="DF85" s="263"/>
      <c r="DG85" s="263"/>
      <c r="DH85" s="263"/>
      <c r="DI85" s="263"/>
      <c r="DJ85" s="263"/>
      <c r="DK85" s="263"/>
      <c r="DL85" s="263"/>
    </row>
    <row r="86" spans="1:116">
      <c r="A86" s="263"/>
      <c r="B86" s="263"/>
      <c r="C86" s="263"/>
      <c r="D86" s="263"/>
      <c r="E86" s="263"/>
      <c r="F86" s="263"/>
      <c r="G86" s="263"/>
      <c r="H86" s="263"/>
      <c r="I86" s="263"/>
      <c r="J86" s="263"/>
      <c r="K86" s="263"/>
      <c r="L86" s="263"/>
      <c r="M86" s="263"/>
      <c r="N86" s="263"/>
      <c r="O86" s="263"/>
      <c r="P86" s="263"/>
      <c r="Q86" s="263"/>
      <c r="R86" s="263"/>
      <c r="S86" s="263"/>
      <c r="T86" s="263"/>
      <c r="U86" s="263"/>
      <c r="V86" s="263"/>
      <c r="W86" s="263"/>
      <c r="X86" s="263"/>
      <c r="Y86" s="263"/>
      <c r="Z86" s="263"/>
      <c r="AA86" s="263"/>
      <c r="AB86" s="263"/>
      <c r="AC86" s="263"/>
      <c r="AD86" s="263"/>
      <c r="AE86" s="263"/>
      <c r="AF86" s="263"/>
      <c r="AG86" s="263"/>
      <c r="AH86" s="263"/>
      <c r="AI86" s="263"/>
      <c r="AJ86" s="263"/>
      <c r="AK86" s="263"/>
      <c r="AL86" s="263"/>
      <c r="AM86" s="263"/>
      <c r="AN86" s="263"/>
      <c r="AO86" s="263"/>
      <c r="AP86" s="263"/>
      <c r="AQ86" s="263"/>
      <c r="AR86" s="263"/>
      <c r="AS86" s="263"/>
      <c r="AT86" s="263"/>
      <c r="AU86" s="263"/>
      <c r="AV86" s="263"/>
      <c r="AW86" s="263"/>
      <c r="AX86" s="263"/>
      <c r="AY86" s="263"/>
      <c r="AZ86" s="263"/>
      <c r="BA86" s="263"/>
      <c r="BB86" s="263"/>
      <c r="BC86" s="263"/>
      <c r="BD86" s="263"/>
      <c r="BE86" s="263"/>
      <c r="BF86" s="263"/>
      <c r="BG86" s="263"/>
      <c r="BH86" s="263"/>
      <c r="BI86" s="263"/>
      <c r="BJ86" s="263"/>
      <c r="BK86" s="263"/>
      <c r="BL86" s="263"/>
      <c r="BM86" s="263"/>
      <c r="BN86" s="263"/>
      <c r="BO86" s="263"/>
      <c r="BP86" s="263"/>
      <c r="BQ86" s="263"/>
      <c r="BR86" s="263"/>
      <c r="BS86" s="263"/>
      <c r="BT86" s="263"/>
      <c r="BU86" s="263"/>
      <c r="BV86" s="263"/>
      <c r="BW86" s="263"/>
      <c r="BX86" s="263"/>
      <c r="BY86" s="263"/>
      <c r="BZ86" s="263"/>
      <c r="CA86" s="263"/>
      <c r="CB86" s="263"/>
      <c r="CC86" s="263"/>
      <c r="CD86" s="263"/>
      <c r="CE86" s="263"/>
      <c r="CF86" s="263"/>
      <c r="CG86" s="263"/>
      <c r="CH86" s="263"/>
      <c r="CI86" s="263"/>
      <c r="CJ86" s="263"/>
      <c r="CK86" s="263"/>
      <c r="CL86" s="263"/>
      <c r="CM86" s="263"/>
      <c r="CN86" s="263"/>
      <c r="CO86" s="263"/>
      <c r="CP86" s="263"/>
      <c r="CQ86" s="263"/>
      <c r="CR86" s="263"/>
      <c r="CS86" s="263"/>
      <c r="CT86" s="263"/>
      <c r="CU86" s="263"/>
      <c r="CV86" s="263"/>
      <c r="CW86" s="263"/>
      <c r="CX86" s="263"/>
      <c r="CY86" s="263"/>
      <c r="CZ86" s="263"/>
      <c r="DA86" s="263"/>
      <c r="DB86" s="263"/>
      <c r="DC86" s="263"/>
      <c r="DD86" s="263"/>
      <c r="DE86" s="263"/>
      <c r="DF86" s="263"/>
      <c r="DG86" s="263"/>
      <c r="DH86" s="263"/>
      <c r="DI86" s="263"/>
      <c r="DJ86" s="263"/>
      <c r="DK86" s="263"/>
      <c r="DL86" s="263"/>
    </row>
    <row r="87" spans="1:116">
      <c r="A87" s="263"/>
      <c r="B87" s="263"/>
      <c r="C87" s="263"/>
      <c r="D87" s="263"/>
      <c r="E87" s="263"/>
      <c r="F87" s="263"/>
      <c r="G87" s="263"/>
      <c r="H87" s="263"/>
      <c r="I87" s="263"/>
      <c r="J87" s="263"/>
      <c r="K87" s="263"/>
      <c r="L87" s="263"/>
      <c r="M87" s="263"/>
      <c r="N87" s="263"/>
      <c r="O87" s="263"/>
      <c r="P87" s="263"/>
      <c r="Q87" s="263"/>
      <c r="R87" s="263"/>
      <c r="S87" s="263"/>
      <c r="T87" s="263"/>
      <c r="U87" s="263"/>
      <c r="V87" s="263"/>
      <c r="W87" s="263"/>
      <c r="X87" s="263"/>
      <c r="Y87" s="263"/>
      <c r="Z87" s="263"/>
      <c r="AA87" s="263"/>
      <c r="AB87" s="263"/>
      <c r="AC87" s="263"/>
      <c r="AD87" s="263"/>
      <c r="AE87" s="263"/>
      <c r="AF87" s="263"/>
      <c r="AG87" s="263"/>
      <c r="AH87" s="263"/>
      <c r="AI87" s="263"/>
      <c r="AJ87" s="263"/>
      <c r="AK87" s="263"/>
      <c r="AL87" s="263"/>
      <c r="AM87" s="263"/>
      <c r="AN87" s="263"/>
      <c r="AO87" s="263"/>
      <c r="AP87" s="263"/>
      <c r="AQ87" s="263"/>
      <c r="AR87" s="263"/>
      <c r="AS87" s="263"/>
      <c r="AT87" s="263"/>
      <c r="AU87" s="263"/>
      <c r="AV87" s="263"/>
      <c r="AW87" s="263"/>
      <c r="AX87" s="263"/>
      <c r="AY87" s="263"/>
      <c r="AZ87" s="263"/>
      <c r="BA87" s="263"/>
      <c r="BB87" s="263"/>
      <c r="BC87" s="263"/>
      <c r="BD87" s="263"/>
      <c r="BE87" s="263"/>
      <c r="BF87" s="263"/>
      <c r="BG87" s="263"/>
      <c r="BH87" s="263"/>
      <c r="BI87" s="263"/>
      <c r="BJ87" s="263"/>
      <c r="BK87" s="263"/>
      <c r="BL87" s="263"/>
      <c r="BM87" s="263"/>
      <c r="BN87" s="263"/>
      <c r="BO87" s="263"/>
      <c r="BP87" s="263"/>
      <c r="BQ87" s="263"/>
      <c r="BR87" s="263"/>
      <c r="BS87" s="263"/>
      <c r="BT87" s="263"/>
      <c r="BU87" s="263"/>
      <c r="BV87" s="263"/>
      <c r="BW87" s="263"/>
      <c r="BX87" s="263"/>
      <c r="BY87" s="263"/>
      <c r="BZ87" s="263"/>
      <c r="CA87" s="263"/>
      <c r="CB87" s="263"/>
      <c r="CC87" s="263"/>
      <c r="CD87" s="263"/>
      <c r="CE87" s="263"/>
      <c r="CF87" s="263"/>
      <c r="CG87" s="263"/>
      <c r="CH87" s="263"/>
      <c r="CI87" s="263"/>
      <c r="CJ87" s="263"/>
      <c r="CK87" s="263"/>
      <c r="CL87" s="263"/>
      <c r="CM87" s="263"/>
      <c r="CN87" s="263"/>
      <c r="CO87" s="263"/>
      <c r="CP87" s="263"/>
      <c r="CQ87" s="263"/>
      <c r="CR87" s="263"/>
      <c r="CS87" s="263"/>
      <c r="CT87" s="263"/>
      <c r="CU87" s="263"/>
      <c r="CV87" s="263"/>
      <c r="CW87" s="263"/>
      <c r="CX87" s="263"/>
      <c r="CY87" s="263"/>
      <c r="CZ87" s="263"/>
      <c r="DA87" s="263"/>
      <c r="DB87" s="263"/>
      <c r="DC87" s="263"/>
      <c r="DD87" s="263"/>
      <c r="DE87" s="263"/>
      <c r="DF87" s="263"/>
      <c r="DG87" s="263"/>
      <c r="DH87" s="263"/>
      <c r="DI87" s="263"/>
      <c r="DJ87" s="263"/>
      <c r="DK87" s="263"/>
      <c r="DL87" s="263"/>
    </row>
    <row r="88" spans="1:116">
      <c r="A88" s="263"/>
      <c r="B88" s="263"/>
      <c r="C88" s="263"/>
      <c r="D88" s="263"/>
      <c r="E88" s="263"/>
      <c r="F88" s="263"/>
      <c r="G88" s="263"/>
      <c r="H88" s="263"/>
      <c r="I88" s="263"/>
      <c r="J88" s="263"/>
      <c r="K88" s="263"/>
      <c r="L88" s="263"/>
      <c r="M88" s="263"/>
      <c r="N88" s="263"/>
      <c r="O88" s="263"/>
      <c r="P88" s="263"/>
      <c r="Q88" s="263"/>
      <c r="R88" s="263"/>
      <c r="S88" s="263"/>
      <c r="T88" s="263"/>
      <c r="U88" s="263"/>
      <c r="V88" s="263"/>
      <c r="W88" s="263"/>
      <c r="X88" s="263"/>
      <c r="Y88" s="263"/>
      <c r="Z88" s="263"/>
      <c r="AA88" s="263"/>
      <c r="AB88" s="263"/>
      <c r="AC88" s="263"/>
      <c r="AD88" s="263"/>
      <c r="AE88" s="263"/>
      <c r="AF88" s="263"/>
      <c r="AG88" s="263"/>
      <c r="AH88" s="263"/>
      <c r="AI88" s="263"/>
      <c r="AJ88" s="263"/>
      <c r="AK88" s="263"/>
      <c r="AL88" s="263"/>
      <c r="AM88" s="263"/>
      <c r="AN88" s="263"/>
      <c r="AO88" s="263"/>
      <c r="AP88" s="263"/>
      <c r="AQ88" s="263"/>
      <c r="AR88" s="263"/>
      <c r="AS88" s="263"/>
      <c r="AT88" s="263"/>
      <c r="AU88" s="263"/>
      <c r="AV88" s="263"/>
      <c r="AW88" s="263"/>
      <c r="AX88" s="263"/>
      <c r="AY88" s="263"/>
      <c r="AZ88" s="263"/>
      <c r="BA88" s="263"/>
      <c r="BB88" s="263"/>
      <c r="BC88" s="263"/>
      <c r="BD88" s="263"/>
      <c r="BE88" s="263"/>
      <c r="BF88" s="263"/>
      <c r="BG88" s="263"/>
      <c r="BH88" s="263"/>
      <c r="BI88" s="263"/>
      <c r="BJ88" s="263"/>
      <c r="BK88" s="263"/>
      <c r="BL88" s="263"/>
      <c r="BM88" s="263"/>
      <c r="BN88" s="263"/>
      <c r="BO88" s="263"/>
      <c r="BP88" s="263"/>
      <c r="BQ88" s="263"/>
      <c r="BR88" s="263"/>
      <c r="BS88" s="263"/>
      <c r="BT88" s="263"/>
      <c r="BU88" s="263"/>
      <c r="BV88" s="263"/>
      <c r="BW88" s="263"/>
      <c r="BX88" s="263"/>
      <c r="BY88" s="263"/>
      <c r="BZ88" s="263"/>
      <c r="CA88" s="263"/>
      <c r="CB88" s="263"/>
      <c r="CC88" s="263"/>
      <c r="CD88" s="263"/>
      <c r="CE88" s="263"/>
      <c r="CF88" s="263"/>
      <c r="CG88" s="263"/>
      <c r="CH88" s="263"/>
      <c r="CI88" s="263"/>
      <c r="CJ88" s="263"/>
      <c r="CK88" s="263"/>
      <c r="CL88" s="263"/>
      <c r="CM88" s="263"/>
      <c r="CN88" s="263"/>
      <c r="CO88" s="263"/>
      <c r="CP88" s="263"/>
      <c r="CQ88" s="263"/>
      <c r="CR88" s="263"/>
      <c r="CS88" s="263"/>
      <c r="CT88" s="263"/>
      <c r="CU88" s="263"/>
      <c r="CV88" s="263"/>
      <c r="CW88" s="263"/>
      <c r="CX88" s="263"/>
      <c r="CY88" s="263"/>
      <c r="CZ88" s="263"/>
      <c r="DA88" s="263"/>
      <c r="DB88" s="263"/>
      <c r="DC88" s="263"/>
      <c r="DD88" s="263"/>
      <c r="DE88" s="263"/>
      <c r="DF88" s="263"/>
      <c r="DG88" s="263"/>
      <c r="DH88" s="263"/>
      <c r="DI88" s="263"/>
      <c r="DJ88" s="263"/>
      <c r="DK88" s="263"/>
      <c r="DL88" s="263"/>
    </row>
    <row r="89" spans="1:116">
      <c r="B89" s="263"/>
      <c r="C89" s="263"/>
      <c r="D89" s="263"/>
      <c r="E89" s="263"/>
      <c r="F89" s="263"/>
      <c r="G89" s="263"/>
      <c r="H89" s="263"/>
      <c r="I89" s="263"/>
      <c r="J89" s="263"/>
      <c r="K89" s="263"/>
      <c r="L89" s="263"/>
      <c r="M89" s="263"/>
      <c r="N89" s="263"/>
      <c r="O89" s="263"/>
      <c r="P89" s="263"/>
      <c r="Q89" s="263"/>
      <c r="R89" s="263"/>
      <c r="S89" s="263"/>
      <c r="T89" s="263"/>
      <c r="U89" s="263"/>
      <c r="V89" s="263"/>
      <c r="W89" s="263"/>
      <c r="X89" s="263"/>
      <c r="Y89" s="263"/>
      <c r="Z89" s="263"/>
      <c r="AA89" s="263"/>
      <c r="AB89" s="263"/>
      <c r="AC89" s="263"/>
      <c r="AD89" s="263"/>
      <c r="AE89" s="263"/>
      <c r="AF89" s="263"/>
      <c r="AG89" s="263"/>
      <c r="AH89" s="263"/>
      <c r="AI89" s="263"/>
      <c r="AJ89" s="263"/>
      <c r="AK89" s="263"/>
      <c r="AL89" s="263"/>
      <c r="AM89" s="263"/>
      <c r="AN89" s="263"/>
      <c r="AO89" s="263"/>
      <c r="AP89" s="263"/>
      <c r="AQ89" s="263"/>
      <c r="AR89" s="263"/>
      <c r="AS89" s="263"/>
      <c r="AT89" s="263"/>
      <c r="AU89" s="263"/>
      <c r="AV89" s="263"/>
      <c r="AW89" s="263"/>
      <c r="AX89" s="263"/>
      <c r="AY89" s="263"/>
      <c r="AZ89" s="263"/>
      <c r="BA89" s="263"/>
      <c r="BB89" s="263"/>
      <c r="BC89" s="263"/>
      <c r="BD89" s="263"/>
      <c r="BE89" s="263"/>
      <c r="BF89" s="263"/>
      <c r="BG89" s="263"/>
      <c r="BH89" s="263"/>
      <c r="BI89" s="263"/>
      <c r="BJ89" s="263"/>
      <c r="BK89" s="263"/>
      <c r="BL89" s="263"/>
      <c r="BM89" s="263"/>
      <c r="BN89" s="263"/>
      <c r="BO89" s="263"/>
      <c r="BP89" s="263"/>
      <c r="BQ89" s="263"/>
      <c r="BR89" s="263"/>
      <c r="BS89" s="263"/>
      <c r="BT89" s="263"/>
      <c r="BU89" s="263"/>
      <c r="BV89" s="263"/>
      <c r="BW89" s="263"/>
      <c r="BX89" s="263"/>
      <c r="BY89" s="263"/>
      <c r="BZ89" s="263"/>
      <c r="CA89" s="263"/>
      <c r="CB89" s="263"/>
      <c r="CC89" s="263"/>
      <c r="CD89" s="263"/>
      <c r="CE89" s="263"/>
      <c r="CF89" s="263"/>
      <c r="CG89" s="263"/>
      <c r="CH89" s="263"/>
      <c r="CI89" s="263"/>
      <c r="CJ89" s="263"/>
      <c r="CK89" s="263"/>
      <c r="CL89" s="263"/>
      <c r="CM89" s="263"/>
      <c r="CN89" s="263"/>
      <c r="CO89" s="263"/>
      <c r="CP89" s="263"/>
      <c r="CQ89" s="263"/>
      <c r="CR89" s="263"/>
      <c r="CS89" s="263"/>
      <c r="CT89" s="263"/>
      <c r="CU89" s="263"/>
      <c r="CV89" s="263"/>
      <c r="CW89" s="263"/>
      <c r="CX89" s="263"/>
      <c r="CY89" s="263"/>
      <c r="CZ89" s="263"/>
      <c r="DA89" s="263"/>
      <c r="DB89" s="263"/>
      <c r="DC89" s="263"/>
      <c r="DD89" s="263"/>
      <c r="DE89" s="263"/>
      <c r="DF89" s="263"/>
      <c r="DG89" s="263"/>
      <c r="DH89" s="263"/>
      <c r="DI89" s="263"/>
      <c r="DJ89" s="263"/>
      <c r="DK89" s="263"/>
      <c r="DL89" s="263" t="s">
        <v>454</v>
      </c>
    </row>
    <row r="90" spans="1:116" ht="13.5" hidden="1" customHeight="1"/>
    <row r="91" spans="1:116" ht="13.5" hidden="1" customHeight="1"/>
    <row r="92" spans="1:116" ht="13.5" hidden="1" customHeight="1"/>
    <row r="93" spans="1:116" ht="13.5" hidden="1" customHeight="1"/>
    <row r="94" spans="1:116" ht="13.5" hidden="1" customHeight="1"/>
    <row r="95" spans="1:116" ht="13.5" hidden="1" customHeight="1"/>
    <row r="96" spans="1:11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qirqZytPc+IU+OKVl6wjQbFcGrn/RK06iKm8YCzwLCYQ+Sqq9WwzmdxIf9ClILTVeLh+nVyanVrav4UCvJqwYw==" saltValue="YFBF8ZHzNWOOw+CPVPhCx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cols>
    <col min="1" max="36" width="2.5" style="265" customWidth="1"/>
    <col min="37" max="44" width="17" style="265" customWidth="1"/>
    <col min="45" max="45" width="6.125" style="272" customWidth="1"/>
    <col min="46" max="46" width="3" style="270" customWidth="1"/>
    <col min="47" max="47" width="19.125" style="265" hidden="1" customWidth="1"/>
    <col min="48" max="52" width="12.625" style="265" hidden="1" customWidth="1"/>
    <col min="53" max="16384" width="8.625" style="265" hidden="1"/>
  </cols>
  <sheetData>
    <row r="1" spans="1:46">
      <c r="AS1" s="266"/>
      <c r="AT1" s="266"/>
    </row>
    <row r="2" spans="1:46">
      <c r="AS2" s="266"/>
      <c r="AT2" s="266"/>
    </row>
    <row r="3" spans="1:46">
      <c r="AS3" s="266"/>
      <c r="AT3" s="266"/>
    </row>
    <row r="4" spans="1:46">
      <c r="AS4" s="266"/>
      <c r="AT4" s="266"/>
    </row>
    <row r="5" spans="1:46" ht="17.25">
      <c r="A5" s="267" t="s">
        <v>455</v>
      </c>
      <c r="B5" s="268"/>
      <c r="C5" s="268"/>
      <c r="D5" s="268"/>
      <c r="E5" s="268"/>
      <c r="F5" s="268"/>
      <c r="G5" s="268"/>
      <c r="H5" s="268"/>
      <c r="I5" s="268"/>
      <c r="J5" s="268"/>
      <c r="K5" s="268"/>
      <c r="L5" s="268"/>
      <c r="M5" s="268"/>
      <c r="N5" s="268"/>
      <c r="O5" s="268"/>
      <c r="P5" s="268"/>
      <c r="Q5" s="268"/>
      <c r="R5" s="268"/>
      <c r="S5" s="268"/>
      <c r="T5" s="268"/>
      <c r="U5" s="268"/>
      <c r="V5" s="268"/>
      <c r="W5" s="268"/>
      <c r="X5" s="268"/>
      <c r="Y5" s="268"/>
      <c r="Z5" s="268"/>
      <c r="AA5" s="268"/>
      <c r="AB5" s="268"/>
      <c r="AC5" s="268"/>
      <c r="AD5" s="268"/>
      <c r="AE5" s="268"/>
      <c r="AF5" s="268"/>
      <c r="AG5" s="268"/>
      <c r="AH5" s="268"/>
      <c r="AI5" s="268"/>
      <c r="AJ5" s="268"/>
      <c r="AK5" s="268"/>
      <c r="AL5" s="268"/>
      <c r="AM5" s="268"/>
      <c r="AN5" s="268"/>
      <c r="AO5" s="268"/>
      <c r="AP5" s="268"/>
      <c r="AQ5" s="268"/>
      <c r="AR5" s="268"/>
      <c r="AS5" s="269"/>
    </row>
    <row r="6" spans="1:46">
      <c r="A6" s="270"/>
      <c r="B6" s="266"/>
      <c r="C6" s="266"/>
      <c r="D6" s="266"/>
      <c r="E6" s="266"/>
      <c r="F6" s="266"/>
      <c r="G6" s="266"/>
      <c r="H6" s="266"/>
      <c r="I6" s="266"/>
      <c r="J6" s="266"/>
      <c r="K6" s="266"/>
      <c r="L6" s="266"/>
      <c r="M6" s="266"/>
      <c r="N6" s="266"/>
      <c r="O6" s="266"/>
      <c r="P6" s="266"/>
      <c r="Q6" s="266"/>
      <c r="R6" s="266"/>
      <c r="S6" s="266"/>
      <c r="T6" s="266"/>
      <c r="U6" s="266"/>
      <c r="V6" s="266"/>
      <c r="W6" s="266"/>
      <c r="X6" s="266"/>
      <c r="Y6" s="266"/>
      <c r="Z6" s="266"/>
      <c r="AA6" s="266"/>
      <c r="AB6" s="266"/>
      <c r="AC6" s="266"/>
      <c r="AD6" s="266"/>
      <c r="AE6" s="266"/>
      <c r="AF6" s="266"/>
      <c r="AG6" s="266"/>
      <c r="AH6" s="266"/>
      <c r="AI6" s="266"/>
      <c r="AJ6" s="266"/>
      <c r="AK6" s="271" t="s">
        <v>456</v>
      </c>
      <c r="AL6" s="271"/>
      <c r="AM6" s="271"/>
      <c r="AN6" s="271"/>
      <c r="AO6" s="266"/>
      <c r="AP6" s="266"/>
      <c r="AQ6" s="266"/>
      <c r="AR6" s="266"/>
    </row>
    <row r="7" spans="1:46">
      <c r="A7" s="270"/>
      <c r="B7" s="266"/>
      <c r="C7" s="266"/>
      <c r="D7" s="266"/>
      <c r="E7" s="266"/>
      <c r="F7" s="266"/>
      <c r="G7" s="266"/>
      <c r="H7" s="266"/>
      <c r="I7" s="266"/>
      <c r="J7" s="266"/>
      <c r="K7" s="266"/>
      <c r="L7" s="266"/>
      <c r="M7" s="266"/>
      <c r="N7" s="266"/>
      <c r="O7" s="266"/>
      <c r="P7" s="266"/>
      <c r="Q7" s="266"/>
      <c r="R7" s="266"/>
      <c r="S7" s="266"/>
      <c r="T7" s="266"/>
      <c r="U7" s="266"/>
      <c r="V7" s="266"/>
      <c r="W7" s="266"/>
      <c r="X7" s="266"/>
      <c r="Y7" s="266"/>
      <c r="Z7" s="266"/>
      <c r="AA7" s="266"/>
      <c r="AB7" s="266"/>
      <c r="AC7" s="266"/>
      <c r="AD7" s="266"/>
      <c r="AE7" s="266"/>
      <c r="AF7" s="266"/>
      <c r="AG7" s="266"/>
      <c r="AH7" s="266"/>
      <c r="AI7" s="266"/>
      <c r="AJ7" s="266"/>
      <c r="AK7" s="273"/>
      <c r="AL7" s="274"/>
      <c r="AM7" s="274"/>
      <c r="AN7" s="275"/>
      <c r="AO7" s="1135" t="s">
        <v>457</v>
      </c>
      <c r="AP7" s="276"/>
      <c r="AQ7" s="277" t="s">
        <v>458</v>
      </c>
      <c r="AR7" s="278"/>
    </row>
    <row r="8" spans="1:46">
      <c r="A8" s="270"/>
      <c r="B8" s="266"/>
      <c r="C8" s="266"/>
      <c r="D8" s="266"/>
      <c r="E8" s="266"/>
      <c r="F8" s="266"/>
      <c r="G8" s="266"/>
      <c r="H8" s="266"/>
      <c r="I8" s="266"/>
      <c r="J8" s="266"/>
      <c r="K8" s="266"/>
      <c r="L8" s="266"/>
      <c r="M8" s="266"/>
      <c r="N8" s="266"/>
      <c r="O8" s="266"/>
      <c r="P8" s="266"/>
      <c r="Q8" s="266"/>
      <c r="R8" s="266"/>
      <c r="S8" s="266"/>
      <c r="T8" s="266"/>
      <c r="U8" s="266"/>
      <c r="V8" s="266"/>
      <c r="W8" s="266"/>
      <c r="X8" s="266"/>
      <c r="Y8" s="266"/>
      <c r="Z8" s="266"/>
      <c r="AA8" s="266"/>
      <c r="AB8" s="266"/>
      <c r="AC8" s="266"/>
      <c r="AD8" s="266"/>
      <c r="AE8" s="266"/>
      <c r="AF8" s="266"/>
      <c r="AG8" s="266"/>
      <c r="AH8" s="266"/>
      <c r="AI8" s="266"/>
      <c r="AJ8" s="266"/>
      <c r="AK8" s="279"/>
      <c r="AL8" s="280"/>
      <c r="AM8" s="280"/>
      <c r="AN8" s="281"/>
      <c r="AO8" s="1136"/>
      <c r="AP8" s="282" t="s">
        <v>459</v>
      </c>
      <c r="AQ8" s="283" t="s">
        <v>460</v>
      </c>
      <c r="AR8" s="284" t="s">
        <v>461</v>
      </c>
    </row>
    <row r="9" spans="1:46">
      <c r="A9" s="270"/>
      <c r="B9" s="266"/>
      <c r="C9" s="266"/>
      <c r="D9" s="266"/>
      <c r="E9" s="266"/>
      <c r="F9" s="266"/>
      <c r="G9" s="266"/>
      <c r="H9" s="266"/>
      <c r="I9" s="266"/>
      <c r="J9" s="266"/>
      <c r="K9" s="266"/>
      <c r="L9" s="266"/>
      <c r="M9" s="266"/>
      <c r="N9" s="266"/>
      <c r="O9" s="266"/>
      <c r="P9" s="266"/>
      <c r="Q9" s="266"/>
      <c r="R9" s="266"/>
      <c r="S9" s="266"/>
      <c r="T9" s="266"/>
      <c r="U9" s="266"/>
      <c r="V9" s="266"/>
      <c r="W9" s="266"/>
      <c r="X9" s="266"/>
      <c r="Y9" s="266"/>
      <c r="Z9" s="266"/>
      <c r="AA9" s="266"/>
      <c r="AB9" s="266"/>
      <c r="AC9" s="266"/>
      <c r="AD9" s="266"/>
      <c r="AE9" s="266"/>
      <c r="AF9" s="266"/>
      <c r="AG9" s="266"/>
      <c r="AH9" s="266"/>
      <c r="AI9" s="266"/>
      <c r="AJ9" s="266"/>
      <c r="AK9" s="1137" t="s">
        <v>462</v>
      </c>
      <c r="AL9" s="1138"/>
      <c r="AM9" s="1138"/>
      <c r="AN9" s="1139"/>
      <c r="AO9" s="285">
        <v>225044944</v>
      </c>
      <c r="AP9" s="285">
        <v>135906</v>
      </c>
      <c r="AQ9" s="286">
        <v>136377</v>
      </c>
      <c r="AR9" s="287">
        <v>-0.3</v>
      </c>
    </row>
    <row r="10" spans="1:46">
      <c r="A10" s="270"/>
      <c r="B10" s="266"/>
      <c r="C10" s="266"/>
      <c r="D10" s="266"/>
      <c r="E10" s="266"/>
      <c r="F10" s="266"/>
      <c r="G10" s="266"/>
      <c r="H10" s="266"/>
      <c r="I10" s="266"/>
      <c r="J10" s="266"/>
      <c r="K10" s="266"/>
      <c r="L10" s="266"/>
      <c r="M10" s="266"/>
      <c r="N10" s="266"/>
      <c r="O10" s="266"/>
      <c r="P10" s="266"/>
      <c r="Q10" s="266"/>
      <c r="R10" s="266"/>
      <c r="S10" s="266"/>
      <c r="T10" s="266"/>
      <c r="U10" s="266"/>
      <c r="V10" s="266"/>
      <c r="W10" s="266"/>
      <c r="X10" s="266"/>
      <c r="Y10" s="266"/>
      <c r="Z10" s="266"/>
      <c r="AA10" s="266"/>
      <c r="AB10" s="266"/>
      <c r="AC10" s="266"/>
      <c r="AD10" s="266"/>
      <c r="AE10" s="266"/>
      <c r="AF10" s="266"/>
      <c r="AG10" s="266"/>
      <c r="AH10" s="266"/>
      <c r="AI10" s="266"/>
      <c r="AJ10" s="266"/>
      <c r="AK10" s="1137" t="s">
        <v>463</v>
      </c>
      <c r="AL10" s="1138"/>
      <c r="AM10" s="1138"/>
      <c r="AN10" s="1139"/>
      <c r="AO10" s="285">
        <v>705907</v>
      </c>
      <c r="AP10" s="285">
        <v>426</v>
      </c>
      <c r="AQ10" s="286">
        <v>382</v>
      </c>
      <c r="AR10" s="287">
        <v>11.5</v>
      </c>
    </row>
    <row r="11" spans="1:46" ht="13.5" customHeight="1">
      <c r="A11" s="270"/>
      <c r="B11" s="266"/>
      <c r="C11" s="266"/>
      <c r="D11" s="266"/>
      <c r="E11" s="266"/>
      <c r="F11" s="266"/>
      <c r="G11" s="266"/>
      <c r="H11" s="266"/>
      <c r="I11" s="266"/>
      <c r="J11" s="266"/>
      <c r="K11" s="266"/>
      <c r="L11" s="266"/>
      <c r="M11" s="266"/>
      <c r="N11" s="266"/>
      <c r="O11" s="266"/>
      <c r="P11" s="266"/>
      <c r="Q11" s="266"/>
      <c r="R11" s="266"/>
      <c r="S11" s="266"/>
      <c r="T11" s="266"/>
      <c r="U11" s="266"/>
      <c r="V11" s="266"/>
      <c r="W11" s="266"/>
      <c r="X11" s="266"/>
      <c r="Y11" s="266"/>
      <c r="Z11" s="266"/>
      <c r="AA11" s="266"/>
      <c r="AB11" s="266"/>
      <c r="AC11" s="266"/>
      <c r="AD11" s="266"/>
      <c r="AE11" s="266"/>
      <c r="AF11" s="266"/>
      <c r="AG11" s="266"/>
      <c r="AH11" s="266"/>
      <c r="AI11" s="266"/>
      <c r="AJ11" s="266"/>
      <c r="AK11" s="1137" t="s">
        <v>464</v>
      </c>
      <c r="AL11" s="1138"/>
      <c r="AM11" s="1138"/>
      <c r="AN11" s="1139"/>
      <c r="AO11" s="285">
        <v>2478041</v>
      </c>
      <c r="AP11" s="285">
        <v>1497</v>
      </c>
      <c r="AQ11" s="286">
        <v>819</v>
      </c>
      <c r="AR11" s="287">
        <v>82.8</v>
      </c>
    </row>
    <row r="12" spans="1:46" ht="13.5" customHeight="1">
      <c r="A12" s="270"/>
      <c r="B12" s="266"/>
      <c r="C12" s="266"/>
      <c r="D12" s="266"/>
      <c r="E12" s="266"/>
      <c r="F12" s="266"/>
      <c r="G12" s="266"/>
      <c r="H12" s="266"/>
      <c r="I12" s="266"/>
      <c r="J12" s="266"/>
      <c r="K12" s="266"/>
      <c r="L12" s="266"/>
      <c r="M12" s="266"/>
      <c r="N12" s="266"/>
      <c r="O12" s="266"/>
      <c r="P12" s="266"/>
      <c r="Q12" s="266"/>
      <c r="R12" s="266"/>
      <c r="S12" s="266"/>
      <c r="T12" s="266"/>
      <c r="U12" s="266"/>
      <c r="V12" s="266"/>
      <c r="W12" s="266"/>
      <c r="X12" s="266"/>
      <c r="Y12" s="266"/>
      <c r="Z12" s="266"/>
      <c r="AA12" s="266"/>
      <c r="AB12" s="266"/>
      <c r="AC12" s="266"/>
      <c r="AD12" s="266"/>
      <c r="AE12" s="266"/>
      <c r="AF12" s="266"/>
      <c r="AG12" s="266"/>
      <c r="AH12" s="266"/>
      <c r="AI12" s="266"/>
      <c r="AJ12" s="266"/>
      <c r="AK12" s="1137" t="s">
        <v>465</v>
      </c>
      <c r="AL12" s="1138"/>
      <c r="AM12" s="1138"/>
      <c r="AN12" s="1139"/>
      <c r="AO12" s="285" t="s">
        <v>466</v>
      </c>
      <c r="AP12" s="285" t="s">
        <v>466</v>
      </c>
      <c r="AQ12" s="286" t="s">
        <v>466</v>
      </c>
      <c r="AR12" s="287" t="s">
        <v>466</v>
      </c>
    </row>
    <row r="13" spans="1:46" ht="13.5" customHeight="1">
      <c r="A13" s="270"/>
      <c r="B13" s="266"/>
      <c r="C13" s="266"/>
      <c r="D13" s="266"/>
      <c r="E13" s="266"/>
      <c r="F13" s="266"/>
      <c r="G13" s="266"/>
      <c r="H13" s="266"/>
      <c r="I13" s="266"/>
      <c r="J13" s="266"/>
      <c r="K13" s="266"/>
      <c r="L13" s="266"/>
      <c r="M13" s="266"/>
      <c r="N13" s="266"/>
      <c r="O13" s="266"/>
      <c r="P13" s="266"/>
      <c r="Q13" s="266"/>
      <c r="R13" s="266"/>
      <c r="S13" s="266"/>
      <c r="T13" s="266"/>
      <c r="U13" s="266"/>
      <c r="V13" s="266"/>
      <c r="W13" s="266"/>
      <c r="X13" s="266"/>
      <c r="Y13" s="266"/>
      <c r="Z13" s="266"/>
      <c r="AA13" s="266"/>
      <c r="AB13" s="266"/>
      <c r="AC13" s="266"/>
      <c r="AD13" s="266"/>
      <c r="AE13" s="266"/>
      <c r="AF13" s="266"/>
      <c r="AG13" s="266"/>
      <c r="AH13" s="266"/>
      <c r="AI13" s="266"/>
      <c r="AJ13" s="266"/>
      <c r="AK13" s="1137" t="s">
        <v>467</v>
      </c>
      <c r="AL13" s="1138"/>
      <c r="AM13" s="1138"/>
      <c r="AN13" s="1139"/>
      <c r="AO13" s="285">
        <v>10384</v>
      </c>
      <c r="AP13" s="285">
        <v>6</v>
      </c>
      <c r="AQ13" s="286">
        <v>7</v>
      </c>
      <c r="AR13" s="287">
        <v>-14.3</v>
      </c>
    </row>
    <row r="14" spans="1:46" ht="13.5" customHeight="1">
      <c r="A14" s="270"/>
      <c r="B14" s="266"/>
      <c r="C14" s="266"/>
      <c r="D14" s="266"/>
      <c r="E14" s="266"/>
      <c r="F14" s="266"/>
      <c r="G14" s="266"/>
      <c r="H14" s="266"/>
      <c r="I14" s="266"/>
      <c r="J14" s="266"/>
      <c r="K14" s="266"/>
      <c r="L14" s="266"/>
      <c r="M14" s="266"/>
      <c r="N14" s="266"/>
      <c r="O14" s="266"/>
      <c r="P14" s="266"/>
      <c r="Q14" s="266"/>
      <c r="R14" s="266"/>
      <c r="S14" s="266"/>
      <c r="T14" s="266"/>
      <c r="U14" s="266"/>
      <c r="V14" s="266"/>
      <c r="W14" s="266"/>
      <c r="X14" s="266"/>
      <c r="Y14" s="266"/>
      <c r="Z14" s="266"/>
      <c r="AA14" s="266"/>
      <c r="AB14" s="266"/>
      <c r="AC14" s="266"/>
      <c r="AD14" s="266"/>
      <c r="AE14" s="266"/>
      <c r="AF14" s="266"/>
      <c r="AG14" s="266"/>
      <c r="AH14" s="266"/>
      <c r="AI14" s="266"/>
      <c r="AJ14" s="266"/>
      <c r="AK14" s="1137" t="s">
        <v>468</v>
      </c>
      <c r="AL14" s="1138"/>
      <c r="AM14" s="1138"/>
      <c r="AN14" s="1139"/>
      <c r="AO14" s="285">
        <v>2729607</v>
      </c>
      <c r="AP14" s="285">
        <v>1648</v>
      </c>
      <c r="AQ14" s="286">
        <v>2428</v>
      </c>
      <c r="AR14" s="287">
        <v>-32.1</v>
      </c>
    </row>
    <row r="15" spans="1:46">
      <c r="A15" s="270"/>
      <c r="B15" s="266"/>
      <c r="C15" s="266"/>
      <c r="D15" s="266"/>
      <c r="E15" s="266"/>
      <c r="F15" s="266"/>
      <c r="G15" s="266"/>
      <c r="H15" s="266"/>
      <c r="I15" s="266"/>
      <c r="J15" s="266"/>
      <c r="K15" s="266"/>
      <c r="L15" s="266"/>
      <c r="M15" s="266"/>
      <c r="N15" s="266"/>
      <c r="O15" s="266"/>
      <c r="P15" s="266"/>
      <c r="Q15" s="266"/>
      <c r="R15" s="266"/>
      <c r="S15" s="266"/>
      <c r="T15" s="266"/>
      <c r="U15" s="266"/>
      <c r="V15" s="266"/>
      <c r="W15" s="266"/>
      <c r="X15" s="266"/>
      <c r="Y15" s="266"/>
      <c r="Z15" s="266"/>
      <c r="AA15" s="266"/>
      <c r="AB15" s="266"/>
      <c r="AC15" s="266"/>
      <c r="AD15" s="266"/>
      <c r="AE15" s="266"/>
      <c r="AF15" s="266"/>
      <c r="AG15" s="266"/>
      <c r="AH15" s="266"/>
      <c r="AI15" s="266"/>
      <c r="AJ15" s="266"/>
      <c r="AK15" s="1137" t="s">
        <v>469</v>
      </c>
      <c r="AL15" s="1138"/>
      <c r="AM15" s="1138"/>
      <c r="AN15" s="1139"/>
      <c r="AO15" s="285">
        <v>-16937317</v>
      </c>
      <c r="AP15" s="285">
        <v>-10229</v>
      </c>
      <c r="AQ15" s="286">
        <v>-11619</v>
      </c>
      <c r="AR15" s="287">
        <v>-12</v>
      </c>
    </row>
    <row r="16" spans="1:46">
      <c r="A16" s="270"/>
      <c r="B16" s="266"/>
      <c r="C16" s="266"/>
      <c r="D16" s="266"/>
      <c r="E16" s="266"/>
      <c r="F16" s="266"/>
      <c r="G16" s="266"/>
      <c r="H16" s="266"/>
      <c r="I16" s="266"/>
      <c r="J16" s="266"/>
      <c r="K16" s="266"/>
      <c r="L16" s="266"/>
      <c r="M16" s="266"/>
      <c r="N16" s="266"/>
      <c r="O16" s="266"/>
      <c r="P16" s="266"/>
      <c r="Q16" s="266"/>
      <c r="R16" s="266"/>
      <c r="S16" s="266"/>
      <c r="T16" s="266"/>
      <c r="U16" s="266"/>
      <c r="V16" s="266"/>
      <c r="W16" s="266"/>
      <c r="X16" s="266"/>
      <c r="Y16" s="266"/>
      <c r="Z16" s="266"/>
      <c r="AA16" s="266"/>
      <c r="AB16" s="266"/>
      <c r="AC16" s="266"/>
      <c r="AD16" s="266"/>
      <c r="AE16" s="266"/>
      <c r="AF16" s="266"/>
      <c r="AG16" s="266"/>
      <c r="AH16" s="266"/>
      <c r="AI16" s="266"/>
      <c r="AJ16" s="266"/>
      <c r="AK16" s="1143" t="s">
        <v>148</v>
      </c>
      <c r="AL16" s="1144"/>
      <c r="AM16" s="1144"/>
      <c r="AN16" s="1145"/>
      <c r="AO16" s="285">
        <v>214031566</v>
      </c>
      <c r="AP16" s="285">
        <v>129255</v>
      </c>
      <c r="AQ16" s="286">
        <v>128394</v>
      </c>
      <c r="AR16" s="287">
        <v>0.7</v>
      </c>
    </row>
    <row r="17" spans="1:46">
      <c r="A17" s="270"/>
      <c r="B17" s="266"/>
      <c r="C17" s="266"/>
      <c r="D17" s="266"/>
      <c r="E17" s="266"/>
      <c r="F17" s="266"/>
      <c r="G17" s="266"/>
      <c r="H17" s="266"/>
      <c r="I17" s="266"/>
      <c r="J17" s="266"/>
      <c r="K17" s="266"/>
      <c r="L17" s="266"/>
      <c r="M17" s="266"/>
      <c r="N17" s="266"/>
      <c r="O17" s="266"/>
      <c r="P17" s="266"/>
      <c r="Q17" s="266"/>
      <c r="R17" s="266"/>
      <c r="S17" s="266"/>
      <c r="T17" s="266"/>
      <c r="U17" s="266"/>
      <c r="V17" s="266"/>
      <c r="W17" s="266"/>
      <c r="X17" s="266"/>
      <c r="Y17" s="266"/>
      <c r="Z17" s="266"/>
      <c r="AA17" s="266"/>
      <c r="AB17" s="266"/>
      <c r="AC17" s="266"/>
      <c r="AD17" s="266"/>
      <c r="AE17" s="266"/>
      <c r="AF17" s="266"/>
      <c r="AG17" s="266"/>
      <c r="AH17" s="266"/>
      <c r="AI17" s="266"/>
      <c r="AJ17" s="266"/>
      <c r="AK17" s="288"/>
      <c r="AL17" s="288"/>
      <c r="AM17" s="288"/>
      <c r="AN17" s="288"/>
      <c r="AO17" s="289"/>
      <c r="AP17" s="289"/>
      <c r="AQ17" s="289"/>
      <c r="AR17" s="290"/>
    </row>
    <row r="18" spans="1:46">
      <c r="A18" s="270"/>
      <c r="B18" s="266"/>
      <c r="C18" s="266"/>
      <c r="D18" s="266"/>
      <c r="E18" s="266"/>
      <c r="F18" s="266"/>
      <c r="G18" s="266"/>
      <c r="H18" s="266"/>
      <c r="I18" s="266"/>
      <c r="J18" s="266"/>
      <c r="K18" s="266"/>
      <c r="L18" s="266"/>
      <c r="M18" s="266"/>
      <c r="N18" s="266"/>
      <c r="O18" s="266"/>
      <c r="P18" s="266"/>
      <c r="Q18" s="266"/>
      <c r="R18" s="266"/>
      <c r="S18" s="266"/>
      <c r="T18" s="266"/>
      <c r="U18" s="266"/>
      <c r="V18" s="266"/>
      <c r="W18" s="266"/>
      <c r="X18" s="266"/>
      <c r="Y18" s="266"/>
      <c r="Z18" s="266"/>
      <c r="AA18" s="266"/>
      <c r="AB18" s="266"/>
      <c r="AC18" s="266"/>
      <c r="AD18" s="266"/>
      <c r="AE18" s="266"/>
      <c r="AF18" s="266"/>
      <c r="AG18" s="266"/>
      <c r="AH18" s="266"/>
      <c r="AI18" s="266"/>
      <c r="AJ18" s="266"/>
      <c r="AK18" s="266"/>
      <c r="AL18" s="266"/>
      <c r="AM18" s="266"/>
      <c r="AN18" s="266"/>
      <c r="AO18" s="266"/>
      <c r="AP18" s="266"/>
      <c r="AQ18" s="291"/>
      <c r="AR18" s="291"/>
    </row>
    <row r="19" spans="1:46">
      <c r="A19" s="270"/>
      <c r="B19" s="266"/>
      <c r="C19" s="266"/>
      <c r="D19" s="266"/>
      <c r="E19" s="266"/>
      <c r="F19" s="266"/>
      <c r="G19" s="266"/>
      <c r="H19" s="266"/>
      <c r="I19" s="266"/>
      <c r="J19" s="266"/>
      <c r="K19" s="266"/>
      <c r="L19" s="266"/>
      <c r="M19" s="266"/>
      <c r="N19" s="266"/>
      <c r="O19" s="266"/>
      <c r="P19" s="266"/>
      <c r="Q19" s="266"/>
      <c r="R19" s="266"/>
      <c r="S19" s="266"/>
      <c r="T19" s="266"/>
      <c r="U19" s="266"/>
      <c r="V19" s="266"/>
      <c r="W19" s="266"/>
      <c r="X19" s="266"/>
      <c r="Y19" s="266"/>
      <c r="Z19" s="266"/>
      <c r="AA19" s="266"/>
      <c r="AB19" s="266"/>
      <c r="AC19" s="266"/>
      <c r="AD19" s="266"/>
      <c r="AE19" s="266"/>
      <c r="AF19" s="266"/>
      <c r="AG19" s="266"/>
      <c r="AH19" s="266"/>
      <c r="AI19" s="266"/>
      <c r="AJ19" s="266"/>
      <c r="AK19" s="266" t="s">
        <v>470</v>
      </c>
      <c r="AL19" s="266"/>
      <c r="AM19" s="266"/>
      <c r="AN19" s="266"/>
      <c r="AO19" s="266"/>
      <c r="AP19" s="266"/>
      <c r="AQ19" s="266"/>
      <c r="AR19" s="266"/>
    </row>
    <row r="20" spans="1:46">
      <c r="A20" s="270"/>
      <c r="B20" s="266"/>
      <c r="C20" s="266"/>
      <c r="D20" s="266"/>
      <c r="E20" s="266"/>
      <c r="F20" s="266"/>
      <c r="G20" s="266"/>
      <c r="H20" s="266"/>
      <c r="I20" s="266"/>
      <c r="J20" s="266"/>
      <c r="K20" s="266"/>
      <c r="L20" s="266"/>
      <c r="M20" s="266"/>
      <c r="N20" s="266"/>
      <c r="O20" s="266"/>
      <c r="P20" s="266"/>
      <c r="Q20" s="266"/>
      <c r="R20" s="266"/>
      <c r="S20" s="266"/>
      <c r="T20" s="266"/>
      <c r="U20" s="266"/>
      <c r="V20" s="266"/>
      <c r="W20" s="266"/>
      <c r="X20" s="266"/>
      <c r="Y20" s="266"/>
      <c r="Z20" s="266"/>
      <c r="AA20" s="266"/>
      <c r="AB20" s="266"/>
      <c r="AC20" s="266"/>
      <c r="AD20" s="266"/>
      <c r="AE20" s="266"/>
      <c r="AF20" s="266"/>
      <c r="AG20" s="266"/>
      <c r="AH20" s="266"/>
      <c r="AI20" s="266"/>
      <c r="AJ20" s="266"/>
      <c r="AK20" s="292"/>
      <c r="AL20" s="293"/>
      <c r="AM20" s="293"/>
      <c r="AN20" s="294"/>
      <c r="AO20" s="295" t="s">
        <v>471</v>
      </c>
      <c r="AP20" s="296" t="s">
        <v>472</v>
      </c>
      <c r="AQ20" s="297" t="s">
        <v>473</v>
      </c>
      <c r="AR20" s="298"/>
    </row>
    <row r="21" spans="1:46" s="304" customFormat="1">
      <c r="A21" s="299"/>
      <c r="B21" s="271"/>
      <c r="C21" s="271"/>
      <c r="D21" s="271"/>
      <c r="E21" s="271"/>
      <c r="F21" s="271"/>
      <c r="G21" s="271"/>
      <c r="H21" s="271"/>
      <c r="I21" s="271"/>
      <c r="J21" s="271"/>
      <c r="K21" s="271"/>
      <c r="L21" s="271"/>
      <c r="M21" s="271"/>
      <c r="N21" s="271"/>
      <c r="O21" s="271"/>
      <c r="P21" s="271"/>
      <c r="Q21" s="271"/>
      <c r="R21" s="271"/>
      <c r="S21" s="271"/>
      <c r="T21" s="271"/>
      <c r="U21" s="271"/>
      <c r="V21" s="271"/>
      <c r="W21" s="271"/>
      <c r="X21" s="271"/>
      <c r="Y21" s="271"/>
      <c r="Z21" s="271"/>
      <c r="AA21" s="271"/>
      <c r="AB21" s="271"/>
      <c r="AC21" s="271"/>
      <c r="AD21" s="271"/>
      <c r="AE21" s="271"/>
      <c r="AF21" s="271"/>
      <c r="AG21" s="271"/>
      <c r="AH21" s="271"/>
      <c r="AI21" s="271"/>
      <c r="AJ21" s="271"/>
      <c r="AK21" s="1146" t="s">
        <v>474</v>
      </c>
      <c r="AL21" s="1147"/>
      <c r="AM21" s="1147"/>
      <c r="AN21" s="1148"/>
      <c r="AO21" s="300">
        <v>1438.99</v>
      </c>
      <c r="AP21" s="301">
        <v>1451.45</v>
      </c>
      <c r="AQ21" s="302">
        <v>-12.46</v>
      </c>
      <c r="AR21" s="271"/>
      <c r="AS21" s="303"/>
      <c r="AT21" s="299"/>
    </row>
    <row r="22" spans="1:46" s="304" customFormat="1">
      <c r="A22" s="299"/>
      <c r="B22" s="271"/>
      <c r="C22" s="271"/>
      <c r="D22" s="271"/>
      <c r="E22" s="271"/>
      <c r="F22" s="271"/>
      <c r="G22" s="271"/>
      <c r="H22" s="271"/>
      <c r="I22" s="271"/>
      <c r="J22" s="271"/>
      <c r="K22" s="271"/>
      <c r="L22" s="271"/>
      <c r="M22" s="271"/>
      <c r="N22" s="271"/>
      <c r="O22" s="271"/>
      <c r="P22" s="271"/>
      <c r="Q22" s="271"/>
      <c r="R22" s="271"/>
      <c r="S22" s="271"/>
      <c r="T22" s="271"/>
      <c r="U22" s="271"/>
      <c r="V22" s="271"/>
      <c r="W22" s="271"/>
      <c r="X22" s="271"/>
      <c r="Y22" s="271"/>
      <c r="Z22" s="271"/>
      <c r="AA22" s="271"/>
      <c r="AB22" s="271"/>
      <c r="AC22" s="271"/>
      <c r="AD22" s="271"/>
      <c r="AE22" s="271"/>
      <c r="AF22" s="271"/>
      <c r="AG22" s="271"/>
      <c r="AH22" s="271"/>
      <c r="AI22" s="271"/>
      <c r="AJ22" s="271"/>
      <c r="AK22" s="1146" t="s">
        <v>475</v>
      </c>
      <c r="AL22" s="1147"/>
      <c r="AM22" s="1147"/>
      <c r="AN22" s="1148"/>
      <c r="AO22" s="305">
        <v>96.8</v>
      </c>
      <c r="AP22" s="306">
        <v>99.2</v>
      </c>
      <c r="AQ22" s="307">
        <v>-2.4</v>
      </c>
      <c r="AR22" s="291"/>
      <c r="AS22" s="303"/>
      <c r="AT22" s="299"/>
    </row>
    <row r="23" spans="1:46" s="304" customFormat="1">
      <c r="A23" s="299"/>
      <c r="B23" s="271"/>
      <c r="C23" s="271"/>
      <c r="D23" s="271"/>
      <c r="E23" s="271"/>
      <c r="F23" s="271"/>
      <c r="G23" s="271"/>
      <c r="H23" s="271"/>
      <c r="I23" s="271"/>
      <c r="J23" s="271"/>
      <c r="K23" s="271"/>
      <c r="L23" s="271"/>
      <c r="M23" s="271"/>
      <c r="N23" s="271"/>
      <c r="O23" s="271"/>
      <c r="P23" s="271"/>
      <c r="Q23" s="271"/>
      <c r="R23" s="271"/>
      <c r="S23" s="271"/>
      <c r="T23" s="271"/>
      <c r="U23" s="271"/>
      <c r="V23" s="271"/>
      <c r="W23" s="271"/>
      <c r="X23" s="271"/>
      <c r="Y23" s="271"/>
      <c r="Z23" s="271"/>
      <c r="AA23" s="271"/>
      <c r="AB23" s="271"/>
      <c r="AC23" s="271"/>
      <c r="AD23" s="271"/>
      <c r="AE23" s="271"/>
      <c r="AF23" s="271"/>
      <c r="AG23" s="271"/>
      <c r="AH23" s="271"/>
      <c r="AI23" s="271"/>
      <c r="AJ23" s="271"/>
      <c r="AK23" s="271"/>
      <c r="AL23" s="271"/>
      <c r="AM23" s="271"/>
      <c r="AN23" s="271"/>
      <c r="AO23" s="271"/>
      <c r="AP23" s="291"/>
      <c r="AQ23" s="291"/>
      <c r="AR23" s="291"/>
      <c r="AS23" s="303"/>
      <c r="AT23" s="299"/>
    </row>
    <row r="24" spans="1:46" s="304" customFormat="1">
      <c r="A24" s="299"/>
      <c r="B24" s="271"/>
      <c r="C24" s="271"/>
      <c r="D24" s="271"/>
      <c r="E24" s="271"/>
      <c r="F24" s="271"/>
      <c r="G24" s="271"/>
      <c r="H24" s="271"/>
      <c r="I24" s="271"/>
      <c r="J24" s="271"/>
      <c r="K24" s="271"/>
      <c r="L24" s="271"/>
      <c r="M24" s="271"/>
      <c r="N24" s="271"/>
      <c r="O24" s="271"/>
      <c r="P24" s="271"/>
      <c r="Q24" s="271"/>
      <c r="R24" s="271"/>
      <c r="S24" s="271"/>
      <c r="T24" s="271"/>
      <c r="U24" s="271"/>
      <c r="V24" s="271"/>
      <c r="W24" s="271"/>
      <c r="X24" s="271"/>
      <c r="Y24" s="271"/>
      <c r="Z24" s="271"/>
      <c r="AA24" s="271"/>
      <c r="AB24" s="271"/>
      <c r="AC24" s="271"/>
      <c r="AD24" s="271"/>
      <c r="AE24" s="271"/>
      <c r="AF24" s="271"/>
      <c r="AG24" s="271"/>
      <c r="AH24" s="271"/>
      <c r="AI24" s="271"/>
      <c r="AJ24" s="271"/>
      <c r="AK24" s="271"/>
      <c r="AL24" s="271"/>
      <c r="AM24" s="271"/>
      <c r="AN24" s="271"/>
      <c r="AO24" s="271"/>
      <c r="AP24" s="291"/>
      <c r="AQ24" s="291"/>
      <c r="AR24" s="291"/>
      <c r="AS24" s="303"/>
      <c r="AT24" s="299"/>
    </row>
    <row r="25" spans="1:46" s="304" customFormat="1">
      <c r="A25" s="308"/>
      <c r="B25" s="309"/>
      <c r="C25" s="309"/>
      <c r="D25" s="309"/>
      <c r="E25" s="309"/>
      <c r="F25" s="309"/>
      <c r="G25" s="309"/>
      <c r="H25" s="309"/>
      <c r="I25" s="309"/>
      <c r="J25" s="309"/>
      <c r="K25" s="309"/>
      <c r="L25" s="309"/>
      <c r="M25" s="309"/>
      <c r="N25" s="309"/>
      <c r="O25" s="309"/>
      <c r="P25" s="309"/>
      <c r="Q25" s="309"/>
      <c r="R25" s="309"/>
      <c r="S25" s="309"/>
      <c r="T25" s="309"/>
      <c r="U25" s="309"/>
      <c r="V25" s="309"/>
      <c r="W25" s="309"/>
      <c r="X25" s="309"/>
      <c r="Y25" s="309"/>
      <c r="Z25" s="309"/>
      <c r="AA25" s="309"/>
      <c r="AB25" s="309"/>
      <c r="AC25" s="309"/>
      <c r="AD25" s="309"/>
      <c r="AE25" s="309"/>
      <c r="AF25" s="309"/>
      <c r="AG25" s="309"/>
      <c r="AH25" s="309"/>
      <c r="AI25" s="309"/>
      <c r="AJ25" s="309"/>
      <c r="AK25" s="309"/>
      <c r="AL25" s="309"/>
      <c r="AM25" s="309"/>
      <c r="AN25" s="309"/>
      <c r="AO25" s="309"/>
      <c r="AP25" s="310"/>
      <c r="AQ25" s="310"/>
      <c r="AR25" s="310"/>
      <c r="AS25" s="311"/>
      <c r="AT25" s="299"/>
    </row>
    <row r="26" spans="1:46" s="304" customFormat="1">
      <c r="A26" s="271" t="s">
        <v>476</v>
      </c>
      <c r="B26" s="271"/>
      <c r="C26" s="271"/>
      <c r="D26" s="271"/>
      <c r="E26" s="271"/>
      <c r="F26" s="271"/>
      <c r="G26" s="271"/>
      <c r="H26" s="271"/>
      <c r="I26" s="271"/>
      <c r="J26" s="271"/>
      <c r="K26" s="271"/>
      <c r="L26" s="271"/>
      <c r="M26" s="271"/>
      <c r="N26" s="271"/>
      <c r="O26" s="271"/>
      <c r="P26" s="271"/>
      <c r="Q26" s="271"/>
      <c r="R26" s="271"/>
      <c r="S26" s="271"/>
      <c r="T26" s="271"/>
      <c r="U26" s="271"/>
      <c r="V26" s="271"/>
      <c r="W26" s="271"/>
      <c r="X26" s="271"/>
      <c r="Y26" s="271"/>
      <c r="Z26" s="271"/>
      <c r="AA26" s="271"/>
      <c r="AB26" s="271"/>
      <c r="AC26" s="271"/>
      <c r="AD26" s="271"/>
      <c r="AE26" s="271"/>
      <c r="AF26" s="271"/>
      <c r="AG26" s="271"/>
      <c r="AH26" s="271"/>
      <c r="AI26" s="271"/>
      <c r="AJ26" s="271"/>
      <c r="AK26" s="271"/>
      <c r="AL26" s="271"/>
      <c r="AM26" s="271"/>
      <c r="AN26" s="271"/>
      <c r="AO26" s="271"/>
      <c r="AP26" s="291"/>
      <c r="AQ26" s="291"/>
      <c r="AR26" s="291"/>
      <c r="AS26" s="271"/>
      <c r="AT26" s="271"/>
    </row>
    <row r="27" spans="1:46">
      <c r="A27" s="312" t="s">
        <v>477</v>
      </c>
      <c r="AO27" s="266"/>
      <c r="AP27" s="266"/>
      <c r="AQ27" s="266"/>
      <c r="AR27" s="266"/>
      <c r="AS27" s="266"/>
      <c r="AT27" s="266"/>
    </row>
    <row r="28" spans="1:46" ht="17.25">
      <c r="A28" s="267" t="s">
        <v>478</v>
      </c>
      <c r="B28" s="268"/>
      <c r="C28" s="268"/>
      <c r="D28" s="268"/>
      <c r="E28" s="268"/>
      <c r="F28" s="268"/>
      <c r="G28" s="268"/>
      <c r="H28" s="268"/>
      <c r="I28" s="268"/>
      <c r="J28" s="268"/>
      <c r="K28" s="268"/>
      <c r="L28" s="268"/>
      <c r="M28" s="268"/>
      <c r="N28" s="268"/>
      <c r="O28" s="268"/>
      <c r="P28" s="268"/>
      <c r="Q28" s="268"/>
      <c r="R28" s="268"/>
      <c r="S28" s="268"/>
      <c r="T28" s="268"/>
      <c r="U28" s="268"/>
      <c r="V28" s="268"/>
      <c r="W28" s="268"/>
      <c r="X28" s="268"/>
      <c r="Y28" s="268"/>
      <c r="Z28" s="268"/>
      <c r="AA28" s="268"/>
      <c r="AB28" s="268"/>
      <c r="AC28" s="268"/>
      <c r="AD28" s="268"/>
      <c r="AE28" s="268"/>
      <c r="AF28" s="268"/>
      <c r="AG28" s="268"/>
      <c r="AH28" s="268"/>
      <c r="AI28" s="268"/>
      <c r="AJ28" s="268"/>
      <c r="AK28" s="268"/>
      <c r="AL28" s="268"/>
      <c r="AM28" s="268"/>
      <c r="AN28" s="268"/>
      <c r="AO28" s="268"/>
      <c r="AP28" s="268"/>
      <c r="AQ28" s="268"/>
      <c r="AR28" s="268"/>
      <c r="AS28" s="313"/>
    </row>
    <row r="29" spans="1:46">
      <c r="A29" s="270"/>
      <c r="B29" s="266"/>
      <c r="C29" s="266"/>
      <c r="D29" s="266"/>
      <c r="E29" s="266"/>
      <c r="F29" s="266"/>
      <c r="G29" s="266"/>
      <c r="H29" s="266"/>
      <c r="I29" s="266"/>
      <c r="J29" s="266"/>
      <c r="K29" s="266"/>
      <c r="L29" s="266"/>
      <c r="M29" s="266"/>
      <c r="N29" s="266"/>
      <c r="O29" s="266"/>
      <c r="P29" s="266"/>
      <c r="Q29" s="266"/>
      <c r="R29" s="266"/>
      <c r="S29" s="266"/>
      <c r="T29" s="266"/>
      <c r="U29" s="266"/>
      <c r="V29" s="266"/>
      <c r="W29" s="266"/>
      <c r="X29" s="266"/>
      <c r="Y29" s="266"/>
      <c r="Z29" s="266"/>
      <c r="AA29" s="266"/>
      <c r="AB29" s="266"/>
      <c r="AC29" s="266"/>
      <c r="AD29" s="266"/>
      <c r="AE29" s="266"/>
      <c r="AF29" s="266"/>
      <c r="AG29" s="266"/>
      <c r="AH29" s="266"/>
      <c r="AI29" s="266"/>
      <c r="AJ29" s="266"/>
      <c r="AK29" s="271" t="s">
        <v>479</v>
      </c>
      <c r="AL29" s="271"/>
      <c r="AM29" s="271"/>
      <c r="AN29" s="271"/>
      <c r="AO29" s="266"/>
      <c r="AP29" s="266"/>
      <c r="AQ29" s="266"/>
      <c r="AR29" s="266"/>
      <c r="AS29" s="314"/>
    </row>
    <row r="30" spans="1:46">
      <c r="A30" s="270"/>
      <c r="B30" s="266"/>
      <c r="C30" s="266"/>
      <c r="D30" s="266"/>
      <c r="E30" s="266"/>
      <c r="F30" s="266"/>
      <c r="G30" s="266"/>
      <c r="H30" s="266"/>
      <c r="I30" s="266"/>
      <c r="J30" s="266"/>
      <c r="K30" s="266"/>
      <c r="L30" s="266"/>
      <c r="M30" s="266"/>
      <c r="N30" s="266"/>
      <c r="O30" s="266"/>
      <c r="P30" s="266"/>
      <c r="Q30" s="266"/>
      <c r="R30" s="266"/>
      <c r="S30" s="266"/>
      <c r="T30" s="266"/>
      <c r="U30" s="266"/>
      <c r="V30" s="266"/>
      <c r="W30" s="266"/>
      <c r="X30" s="266"/>
      <c r="Y30" s="266"/>
      <c r="Z30" s="266"/>
      <c r="AA30" s="266"/>
      <c r="AB30" s="266"/>
      <c r="AC30" s="266"/>
      <c r="AD30" s="266"/>
      <c r="AE30" s="266"/>
      <c r="AF30" s="266"/>
      <c r="AG30" s="266"/>
      <c r="AH30" s="266"/>
      <c r="AI30" s="266"/>
      <c r="AJ30" s="266"/>
      <c r="AK30" s="273"/>
      <c r="AL30" s="274"/>
      <c r="AM30" s="274"/>
      <c r="AN30" s="275"/>
      <c r="AO30" s="1135" t="s">
        <v>457</v>
      </c>
      <c r="AP30" s="276"/>
      <c r="AQ30" s="277" t="s">
        <v>458</v>
      </c>
      <c r="AR30" s="278"/>
    </row>
    <row r="31" spans="1:46">
      <c r="A31" s="270"/>
      <c r="B31" s="266"/>
      <c r="C31" s="266"/>
      <c r="D31" s="266"/>
      <c r="E31" s="266"/>
      <c r="F31" s="266"/>
      <c r="G31" s="266"/>
      <c r="H31" s="266"/>
      <c r="I31" s="266"/>
      <c r="J31" s="266"/>
      <c r="K31" s="266"/>
      <c r="L31" s="266"/>
      <c r="M31" s="266"/>
      <c r="N31" s="266"/>
      <c r="O31" s="266"/>
      <c r="P31" s="266"/>
      <c r="Q31" s="266"/>
      <c r="R31" s="266"/>
      <c r="S31" s="266"/>
      <c r="T31" s="266"/>
      <c r="U31" s="266"/>
      <c r="V31" s="266"/>
      <c r="W31" s="266"/>
      <c r="X31" s="266"/>
      <c r="Y31" s="266"/>
      <c r="Z31" s="266"/>
      <c r="AA31" s="266"/>
      <c r="AB31" s="266"/>
      <c r="AC31" s="266"/>
      <c r="AD31" s="266"/>
      <c r="AE31" s="266"/>
      <c r="AF31" s="266"/>
      <c r="AG31" s="266"/>
      <c r="AH31" s="266"/>
      <c r="AI31" s="266"/>
      <c r="AJ31" s="266"/>
      <c r="AK31" s="279"/>
      <c r="AL31" s="280"/>
      <c r="AM31" s="280"/>
      <c r="AN31" s="281"/>
      <c r="AO31" s="1136"/>
      <c r="AP31" s="282" t="s">
        <v>459</v>
      </c>
      <c r="AQ31" s="283" t="s">
        <v>460</v>
      </c>
      <c r="AR31" s="284" t="s">
        <v>461</v>
      </c>
    </row>
    <row r="32" spans="1:46" ht="27" customHeight="1">
      <c r="A32" s="270"/>
      <c r="B32" s="266"/>
      <c r="C32" s="266"/>
      <c r="D32" s="266"/>
      <c r="E32" s="266"/>
      <c r="F32" s="266"/>
      <c r="G32" s="266"/>
      <c r="H32" s="266"/>
      <c r="I32" s="266"/>
      <c r="J32" s="266"/>
      <c r="K32" s="266"/>
      <c r="L32" s="266"/>
      <c r="M32" s="266"/>
      <c r="N32" s="266"/>
      <c r="O32" s="266"/>
      <c r="P32" s="266"/>
      <c r="Q32" s="266"/>
      <c r="R32" s="266"/>
      <c r="S32" s="266"/>
      <c r="T32" s="266"/>
      <c r="U32" s="266"/>
      <c r="V32" s="266"/>
      <c r="W32" s="266"/>
      <c r="X32" s="266"/>
      <c r="Y32" s="266"/>
      <c r="Z32" s="266"/>
      <c r="AA32" s="266"/>
      <c r="AB32" s="266"/>
      <c r="AC32" s="266"/>
      <c r="AD32" s="266"/>
      <c r="AE32" s="266"/>
      <c r="AF32" s="266"/>
      <c r="AG32" s="266"/>
      <c r="AH32" s="266"/>
      <c r="AI32" s="266"/>
      <c r="AJ32" s="266"/>
      <c r="AK32" s="1140" t="s">
        <v>480</v>
      </c>
      <c r="AL32" s="1141"/>
      <c r="AM32" s="1141"/>
      <c r="AN32" s="1142"/>
      <c r="AO32" s="285">
        <v>103055086</v>
      </c>
      <c r="AP32" s="285">
        <v>62236</v>
      </c>
      <c r="AQ32" s="286">
        <v>76176</v>
      </c>
      <c r="AR32" s="287">
        <v>-18.3</v>
      </c>
    </row>
    <row r="33" spans="1:46" ht="13.5" customHeight="1">
      <c r="A33" s="270"/>
      <c r="B33" s="266"/>
      <c r="C33" s="266"/>
      <c r="D33" s="266"/>
      <c r="E33" s="266"/>
      <c r="F33" s="266"/>
      <c r="G33" s="266"/>
      <c r="H33" s="266"/>
      <c r="I33" s="266"/>
      <c r="J33" s="266"/>
      <c r="K33" s="266"/>
      <c r="L33" s="266"/>
      <c r="M33" s="266"/>
      <c r="N33" s="266"/>
      <c r="O33" s="266"/>
      <c r="P33" s="266"/>
      <c r="Q33" s="266"/>
      <c r="R33" s="266"/>
      <c r="S33" s="266"/>
      <c r="T33" s="266"/>
      <c r="U33" s="266"/>
      <c r="V33" s="266"/>
      <c r="W33" s="266"/>
      <c r="X33" s="266"/>
      <c r="Y33" s="266"/>
      <c r="Z33" s="266"/>
      <c r="AA33" s="266"/>
      <c r="AB33" s="266"/>
      <c r="AC33" s="266"/>
      <c r="AD33" s="266"/>
      <c r="AE33" s="266"/>
      <c r="AF33" s="266"/>
      <c r="AG33" s="266"/>
      <c r="AH33" s="266"/>
      <c r="AI33" s="266"/>
      <c r="AJ33" s="266"/>
      <c r="AK33" s="1140" t="s">
        <v>481</v>
      </c>
      <c r="AL33" s="1141"/>
      <c r="AM33" s="1141"/>
      <c r="AN33" s="1142"/>
      <c r="AO33" s="285" t="s">
        <v>466</v>
      </c>
      <c r="AP33" s="285" t="s">
        <v>466</v>
      </c>
      <c r="AQ33" s="286" t="s">
        <v>466</v>
      </c>
      <c r="AR33" s="287" t="s">
        <v>466</v>
      </c>
    </row>
    <row r="34" spans="1:46" ht="27" customHeight="1">
      <c r="A34" s="270"/>
      <c r="B34" s="266"/>
      <c r="C34" s="266"/>
      <c r="D34" s="266"/>
      <c r="E34" s="266"/>
      <c r="F34" s="266"/>
      <c r="G34" s="266"/>
      <c r="H34" s="266"/>
      <c r="I34" s="266"/>
      <c r="J34" s="266"/>
      <c r="K34" s="266"/>
      <c r="L34" s="266"/>
      <c r="M34" s="266"/>
      <c r="N34" s="266"/>
      <c r="O34" s="266"/>
      <c r="P34" s="266"/>
      <c r="Q34" s="266"/>
      <c r="R34" s="266"/>
      <c r="S34" s="266"/>
      <c r="T34" s="266"/>
      <c r="U34" s="266"/>
      <c r="V34" s="266"/>
      <c r="W34" s="266"/>
      <c r="X34" s="266"/>
      <c r="Y34" s="266"/>
      <c r="Z34" s="266"/>
      <c r="AA34" s="266"/>
      <c r="AB34" s="266"/>
      <c r="AC34" s="266"/>
      <c r="AD34" s="266"/>
      <c r="AE34" s="266"/>
      <c r="AF34" s="266"/>
      <c r="AG34" s="266"/>
      <c r="AH34" s="266"/>
      <c r="AI34" s="266"/>
      <c r="AJ34" s="266"/>
      <c r="AK34" s="1140" t="s">
        <v>482</v>
      </c>
      <c r="AL34" s="1141"/>
      <c r="AM34" s="1141"/>
      <c r="AN34" s="1142"/>
      <c r="AO34" s="285">
        <v>24644477</v>
      </c>
      <c r="AP34" s="285">
        <v>14883</v>
      </c>
      <c r="AQ34" s="286">
        <v>3943</v>
      </c>
      <c r="AR34" s="287">
        <v>277.5</v>
      </c>
    </row>
    <row r="35" spans="1:46" ht="27" customHeight="1">
      <c r="A35" s="270"/>
      <c r="B35" s="266"/>
      <c r="C35" s="266"/>
      <c r="D35" s="266"/>
      <c r="E35" s="266"/>
      <c r="F35" s="266"/>
      <c r="G35" s="266"/>
      <c r="H35" s="266"/>
      <c r="I35" s="266"/>
      <c r="J35" s="266"/>
      <c r="K35" s="266"/>
      <c r="L35" s="266"/>
      <c r="M35" s="266"/>
      <c r="N35" s="266"/>
      <c r="O35" s="266"/>
      <c r="P35" s="266"/>
      <c r="Q35" s="266"/>
      <c r="R35" s="266"/>
      <c r="S35" s="266"/>
      <c r="T35" s="266"/>
      <c r="U35" s="266"/>
      <c r="V35" s="266"/>
      <c r="W35" s="266"/>
      <c r="X35" s="266"/>
      <c r="Y35" s="266"/>
      <c r="Z35" s="266"/>
      <c r="AA35" s="266"/>
      <c r="AB35" s="266"/>
      <c r="AC35" s="266"/>
      <c r="AD35" s="266"/>
      <c r="AE35" s="266"/>
      <c r="AF35" s="266"/>
      <c r="AG35" s="266"/>
      <c r="AH35" s="266"/>
      <c r="AI35" s="266"/>
      <c r="AJ35" s="266"/>
      <c r="AK35" s="1140" t="s">
        <v>483</v>
      </c>
      <c r="AL35" s="1141"/>
      <c r="AM35" s="1141"/>
      <c r="AN35" s="1142"/>
      <c r="AO35" s="285">
        <v>1209907</v>
      </c>
      <c r="AP35" s="285">
        <v>731</v>
      </c>
      <c r="AQ35" s="286">
        <v>1855</v>
      </c>
      <c r="AR35" s="287">
        <v>-60.6</v>
      </c>
    </row>
    <row r="36" spans="1:46" ht="27" customHeight="1">
      <c r="A36" s="270"/>
      <c r="B36" s="266"/>
      <c r="C36" s="266"/>
      <c r="D36" s="266"/>
      <c r="E36" s="266"/>
      <c r="F36" s="266"/>
      <c r="G36" s="266"/>
      <c r="H36" s="266"/>
      <c r="I36" s="266"/>
      <c r="J36" s="266"/>
      <c r="K36" s="266"/>
      <c r="L36" s="266"/>
      <c r="M36" s="266"/>
      <c r="N36" s="266"/>
      <c r="O36" s="266"/>
      <c r="P36" s="266"/>
      <c r="Q36" s="266"/>
      <c r="R36" s="266"/>
      <c r="S36" s="266"/>
      <c r="T36" s="266"/>
      <c r="U36" s="266"/>
      <c r="V36" s="266"/>
      <c r="W36" s="266"/>
      <c r="X36" s="266"/>
      <c r="Y36" s="266"/>
      <c r="Z36" s="266"/>
      <c r="AA36" s="266"/>
      <c r="AB36" s="266"/>
      <c r="AC36" s="266"/>
      <c r="AD36" s="266"/>
      <c r="AE36" s="266"/>
      <c r="AF36" s="266"/>
      <c r="AG36" s="266"/>
      <c r="AH36" s="266"/>
      <c r="AI36" s="266"/>
      <c r="AJ36" s="266"/>
      <c r="AK36" s="1140" t="s">
        <v>484</v>
      </c>
      <c r="AL36" s="1141"/>
      <c r="AM36" s="1141"/>
      <c r="AN36" s="1142"/>
      <c r="AO36" s="285" t="s">
        <v>466</v>
      </c>
      <c r="AP36" s="285" t="s">
        <v>466</v>
      </c>
      <c r="AQ36" s="286">
        <v>162</v>
      </c>
      <c r="AR36" s="287" t="s">
        <v>466</v>
      </c>
    </row>
    <row r="37" spans="1:46" ht="13.5" customHeight="1">
      <c r="A37" s="270"/>
      <c r="B37" s="266"/>
      <c r="C37" s="266"/>
      <c r="D37" s="266"/>
      <c r="E37" s="266"/>
      <c r="F37" s="266"/>
      <c r="G37" s="266"/>
      <c r="H37" s="266"/>
      <c r="I37" s="266"/>
      <c r="J37" s="266"/>
      <c r="K37" s="266"/>
      <c r="L37" s="266"/>
      <c r="M37" s="266"/>
      <c r="N37" s="266"/>
      <c r="O37" s="266"/>
      <c r="P37" s="266"/>
      <c r="Q37" s="266"/>
      <c r="R37" s="266"/>
      <c r="S37" s="266"/>
      <c r="T37" s="266"/>
      <c r="U37" s="266"/>
      <c r="V37" s="266"/>
      <c r="W37" s="266"/>
      <c r="X37" s="266"/>
      <c r="Y37" s="266"/>
      <c r="Z37" s="266"/>
      <c r="AA37" s="266"/>
      <c r="AB37" s="266"/>
      <c r="AC37" s="266"/>
      <c r="AD37" s="266"/>
      <c r="AE37" s="266"/>
      <c r="AF37" s="266"/>
      <c r="AG37" s="266"/>
      <c r="AH37" s="266"/>
      <c r="AI37" s="266"/>
      <c r="AJ37" s="266"/>
      <c r="AK37" s="1140" t="s">
        <v>485</v>
      </c>
      <c r="AL37" s="1141"/>
      <c r="AM37" s="1141"/>
      <c r="AN37" s="1142"/>
      <c r="AO37" s="285">
        <v>1796340</v>
      </c>
      <c r="AP37" s="285">
        <v>1085</v>
      </c>
      <c r="AQ37" s="286">
        <v>954</v>
      </c>
      <c r="AR37" s="287">
        <v>13.7</v>
      </c>
    </row>
    <row r="38" spans="1:46" ht="27" customHeight="1">
      <c r="A38" s="270"/>
      <c r="B38" s="266"/>
      <c r="C38" s="266"/>
      <c r="D38" s="266"/>
      <c r="E38" s="266"/>
      <c r="F38" s="266"/>
      <c r="G38" s="266"/>
      <c r="H38" s="266"/>
      <c r="I38" s="266"/>
      <c r="J38" s="266"/>
      <c r="K38" s="266"/>
      <c r="L38" s="266"/>
      <c r="M38" s="266"/>
      <c r="N38" s="266"/>
      <c r="O38" s="266"/>
      <c r="P38" s="266"/>
      <c r="Q38" s="266"/>
      <c r="R38" s="266"/>
      <c r="S38" s="266"/>
      <c r="T38" s="266"/>
      <c r="U38" s="266"/>
      <c r="V38" s="266"/>
      <c r="W38" s="266"/>
      <c r="X38" s="266"/>
      <c r="Y38" s="266"/>
      <c r="Z38" s="266"/>
      <c r="AA38" s="266"/>
      <c r="AB38" s="266"/>
      <c r="AC38" s="266"/>
      <c r="AD38" s="266"/>
      <c r="AE38" s="266"/>
      <c r="AF38" s="266"/>
      <c r="AG38" s="266"/>
      <c r="AH38" s="266"/>
      <c r="AI38" s="266"/>
      <c r="AJ38" s="266"/>
      <c r="AK38" s="1149" t="s">
        <v>486</v>
      </c>
      <c r="AL38" s="1150"/>
      <c r="AM38" s="1150"/>
      <c r="AN38" s="1151"/>
      <c r="AO38" s="315" t="s">
        <v>466</v>
      </c>
      <c r="AP38" s="315" t="s">
        <v>466</v>
      </c>
      <c r="AQ38" s="316">
        <v>2</v>
      </c>
      <c r="AR38" s="307" t="s">
        <v>466</v>
      </c>
      <c r="AS38" s="314"/>
    </row>
    <row r="39" spans="1:46">
      <c r="A39" s="270"/>
      <c r="B39" s="266"/>
      <c r="C39" s="266"/>
      <c r="D39" s="266"/>
      <c r="E39" s="266"/>
      <c r="F39" s="266"/>
      <c r="G39" s="266"/>
      <c r="H39" s="266"/>
      <c r="I39" s="266"/>
      <c r="J39" s="266"/>
      <c r="K39" s="266"/>
      <c r="L39" s="266"/>
      <c r="M39" s="266"/>
      <c r="N39" s="266"/>
      <c r="O39" s="266"/>
      <c r="P39" s="266"/>
      <c r="Q39" s="266"/>
      <c r="R39" s="266"/>
      <c r="S39" s="266"/>
      <c r="T39" s="266"/>
      <c r="U39" s="266"/>
      <c r="V39" s="266"/>
      <c r="W39" s="266"/>
      <c r="X39" s="266"/>
      <c r="Y39" s="266"/>
      <c r="Z39" s="266"/>
      <c r="AA39" s="266"/>
      <c r="AB39" s="266"/>
      <c r="AC39" s="266"/>
      <c r="AD39" s="266"/>
      <c r="AE39" s="266"/>
      <c r="AF39" s="266"/>
      <c r="AG39" s="266"/>
      <c r="AH39" s="266"/>
      <c r="AI39" s="266"/>
      <c r="AJ39" s="266"/>
      <c r="AK39" s="1149" t="s">
        <v>487</v>
      </c>
      <c r="AL39" s="1150"/>
      <c r="AM39" s="1150"/>
      <c r="AN39" s="1151"/>
      <c r="AO39" s="285">
        <v>-2562241</v>
      </c>
      <c r="AP39" s="285">
        <v>-1547</v>
      </c>
      <c r="AQ39" s="286">
        <v>-2895</v>
      </c>
      <c r="AR39" s="287">
        <v>-46.6</v>
      </c>
      <c r="AS39" s="314"/>
    </row>
    <row r="40" spans="1:46" ht="27" customHeight="1">
      <c r="A40" s="270"/>
      <c r="B40" s="266"/>
      <c r="C40" s="266"/>
      <c r="D40" s="266"/>
      <c r="E40" s="266"/>
      <c r="F40" s="266"/>
      <c r="G40" s="266"/>
      <c r="H40" s="266"/>
      <c r="I40" s="266"/>
      <c r="J40" s="266"/>
      <c r="K40" s="266"/>
      <c r="L40" s="266"/>
      <c r="M40" s="266"/>
      <c r="N40" s="266"/>
      <c r="O40" s="266"/>
      <c r="P40" s="266"/>
      <c r="Q40" s="266"/>
      <c r="R40" s="266"/>
      <c r="S40" s="266"/>
      <c r="T40" s="266"/>
      <c r="U40" s="266"/>
      <c r="V40" s="266"/>
      <c r="W40" s="266"/>
      <c r="X40" s="266"/>
      <c r="Y40" s="266"/>
      <c r="Z40" s="266"/>
      <c r="AA40" s="266"/>
      <c r="AB40" s="266"/>
      <c r="AC40" s="266"/>
      <c r="AD40" s="266"/>
      <c r="AE40" s="266"/>
      <c r="AF40" s="266"/>
      <c r="AG40" s="266"/>
      <c r="AH40" s="266"/>
      <c r="AI40" s="266"/>
      <c r="AJ40" s="266"/>
      <c r="AK40" s="1140" t="s">
        <v>488</v>
      </c>
      <c r="AL40" s="1141"/>
      <c r="AM40" s="1141"/>
      <c r="AN40" s="1142"/>
      <c r="AO40" s="285">
        <v>-81329724</v>
      </c>
      <c r="AP40" s="285">
        <v>-49115</v>
      </c>
      <c r="AQ40" s="286">
        <v>-51722</v>
      </c>
      <c r="AR40" s="287">
        <v>-5</v>
      </c>
      <c r="AS40" s="314"/>
    </row>
    <row r="41" spans="1:46">
      <c r="A41" s="270"/>
      <c r="B41" s="266"/>
      <c r="C41" s="266"/>
      <c r="D41" s="266"/>
      <c r="E41" s="266"/>
      <c r="F41" s="266"/>
      <c r="G41" s="266"/>
      <c r="H41" s="266"/>
      <c r="I41" s="266"/>
      <c r="J41" s="266"/>
      <c r="K41" s="266"/>
      <c r="L41" s="266"/>
      <c r="M41" s="266"/>
      <c r="N41" s="266"/>
      <c r="O41" s="266"/>
      <c r="P41" s="266"/>
      <c r="Q41" s="266"/>
      <c r="R41" s="266"/>
      <c r="S41" s="266"/>
      <c r="T41" s="266"/>
      <c r="U41" s="266"/>
      <c r="V41" s="266"/>
      <c r="W41" s="266"/>
      <c r="X41" s="266"/>
      <c r="Y41" s="266"/>
      <c r="Z41" s="266"/>
      <c r="AA41" s="266"/>
      <c r="AB41" s="266"/>
      <c r="AC41" s="266"/>
      <c r="AD41" s="266"/>
      <c r="AE41" s="266"/>
      <c r="AF41" s="266"/>
      <c r="AG41" s="266"/>
      <c r="AH41" s="266"/>
      <c r="AI41" s="266"/>
      <c r="AJ41" s="266"/>
      <c r="AK41" s="1143" t="s">
        <v>489</v>
      </c>
      <c r="AL41" s="1144"/>
      <c r="AM41" s="1144"/>
      <c r="AN41" s="1145"/>
      <c r="AO41" s="285">
        <v>46813845</v>
      </c>
      <c r="AP41" s="285">
        <v>28271</v>
      </c>
      <c r="AQ41" s="286">
        <v>28475</v>
      </c>
      <c r="AR41" s="287">
        <v>-0.7</v>
      </c>
      <c r="AS41" s="314"/>
    </row>
    <row r="42" spans="1:46">
      <c r="A42" s="270"/>
      <c r="B42" s="266"/>
      <c r="C42" s="266"/>
      <c r="D42" s="266"/>
      <c r="E42" s="266"/>
      <c r="F42" s="266"/>
      <c r="G42" s="266"/>
      <c r="H42" s="266"/>
      <c r="I42" s="266"/>
      <c r="J42" s="266"/>
      <c r="K42" s="266"/>
      <c r="L42" s="266"/>
      <c r="M42" s="266"/>
      <c r="N42" s="266"/>
      <c r="O42" s="266"/>
      <c r="P42" s="266"/>
      <c r="Q42" s="266"/>
      <c r="R42" s="266"/>
      <c r="S42" s="266"/>
      <c r="T42" s="266"/>
      <c r="U42" s="266"/>
      <c r="V42" s="266"/>
      <c r="W42" s="266"/>
      <c r="X42" s="266"/>
      <c r="Y42" s="266"/>
      <c r="Z42" s="266"/>
      <c r="AA42" s="266"/>
      <c r="AB42" s="266"/>
      <c r="AC42" s="266"/>
      <c r="AD42" s="266"/>
      <c r="AE42" s="266"/>
      <c r="AF42" s="266"/>
      <c r="AG42" s="266"/>
      <c r="AH42" s="266"/>
      <c r="AI42" s="266"/>
      <c r="AJ42" s="266"/>
      <c r="AK42" s="266"/>
      <c r="AL42" s="266"/>
      <c r="AM42" s="266"/>
      <c r="AN42" s="266"/>
      <c r="AO42" s="266"/>
      <c r="AP42" s="266"/>
      <c r="AQ42" s="291"/>
      <c r="AR42" s="291"/>
      <c r="AS42" s="314"/>
    </row>
    <row r="43" spans="1:46">
      <c r="A43" s="270"/>
      <c r="B43" s="266"/>
      <c r="C43" s="266"/>
      <c r="D43" s="266"/>
      <c r="E43" s="266"/>
      <c r="F43" s="266"/>
      <c r="G43" s="266"/>
      <c r="H43" s="266"/>
      <c r="I43" s="266"/>
      <c r="J43" s="266"/>
      <c r="K43" s="266"/>
      <c r="L43" s="266"/>
      <c r="M43" s="266"/>
      <c r="N43" s="266"/>
      <c r="O43" s="266"/>
      <c r="P43" s="266"/>
      <c r="Q43" s="266"/>
      <c r="R43" s="266"/>
      <c r="S43" s="266"/>
      <c r="T43" s="266"/>
      <c r="U43" s="266"/>
      <c r="V43" s="266"/>
      <c r="W43" s="266"/>
      <c r="X43" s="266"/>
      <c r="Y43" s="266"/>
      <c r="Z43" s="266"/>
      <c r="AA43" s="266"/>
      <c r="AB43" s="266"/>
      <c r="AC43" s="266"/>
      <c r="AD43" s="266"/>
      <c r="AE43" s="266"/>
      <c r="AF43" s="266"/>
      <c r="AG43" s="266"/>
      <c r="AH43" s="266"/>
      <c r="AI43" s="266"/>
      <c r="AJ43" s="266"/>
      <c r="AK43" s="266"/>
      <c r="AL43" s="266"/>
      <c r="AM43" s="266"/>
      <c r="AN43" s="266"/>
      <c r="AO43" s="266"/>
      <c r="AP43" s="317"/>
      <c r="AQ43" s="291"/>
      <c r="AR43" s="266"/>
      <c r="AS43" s="314"/>
    </row>
    <row r="44" spans="1:46">
      <c r="A44" s="270"/>
      <c r="B44" s="266"/>
      <c r="C44" s="266"/>
      <c r="D44" s="266"/>
      <c r="E44" s="266"/>
      <c r="F44" s="266"/>
      <c r="G44" s="266"/>
      <c r="H44" s="266"/>
      <c r="I44" s="266"/>
      <c r="J44" s="266"/>
      <c r="K44" s="266"/>
      <c r="L44" s="266"/>
      <c r="M44" s="266"/>
      <c r="N44" s="266"/>
      <c r="O44" s="266"/>
      <c r="P44" s="266"/>
      <c r="Q44" s="266"/>
      <c r="R44" s="266"/>
      <c r="S44" s="266"/>
      <c r="T44" s="266"/>
      <c r="U44" s="266"/>
      <c r="V44" s="266"/>
      <c r="W44" s="266"/>
      <c r="X44" s="266"/>
      <c r="Y44" s="266"/>
      <c r="Z44" s="266"/>
      <c r="AA44" s="266"/>
      <c r="AB44" s="266"/>
      <c r="AC44" s="266"/>
      <c r="AD44" s="266"/>
      <c r="AE44" s="266"/>
      <c r="AF44" s="266"/>
      <c r="AG44" s="266"/>
      <c r="AH44" s="266"/>
      <c r="AI44" s="266"/>
      <c r="AJ44" s="266"/>
      <c r="AK44" s="266"/>
      <c r="AL44" s="266"/>
      <c r="AM44" s="266"/>
      <c r="AN44" s="266"/>
      <c r="AO44" s="266"/>
      <c r="AP44" s="266"/>
      <c r="AQ44" s="291"/>
      <c r="AR44" s="266"/>
    </row>
    <row r="45" spans="1:46">
      <c r="A45" s="268"/>
      <c r="B45" s="268"/>
      <c r="C45" s="268"/>
      <c r="D45" s="268"/>
      <c r="E45" s="268"/>
      <c r="F45" s="268"/>
      <c r="G45" s="268"/>
      <c r="H45" s="268"/>
      <c r="I45" s="268"/>
      <c r="J45" s="268"/>
      <c r="K45" s="268"/>
      <c r="L45" s="268"/>
      <c r="M45" s="268"/>
      <c r="N45" s="268"/>
      <c r="O45" s="268"/>
      <c r="P45" s="268"/>
      <c r="Q45" s="268"/>
      <c r="R45" s="268"/>
      <c r="S45" s="268"/>
      <c r="T45" s="268"/>
      <c r="U45" s="268"/>
      <c r="V45" s="268"/>
      <c r="W45" s="268"/>
      <c r="X45" s="268"/>
      <c r="Y45" s="268"/>
      <c r="Z45" s="268"/>
      <c r="AA45" s="268"/>
      <c r="AB45" s="268"/>
      <c r="AC45" s="268"/>
      <c r="AD45" s="268"/>
      <c r="AE45" s="268"/>
      <c r="AF45" s="268"/>
      <c r="AG45" s="268"/>
      <c r="AH45" s="268"/>
      <c r="AI45" s="268"/>
      <c r="AJ45" s="268"/>
      <c r="AK45" s="268"/>
      <c r="AL45" s="268"/>
      <c r="AM45" s="268"/>
      <c r="AN45" s="268"/>
      <c r="AO45" s="268"/>
      <c r="AP45" s="268"/>
      <c r="AQ45" s="318"/>
      <c r="AR45" s="268"/>
      <c r="AS45" s="268"/>
      <c r="AT45" s="266"/>
    </row>
    <row r="46" spans="1:46">
      <c r="A46" s="319"/>
      <c r="B46" s="319"/>
      <c r="C46" s="319"/>
      <c r="D46" s="319"/>
      <c r="E46" s="319"/>
      <c r="F46" s="319"/>
      <c r="G46" s="319"/>
      <c r="H46" s="319"/>
      <c r="I46" s="319"/>
      <c r="J46" s="319"/>
      <c r="K46" s="319"/>
      <c r="L46" s="319"/>
      <c r="M46" s="319"/>
      <c r="N46" s="319"/>
      <c r="O46" s="319"/>
      <c r="P46" s="319"/>
      <c r="Q46" s="319"/>
      <c r="R46" s="319"/>
      <c r="S46" s="319"/>
      <c r="T46" s="319"/>
      <c r="U46" s="319"/>
      <c r="V46" s="319"/>
      <c r="W46" s="319"/>
      <c r="X46" s="319"/>
      <c r="Y46" s="319"/>
      <c r="Z46" s="319"/>
      <c r="AA46" s="319"/>
      <c r="AB46" s="319"/>
      <c r="AC46" s="319"/>
      <c r="AD46" s="319"/>
      <c r="AE46" s="319"/>
      <c r="AF46" s="319"/>
      <c r="AG46" s="319"/>
      <c r="AH46" s="319"/>
      <c r="AI46" s="319"/>
      <c r="AJ46" s="319"/>
      <c r="AK46" s="319"/>
      <c r="AL46" s="319"/>
      <c r="AM46" s="319"/>
      <c r="AN46" s="319"/>
      <c r="AO46" s="319"/>
      <c r="AP46" s="319"/>
      <c r="AQ46" s="319"/>
      <c r="AR46" s="319"/>
      <c r="AS46" s="319"/>
      <c r="AT46" s="266"/>
    </row>
    <row r="47" spans="1:46" ht="17.25" customHeight="1">
      <c r="A47" s="320" t="s">
        <v>490</v>
      </c>
      <c r="B47" s="266"/>
      <c r="C47" s="266"/>
      <c r="D47" s="266"/>
      <c r="E47" s="266"/>
      <c r="F47" s="266"/>
      <c r="G47" s="266"/>
      <c r="H47" s="266"/>
      <c r="I47" s="266"/>
      <c r="J47" s="266"/>
      <c r="K47" s="266"/>
      <c r="L47" s="266"/>
      <c r="M47" s="266"/>
      <c r="N47" s="266"/>
      <c r="O47" s="266"/>
      <c r="P47" s="266"/>
      <c r="Q47" s="266"/>
      <c r="R47" s="266"/>
      <c r="S47" s="266"/>
      <c r="T47" s="266"/>
      <c r="U47" s="266"/>
      <c r="V47" s="266"/>
      <c r="W47" s="266"/>
      <c r="X47" s="266"/>
      <c r="Y47" s="266"/>
      <c r="Z47" s="266"/>
      <c r="AA47" s="266"/>
      <c r="AB47" s="266"/>
      <c r="AC47" s="266"/>
      <c r="AD47" s="266"/>
      <c r="AE47" s="266"/>
      <c r="AF47" s="266"/>
      <c r="AG47" s="266"/>
      <c r="AH47" s="266"/>
      <c r="AI47" s="266"/>
      <c r="AJ47" s="266"/>
      <c r="AK47" s="266"/>
      <c r="AL47" s="266"/>
      <c r="AM47" s="266"/>
      <c r="AN47" s="266"/>
      <c r="AO47" s="266"/>
      <c r="AP47" s="266"/>
      <c r="AQ47" s="266"/>
      <c r="AR47" s="266"/>
    </row>
    <row r="48" spans="1:46">
      <c r="A48" s="270"/>
      <c r="B48" s="266"/>
      <c r="C48" s="266"/>
      <c r="D48" s="266"/>
      <c r="E48" s="266"/>
      <c r="F48" s="266"/>
      <c r="G48" s="266"/>
      <c r="H48" s="266"/>
      <c r="I48" s="266"/>
      <c r="J48" s="266"/>
      <c r="K48" s="266"/>
      <c r="L48" s="266"/>
      <c r="M48" s="266"/>
      <c r="N48" s="266"/>
      <c r="O48" s="266"/>
      <c r="P48" s="266"/>
      <c r="Q48" s="266"/>
      <c r="R48" s="266"/>
      <c r="S48" s="266"/>
      <c r="T48" s="266"/>
      <c r="U48" s="266"/>
      <c r="V48" s="266"/>
      <c r="W48" s="266"/>
      <c r="X48" s="266"/>
      <c r="Y48" s="266"/>
      <c r="Z48" s="266"/>
      <c r="AA48" s="266"/>
      <c r="AB48" s="266"/>
      <c r="AC48" s="266"/>
      <c r="AD48" s="266"/>
      <c r="AE48" s="266"/>
      <c r="AF48" s="266"/>
      <c r="AG48" s="266"/>
      <c r="AH48" s="266"/>
      <c r="AI48" s="266"/>
      <c r="AJ48" s="266"/>
      <c r="AK48" s="321" t="s">
        <v>491</v>
      </c>
      <c r="AL48" s="321"/>
      <c r="AM48" s="321"/>
      <c r="AN48" s="321"/>
      <c r="AO48" s="321"/>
      <c r="AP48" s="321"/>
      <c r="AQ48" s="322"/>
      <c r="AR48" s="321"/>
    </row>
    <row r="49" spans="1:44" ht="13.5" customHeight="1">
      <c r="A49" s="270"/>
      <c r="B49" s="266"/>
      <c r="C49" s="266"/>
      <c r="D49" s="266"/>
      <c r="E49" s="266"/>
      <c r="F49" s="266"/>
      <c r="G49" s="266"/>
      <c r="H49" s="266"/>
      <c r="I49" s="266"/>
      <c r="J49" s="266"/>
      <c r="K49" s="266"/>
      <c r="L49" s="266"/>
      <c r="M49" s="266"/>
      <c r="N49" s="266"/>
      <c r="O49" s="266"/>
      <c r="P49" s="266"/>
      <c r="Q49" s="266"/>
      <c r="R49" s="266"/>
      <c r="S49" s="266"/>
      <c r="T49" s="266"/>
      <c r="U49" s="266"/>
      <c r="V49" s="266"/>
      <c r="W49" s="266"/>
      <c r="X49" s="266"/>
      <c r="Y49" s="266"/>
      <c r="Z49" s="266"/>
      <c r="AA49" s="266"/>
      <c r="AB49" s="266"/>
      <c r="AC49" s="266"/>
      <c r="AD49" s="266"/>
      <c r="AE49" s="266"/>
      <c r="AF49" s="266"/>
      <c r="AG49" s="266"/>
      <c r="AH49" s="266"/>
      <c r="AI49" s="266"/>
      <c r="AJ49" s="266"/>
      <c r="AK49" s="323"/>
      <c r="AL49" s="324"/>
      <c r="AM49" s="1152" t="s">
        <v>457</v>
      </c>
      <c r="AN49" s="1154" t="s">
        <v>492</v>
      </c>
      <c r="AO49" s="1155"/>
      <c r="AP49" s="1155"/>
      <c r="AQ49" s="1155"/>
      <c r="AR49" s="1156"/>
    </row>
    <row r="50" spans="1:44">
      <c r="A50" s="270"/>
      <c r="B50" s="266"/>
      <c r="C50" s="266"/>
      <c r="D50" s="266"/>
      <c r="E50" s="266"/>
      <c r="F50" s="266"/>
      <c r="G50" s="266"/>
      <c r="H50" s="266"/>
      <c r="I50" s="266"/>
      <c r="J50" s="266"/>
      <c r="K50" s="266"/>
      <c r="L50" s="266"/>
      <c r="M50" s="266"/>
      <c r="N50" s="266"/>
      <c r="O50" s="266"/>
      <c r="P50" s="266"/>
      <c r="Q50" s="266"/>
      <c r="R50" s="266"/>
      <c r="S50" s="266"/>
      <c r="T50" s="266"/>
      <c r="U50" s="266"/>
      <c r="V50" s="266"/>
      <c r="W50" s="266"/>
      <c r="X50" s="266"/>
      <c r="Y50" s="266"/>
      <c r="Z50" s="266"/>
      <c r="AA50" s="266"/>
      <c r="AB50" s="266"/>
      <c r="AC50" s="266"/>
      <c r="AD50" s="266"/>
      <c r="AE50" s="266"/>
      <c r="AF50" s="266"/>
      <c r="AG50" s="266"/>
      <c r="AH50" s="266"/>
      <c r="AI50" s="266"/>
      <c r="AJ50" s="266"/>
      <c r="AK50" s="325"/>
      <c r="AL50" s="326"/>
      <c r="AM50" s="1153"/>
      <c r="AN50" s="327" t="s">
        <v>493</v>
      </c>
      <c r="AO50" s="328" t="s">
        <v>494</v>
      </c>
      <c r="AP50" s="329" t="s">
        <v>495</v>
      </c>
      <c r="AQ50" s="330" t="s">
        <v>496</v>
      </c>
      <c r="AR50" s="331" t="s">
        <v>497</v>
      </c>
    </row>
    <row r="51" spans="1:44">
      <c r="A51" s="270"/>
      <c r="B51" s="266"/>
      <c r="C51" s="266"/>
      <c r="D51" s="266"/>
      <c r="E51" s="266"/>
      <c r="F51" s="266"/>
      <c r="G51" s="266"/>
      <c r="H51" s="266"/>
      <c r="I51" s="266"/>
      <c r="J51" s="266"/>
      <c r="K51" s="266"/>
      <c r="L51" s="266"/>
      <c r="M51" s="266"/>
      <c r="N51" s="266"/>
      <c r="O51" s="266"/>
      <c r="P51" s="266"/>
      <c r="Q51" s="266"/>
      <c r="R51" s="266"/>
      <c r="S51" s="266"/>
      <c r="T51" s="266"/>
      <c r="U51" s="266"/>
      <c r="V51" s="266"/>
      <c r="W51" s="266"/>
      <c r="X51" s="266"/>
      <c r="Y51" s="266"/>
      <c r="Z51" s="266"/>
      <c r="AA51" s="266"/>
      <c r="AB51" s="266"/>
      <c r="AC51" s="266"/>
      <c r="AD51" s="266"/>
      <c r="AE51" s="266"/>
      <c r="AF51" s="266"/>
      <c r="AG51" s="266"/>
      <c r="AH51" s="266"/>
      <c r="AI51" s="266"/>
      <c r="AJ51" s="266"/>
      <c r="AK51" s="323" t="s">
        <v>498</v>
      </c>
      <c r="AL51" s="324"/>
      <c r="AM51" s="332">
        <v>172963295</v>
      </c>
      <c r="AN51" s="333">
        <v>101556</v>
      </c>
      <c r="AO51" s="334">
        <v>11.8</v>
      </c>
      <c r="AP51" s="335">
        <v>114030</v>
      </c>
      <c r="AQ51" s="336">
        <v>15.2</v>
      </c>
      <c r="AR51" s="337">
        <v>-3.4</v>
      </c>
    </row>
    <row r="52" spans="1:44">
      <c r="A52" s="270"/>
      <c r="B52" s="266"/>
      <c r="C52" s="266"/>
      <c r="D52" s="266"/>
      <c r="E52" s="266"/>
      <c r="F52" s="266"/>
      <c r="G52" s="266"/>
      <c r="H52" s="266"/>
      <c r="I52" s="266"/>
      <c r="J52" s="266"/>
      <c r="K52" s="266"/>
      <c r="L52" s="266"/>
      <c r="M52" s="266"/>
      <c r="N52" s="266"/>
      <c r="O52" s="266"/>
      <c r="P52" s="266"/>
      <c r="Q52" s="266"/>
      <c r="R52" s="266"/>
      <c r="S52" s="266"/>
      <c r="T52" s="266"/>
      <c r="U52" s="266"/>
      <c r="V52" s="266"/>
      <c r="W52" s="266"/>
      <c r="X52" s="266"/>
      <c r="Y52" s="266"/>
      <c r="Z52" s="266"/>
      <c r="AA52" s="266"/>
      <c r="AB52" s="266"/>
      <c r="AC52" s="266"/>
      <c r="AD52" s="266"/>
      <c r="AE52" s="266"/>
      <c r="AF52" s="266"/>
      <c r="AG52" s="266"/>
      <c r="AH52" s="266"/>
      <c r="AI52" s="266"/>
      <c r="AJ52" s="266"/>
      <c r="AK52" s="338"/>
      <c r="AL52" s="339" t="s">
        <v>499</v>
      </c>
      <c r="AM52" s="340">
        <v>37356573</v>
      </c>
      <c r="AN52" s="341">
        <v>21934</v>
      </c>
      <c r="AO52" s="342">
        <v>-7.1</v>
      </c>
      <c r="AP52" s="343">
        <v>24881</v>
      </c>
      <c r="AQ52" s="344">
        <v>0</v>
      </c>
      <c r="AR52" s="345">
        <v>-7.1</v>
      </c>
    </row>
    <row r="53" spans="1:44">
      <c r="A53" s="270"/>
      <c r="B53" s="266"/>
      <c r="C53" s="266"/>
      <c r="D53" s="266"/>
      <c r="E53" s="266"/>
      <c r="F53" s="266"/>
      <c r="G53" s="266"/>
      <c r="H53" s="266"/>
      <c r="I53" s="266"/>
      <c r="J53" s="266"/>
      <c r="K53" s="266"/>
      <c r="L53" s="266"/>
      <c r="M53" s="266"/>
      <c r="N53" s="266"/>
      <c r="O53" s="266"/>
      <c r="P53" s="266"/>
      <c r="Q53" s="266"/>
      <c r="R53" s="266"/>
      <c r="S53" s="266"/>
      <c r="T53" s="266"/>
      <c r="U53" s="266"/>
      <c r="V53" s="266"/>
      <c r="W53" s="266"/>
      <c r="X53" s="266"/>
      <c r="Y53" s="266"/>
      <c r="Z53" s="266"/>
      <c r="AA53" s="266"/>
      <c r="AB53" s="266"/>
      <c r="AC53" s="266"/>
      <c r="AD53" s="266"/>
      <c r="AE53" s="266"/>
      <c r="AF53" s="266"/>
      <c r="AG53" s="266"/>
      <c r="AH53" s="266"/>
      <c r="AI53" s="266"/>
      <c r="AJ53" s="266"/>
      <c r="AK53" s="323" t="s">
        <v>500</v>
      </c>
      <c r="AL53" s="324"/>
      <c r="AM53" s="332">
        <v>149772394</v>
      </c>
      <c r="AN53" s="333">
        <v>88548</v>
      </c>
      <c r="AO53" s="334">
        <v>-12.8</v>
      </c>
      <c r="AP53" s="335">
        <v>94715</v>
      </c>
      <c r="AQ53" s="336">
        <v>-16.899999999999999</v>
      </c>
      <c r="AR53" s="337">
        <v>4.0999999999999996</v>
      </c>
    </row>
    <row r="54" spans="1:44">
      <c r="A54" s="270"/>
      <c r="B54" s="266"/>
      <c r="C54" s="266"/>
      <c r="D54" s="266"/>
      <c r="E54" s="266"/>
      <c r="F54" s="266"/>
      <c r="G54" s="266"/>
      <c r="H54" s="266"/>
      <c r="I54" s="266"/>
      <c r="J54" s="266"/>
      <c r="K54" s="266"/>
      <c r="L54" s="266"/>
      <c r="M54" s="266"/>
      <c r="N54" s="266"/>
      <c r="O54" s="266"/>
      <c r="P54" s="266"/>
      <c r="Q54" s="266"/>
      <c r="R54" s="266"/>
      <c r="S54" s="266"/>
      <c r="T54" s="266"/>
      <c r="U54" s="266"/>
      <c r="V54" s="266"/>
      <c r="W54" s="266"/>
      <c r="X54" s="266"/>
      <c r="Y54" s="266"/>
      <c r="Z54" s="266"/>
      <c r="AA54" s="266"/>
      <c r="AB54" s="266"/>
      <c r="AC54" s="266"/>
      <c r="AD54" s="266"/>
      <c r="AE54" s="266"/>
      <c r="AF54" s="266"/>
      <c r="AG54" s="266"/>
      <c r="AH54" s="266"/>
      <c r="AI54" s="266"/>
      <c r="AJ54" s="266"/>
      <c r="AK54" s="338"/>
      <c r="AL54" s="339" t="s">
        <v>499</v>
      </c>
      <c r="AM54" s="340">
        <v>39329076</v>
      </c>
      <c r="AN54" s="341">
        <v>23252</v>
      </c>
      <c r="AO54" s="342">
        <v>6</v>
      </c>
      <c r="AP54" s="343">
        <v>24902</v>
      </c>
      <c r="AQ54" s="344">
        <v>0.1</v>
      </c>
      <c r="AR54" s="345">
        <v>5.9</v>
      </c>
    </row>
    <row r="55" spans="1:44">
      <c r="A55" s="270"/>
      <c r="B55" s="266"/>
      <c r="C55" s="266"/>
      <c r="D55" s="266"/>
      <c r="E55" s="266"/>
      <c r="F55" s="266"/>
      <c r="G55" s="266"/>
      <c r="H55" s="266"/>
      <c r="I55" s="266"/>
      <c r="J55" s="266"/>
      <c r="K55" s="266"/>
      <c r="L55" s="266"/>
      <c r="M55" s="266"/>
      <c r="N55" s="266"/>
      <c r="O55" s="266"/>
      <c r="P55" s="266"/>
      <c r="Q55" s="266"/>
      <c r="R55" s="266"/>
      <c r="S55" s="266"/>
      <c r="T55" s="266"/>
      <c r="U55" s="266"/>
      <c r="V55" s="266"/>
      <c r="W55" s="266"/>
      <c r="X55" s="266"/>
      <c r="Y55" s="266"/>
      <c r="Z55" s="266"/>
      <c r="AA55" s="266"/>
      <c r="AB55" s="266"/>
      <c r="AC55" s="266"/>
      <c r="AD55" s="266"/>
      <c r="AE55" s="266"/>
      <c r="AF55" s="266"/>
      <c r="AG55" s="266"/>
      <c r="AH55" s="266"/>
      <c r="AI55" s="266"/>
      <c r="AJ55" s="266"/>
      <c r="AK55" s="323" t="s">
        <v>501</v>
      </c>
      <c r="AL55" s="324"/>
      <c r="AM55" s="332">
        <v>138355945</v>
      </c>
      <c r="AN55" s="333">
        <v>82379</v>
      </c>
      <c r="AO55" s="334">
        <v>-7</v>
      </c>
      <c r="AP55" s="335">
        <v>97161</v>
      </c>
      <c r="AQ55" s="336">
        <v>2.6</v>
      </c>
      <c r="AR55" s="337">
        <v>-9.6</v>
      </c>
    </row>
    <row r="56" spans="1:44">
      <c r="A56" s="270"/>
      <c r="B56" s="266"/>
      <c r="C56" s="266"/>
      <c r="D56" s="266"/>
      <c r="E56" s="266"/>
      <c r="F56" s="266"/>
      <c r="G56" s="266"/>
      <c r="H56" s="266"/>
      <c r="I56" s="266"/>
      <c r="J56" s="266"/>
      <c r="K56" s="266"/>
      <c r="L56" s="266"/>
      <c r="M56" s="266"/>
      <c r="N56" s="266"/>
      <c r="O56" s="266"/>
      <c r="P56" s="266"/>
      <c r="Q56" s="266"/>
      <c r="R56" s="266"/>
      <c r="S56" s="266"/>
      <c r="T56" s="266"/>
      <c r="U56" s="266"/>
      <c r="V56" s="266"/>
      <c r="W56" s="266"/>
      <c r="X56" s="266"/>
      <c r="Y56" s="266"/>
      <c r="Z56" s="266"/>
      <c r="AA56" s="266"/>
      <c r="AB56" s="266"/>
      <c r="AC56" s="266"/>
      <c r="AD56" s="266"/>
      <c r="AE56" s="266"/>
      <c r="AF56" s="266"/>
      <c r="AG56" s="266"/>
      <c r="AH56" s="266"/>
      <c r="AI56" s="266"/>
      <c r="AJ56" s="266"/>
      <c r="AK56" s="338"/>
      <c r="AL56" s="339" t="s">
        <v>499</v>
      </c>
      <c r="AM56" s="340">
        <v>36999543</v>
      </c>
      <c r="AN56" s="341">
        <v>22030</v>
      </c>
      <c r="AO56" s="342">
        <v>-5.3</v>
      </c>
      <c r="AP56" s="343">
        <v>26543</v>
      </c>
      <c r="AQ56" s="344">
        <v>6.6</v>
      </c>
      <c r="AR56" s="345">
        <v>-11.9</v>
      </c>
    </row>
    <row r="57" spans="1:44">
      <c r="A57" s="270"/>
      <c r="B57" s="266"/>
      <c r="C57" s="266"/>
      <c r="D57" s="266"/>
      <c r="E57" s="266"/>
      <c r="F57" s="266"/>
      <c r="G57" s="266"/>
      <c r="H57" s="266"/>
      <c r="I57" s="266"/>
      <c r="J57" s="266"/>
      <c r="K57" s="266"/>
      <c r="L57" s="266"/>
      <c r="M57" s="266"/>
      <c r="N57" s="266"/>
      <c r="O57" s="266"/>
      <c r="P57" s="266"/>
      <c r="Q57" s="266"/>
      <c r="R57" s="266"/>
      <c r="S57" s="266"/>
      <c r="T57" s="266"/>
      <c r="U57" s="266"/>
      <c r="V57" s="266"/>
      <c r="W57" s="266"/>
      <c r="X57" s="266"/>
      <c r="Y57" s="266"/>
      <c r="Z57" s="266"/>
      <c r="AA57" s="266"/>
      <c r="AB57" s="266"/>
      <c r="AC57" s="266"/>
      <c r="AD57" s="266"/>
      <c r="AE57" s="266"/>
      <c r="AF57" s="266"/>
      <c r="AG57" s="266"/>
      <c r="AH57" s="266"/>
      <c r="AI57" s="266"/>
      <c r="AJ57" s="266"/>
      <c r="AK57" s="323" t="s">
        <v>502</v>
      </c>
      <c r="AL57" s="324"/>
      <c r="AM57" s="332">
        <v>140923577</v>
      </c>
      <c r="AN57" s="333">
        <v>84486</v>
      </c>
      <c r="AO57" s="334">
        <v>2.6</v>
      </c>
      <c r="AP57" s="335">
        <v>101731</v>
      </c>
      <c r="AQ57" s="336">
        <v>4.7</v>
      </c>
      <c r="AR57" s="337">
        <v>-2.1</v>
      </c>
    </row>
    <row r="58" spans="1:44">
      <c r="A58" s="270"/>
      <c r="B58" s="266"/>
      <c r="C58" s="266"/>
      <c r="D58" s="266"/>
      <c r="E58" s="266"/>
      <c r="F58" s="266"/>
      <c r="G58" s="266"/>
      <c r="H58" s="266"/>
      <c r="I58" s="266"/>
      <c r="J58" s="266"/>
      <c r="K58" s="266"/>
      <c r="L58" s="266"/>
      <c r="M58" s="266"/>
      <c r="N58" s="266"/>
      <c r="O58" s="266"/>
      <c r="P58" s="266"/>
      <c r="Q58" s="266"/>
      <c r="R58" s="266"/>
      <c r="S58" s="266"/>
      <c r="T58" s="266"/>
      <c r="U58" s="266"/>
      <c r="V58" s="266"/>
      <c r="W58" s="266"/>
      <c r="X58" s="266"/>
      <c r="Y58" s="266"/>
      <c r="Z58" s="266"/>
      <c r="AA58" s="266"/>
      <c r="AB58" s="266"/>
      <c r="AC58" s="266"/>
      <c r="AD58" s="266"/>
      <c r="AE58" s="266"/>
      <c r="AF58" s="266"/>
      <c r="AG58" s="266"/>
      <c r="AH58" s="266"/>
      <c r="AI58" s="266"/>
      <c r="AJ58" s="266"/>
      <c r="AK58" s="338"/>
      <c r="AL58" s="339" t="s">
        <v>499</v>
      </c>
      <c r="AM58" s="340">
        <v>37402221</v>
      </c>
      <c r="AN58" s="341">
        <v>22423</v>
      </c>
      <c r="AO58" s="342">
        <v>1.8</v>
      </c>
      <c r="AP58" s="343">
        <v>26906</v>
      </c>
      <c r="AQ58" s="344">
        <v>1.4</v>
      </c>
      <c r="AR58" s="345">
        <v>0.4</v>
      </c>
    </row>
    <row r="59" spans="1:44">
      <c r="A59" s="270"/>
      <c r="B59" s="266"/>
      <c r="C59" s="266"/>
      <c r="D59" s="266"/>
      <c r="E59" s="266"/>
      <c r="F59" s="266"/>
      <c r="G59" s="266"/>
      <c r="H59" s="266"/>
      <c r="I59" s="266"/>
      <c r="J59" s="266"/>
      <c r="K59" s="266"/>
      <c r="L59" s="266"/>
      <c r="M59" s="266"/>
      <c r="N59" s="266"/>
      <c r="O59" s="266"/>
      <c r="P59" s="266"/>
      <c r="Q59" s="266"/>
      <c r="R59" s="266"/>
      <c r="S59" s="266"/>
      <c r="T59" s="266"/>
      <c r="U59" s="266"/>
      <c r="V59" s="266"/>
      <c r="W59" s="266"/>
      <c r="X59" s="266"/>
      <c r="Y59" s="266"/>
      <c r="Z59" s="266"/>
      <c r="AA59" s="266"/>
      <c r="AB59" s="266"/>
      <c r="AC59" s="266"/>
      <c r="AD59" s="266"/>
      <c r="AE59" s="266"/>
      <c r="AF59" s="266"/>
      <c r="AG59" s="266"/>
      <c r="AH59" s="266"/>
      <c r="AI59" s="266"/>
      <c r="AJ59" s="266"/>
      <c r="AK59" s="323" t="s">
        <v>503</v>
      </c>
      <c r="AL59" s="324"/>
      <c r="AM59" s="332">
        <v>156672429</v>
      </c>
      <c r="AN59" s="333">
        <v>94615</v>
      </c>
      <c r="AO59" s="334">
        <v>12</v>
      </c>
      <c r="AP59" s="335">
        <v>108224</v>
      </c>
      <c r="AQ59" s="336">
        <v>6.4</v>
      </c>
      <c r="AR59" s="337">
        <v>5.6</v>
      </c>
    </row>
    <row r="60" spans="1:44">
      <c r="A60" s="270"/>
      <c r="B60" s="266"/>
      <c r="C60" s="266"/>
      <c r="D60" s="266"/>
      <c r="E60" s="266"/>
      <c r="F60" s="266"/>
      <c r="G60" s="266"/>
      <c r="H60" s="266"/>
      <c r="I60" s="266"/>
      <c r="J60" s="266"/>
      <c r="K60" s="266"/>
      <c r="L60" s="266"/>
      <c r="M60" s="266"/>
      <c r="N60" s="266"/>
      <c r="O60" s="266"/>
      <c r="P60" s="266"/>
      <c r="Q60" s="266"/>
      <c r="R60" s="266"/>
      <c r="S60" s="266"/>
      <c r="T60" s="266"/>
      <c r="U60" s="266"/>
      <c r="V60" s="266"/>
      <c r="W60" s="266"/>
      <c r="X60" s="266"/>
      <c r="Y60" s="266"/>
      <c r="Z60" s="266"/>
      <c r="AA60" s="266"/>
      <c r="AB60" s="266"/>
      <c r="AC60" s="266"/>
      <c r="AD60" s="266"/>
      <c r="AE60" s="266"/>
      <c r="AF60" s="266"/>
      <c r="AG60" s="266"/>
      <c r="AH60" s="266"/>
      <c r="AI60" s="266"/>
      <c r="AJ60" s="266"/>
      <c r="AK60" s="338"/>
      <c r="AL60" s="339" t="s">
        <v>499</v>
      </c>
      <c r="AM60" s="340">
        <v>39762749</v>
      </c>
      <c r="AN60" s="341">
        <v>24013</v>
      </c>
      <c r="AO60" s="342">
        <v>7.1</v>
      </c>
      <c r="AP60" s="343">
        <v>27358</v>
      </c>
      <c r="AQ60" s="344">
        <v>1.7</v>
      </c>
      <c r="AR60" s="345">
        <v>5.4</v>
      </c>
    </row>
    <row r="61" spans="1:44">
      <c r="A61" s="270"/>
      <c r="B61" s="266"/>
      <c r="C61" s="266"/>
      <c r="D61" s="266"/>
      <c r="E61" s="266"/>
      <c r="F61" s="266"/>
      <c r="G61" s="266"/>
      <c r="H61" s="266"/>
      <c r="I61" s="266"/>
      <c r="J61" s="266"/>
      <c r="K61" s="266"/>
      <c r="L61" s="266"/>
      <c r="M61" s="266"/>
      <c r="N61" s="266"/>
      <c r="O61" s="266"/>
      <c r="P61" s="266"/>
      <c r="Q61" s="266"/>
      <c r="R61" s="266"/>
      <c r="S61" s="266"/>
      <c r="T61" s="266"/>
      <c r="U61" s="266"/>
      <c r="V61" s="266"/>
      <c r="W61" s="266"/>
      <c r="X61" s="266"/>
      <c r="Y61" s="266"/>
      <c r="Z61" s="266"/>
      <c r="AA61" s="266"/>
      <c r="AB61" s="266"/>
      <c r="AC61" s="266"/>
      <c r="AD61" s="266"/>
      <c r="AE61" s="266"/>
      <c r="AF61" s="266"/>
      <c r="AG61" s="266"/>
      <c r="AH61" s="266"/>
      <c r="AI61" s="266"/>
      <c r="AJ61" s="266"/>
      <c r="AK61" s="323" t="s">
        <v>504</v>
      </c>
      <c r="AL61" s="346"/>
      <c r="AM61" s="347">
        <v>151737528</v>
      </c>
      <c r="AN61" s="348">
        <v>90317</v>
      </c>
      <c r="AO61" s="349">
        <v>1.3</v>
      </c>
      <c r="AP61" s="350">
        <v>103172</v>
      </c>
      <c r="AQ61" s="351">
        <v>2.4</v>
      </c>
      <c r="AR61" s="337">
        <v>-1.1000000000000001</v>
      </c>
    </row>
    <row r="62" spans="1:44">
      <c r="A62" s="270"/>
      <c r="B62" s="266"/>
      <c r="C62" s="266"/>
      <c r="D62" s="266"/>
      <c r="E62" s="266"/>
      <c r="F62" s="266"/>
      <c r="G62" s="266"/>
      <c r="H62" s="266"/>
      <c r="I62" s="266"/>
      <c r="J62" s="266"/>
      <c r="K62" s="266"/>
      <c r="L62" s="266"/>
      <c r="M62" s="266"/>
      <c r="N62" s="266"/>
      <c r="O62" s="266"/>
      <c r="P62" s="266"/>
      <c r="Q62" s="266"/>
      <c r="R62" s="266"/>
      <c r="S62" s="266"/>
      <c r="T62" s="266"/>
      <c r="U62" s="266"/>
      <c r="V62" s="266"/>
      <c r="W62" s="266"/>
      <c r="X62" s="266"/>
      <c r="Y62" s="266"/>
      <c r="Z62" s="266"/>
      <c r="AA62" s="266"/>
      <c r="AB62" s="266"/>
      <c r="AC62" s="266"/>
      <c r="AD62" s="266"/>
      <c r="AE62" s="266"/>
      <c r="AF62" s="266"/>
      <c r="AG62" s="266"/>
      <c r="AH62" s="266"/>
      <c r="AI62" s="266"/>
      <c r="AJ62" s="266"/>
      <c r="AK62" s="338"/>
      <c r="AL62" s="339" t="s">
        <v>499</v>
      </c>
      <c r="AM62" s="340">
        <v>38170032</v>
      </c>
      <c r="AN62" s="341">
        <v>22730</v>
      </c>
      <c r="AO62" s="342">
        <v>0.5</v>
      </c>
      <c r="AP62" s="343">
        <v>26118</v>
      </c>
      <c r="AQ62" s="344">
        <v>2</v>
      </c>
      <c r="AR62" s="345">
        <v>-1.5</v>
      </c>
    </row>
    <row r="63" spans="1:44">
      <c r="A63" s="270"/>
      <c r="B63" s="266"/>
      <c r="C63" s="266"/>
      <c r="D63" s="266"/>
      <c r="E63" s="266"/>
      <c r="F63" s="266"/>
      <c r="G63" s="266"/>
      <c r="H63" s="266"/>
      <c r="I63" s="266"/>
      <c r="J63" s="266"/>
      <c r="K63" s="266"/>
      <c r="L63" s="266"/>
      <c r="M63" s="266"/>
      <c r="N63" s="266"/>
      <c r="O63" s="266"/>
      <c r="P63" s="266"/>
      <c r="Q63" s="266"/>
      <c r="R63" s="266"/>
      <c r="S63" s="266"/>
      <c r="T63" s="266"/>
      <c r="U63" s="266"/>
      <c r="V63" s="266"/>
      <c r="W63" s="266"/>
      <c r="X63" s="266"/>
      <c r="Y63" s="266"/>
      <c r="Z63" s="266"/>
      <c r="AA63" s="266"/>
      <c r="AB63" s="266"/>
      <c r="AC63" s="266"/>
      <c r="AD63" s="266"/>
      <c r="AE63" s="266"/>
      <c r="AF63" s="266"/>
      <c r="AG63" s="266"/>
      <c r="AH63" s="266"/>
      <c r="AI63" s="266"/>
      <c r="AJ63" s="266"/>
      <c r="AK63" s="266"/>
      <c r="AL63" s="266"/>
      <c r="AM63" s="266"/>
      <c r="AN63" s="266"/>
      <c r="AO63" s="266"/>
      <c r="AP63" s="266"/>
      <c r="AQ63" s="266"/>
      <c r="AR63" s="266"/>
    </row>
    <row r="64" spans="1:44">
      <c r="A64" s="270"/>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row>
    <row r="65" spans="1:46">
      <c r="A65" s="270"/>
      <c r="B65" s="266"/>
      <c r="C65" s="266"/>
      <c r="D65" s="266"/>
      <c r="E65" s="266"/>
      <c r="F65" s="266"/>
      <c r="G65" s="266"/>
      <c r="H65" s="266"/>
      <c r="I65" s="266"/>
      <c r="J65" s="266"/>
      <c r="K65" s="266"/>
      <c r="L65" s="266"/>
      <c r="M65" s="266"/>
      <c r="N65" s="266"/>
      <c r="O65" s="266"/>
      <c r="P65" s="266"/>
      <c r="Q65" s="266"/>
      <c r="R65" s="266"/>
      <c r="S65" s="266"/>
      <c r="T65" s="266"/>
      <c r="U65" s="266"/>
      <c r="V65" s="266"/>
      <c r="W65" s="266"/>
      <c r="X65" s="266"/>
      <c r="Y65" s="266"/>
      <c r="Z65" s="266"/>
      <c r="AA65" s="266"/>
      <c r="AB65" s="266"/>
      <c r="AC65" s="266"/>
      <c r="AD65" s="266"/>
      <c r="AE65" s="266"/>
      <c r="AF65" s="266"/>
      <c r="AG65" s="266"/>
      <c r="AH65" s="266"/>
      <c r="AI65" s="266"/>
      <c r="AJ65" s="266"/>
      <c r="AK65" s="266"/>
      <c r="AL65" s="266"/>
      <c r="AM65" s="266"/>
      <c r="AN65" s="266"/>
      <c r="AO65" s="266"/>
      <c r="AP65" s="266"/>
      <c r="AQ65" s="266"/>
      <c r="AR65" s="266"/>
    </row>
    <row r="66" spans="1:46">
      <c r="A66" s="352"/>
      <c r="B66" s="319"/>
      <c r="C66" s="319"/>
      <c r="D66" s="319"/>
      <c r="E66" s="319"/>
      <c r="F66" s="319"/>
      <c r="G66" s="319"/>
      <c r="H66" s="319"/>
      <c r="I66" s="319"/>
      <c r="J66" s="319"/>
      <c r="K66" s="319"/>
      <c r="L66" s="319"/>
      <c r="M66" s="319"/>
      <c r="N66" s="319"/>
      <c r="O66" s="319"/>
      <c r="P66" s="319"/>
      <c r="Q66" s="319"/>
      <c r="R66" s="319"/>
      <c r="S66" s="319"/>
      <c r="T66" s="319"/>
      <c r="U66" s="319"/>
      <c r="V66" s="319"/>
      <c r="W66" s="319"/>
      <c r="X66" s="319"/>
      <c r="Y66" s="319"/>
      <c r="Z66" s="319"/>
      <c r="AA66" s="319"/>
      <c r="AB66" s="319"/>
      <c r="AC66" s="319"/>
      <c r="AD66" s="319"/>
      <c r="AE66" s="319"/>
      <c r="AF66" s="319"/>
      <c r="AG66" s="319"/>
      <c r="AH66" s="319"/>
      <c r="AI66" s="319"/>
      <c r="AJ66" s="319"/>
      <c r="AK66" s="319"/>
      <c r="AL66" s="319"/>
      <c r="AM66" s="319"/>
      <c r="AN66" s="319"/>
      <c r="AO66" s="319"/>
      <c r="AP66" s="319"/>
      <c r="AQ66" s="319"/>
      <c r="AR66" s="319"/>
      <c r="AS66" s="353"/>
    </row>
    <row r="67" spans="1:46" ht="13.5" hidden="1" customHeight="1">
      <c r="AK67" s="266"/>
      <c r="AL67" s="266"/>
      <c r="AM67" s="266"/>
      <c r="AN67" s="266"/>
      <c r="AO67" s="266"/>
      <c r="AP67" s="266"/>
      <c r="AQ67" s="266"/>
      <c r="AR67" s="266"/>
      <c r="AS67" s="266"/>
      <c r="AT67" s="266"/>
    </row>
    <row r="68" spans="1:46" ht="13.5" hidden="1" customHeight="1">
      <c r="AK68" s="266"/>
      <c r="AL68" s="266"/>
      <c r="AM68" s="266"/>
      <c r="AN68" s="266"/>
      <c r="AO68" s="266"/>
      <c r="AP68" s="266"/>
      <c r="AQ68" s="266"/>
      <c r="AR68" s="266"/>
    </row>
    <row r="69" spans="1:46" ht="13.5" hidden="1" customHeight="1">
      <c r="AK69" s="266"/>
      <c r="AL69" s="266"/>
      <c r="AM69" s="266"/>
      <c r="AN69" s="266"/>
      <c r="AO69" s="266"/>
      <c r="AP69" s="266"/>
      <c r="AQ69" s="266"/>
      <c r="AR69" s="266"/>
    </row>
    <row r="70" spans="1:46" hidden="1">
      <c r="AK70" s="266"/>
      <c r="AL70" s="266"/>
      <c r="AM70" s="266"/>
      <c r="AN70" s="266"/>
      <c r="AO70" s="266"/>
      <c r="AP70" s="266"/>
      <c r="AQ70" s="266"/>
      <c r="AR70" s="266"/>
    </row>
    <row r="71" spans="1:46" hidden="1">
      <c r="AK71" s="266"/>
      <c r="AL71" s="266"/>
      <c r="AM71" s="266"/>
      <c r="AN71" s="266"/>
      <c r="AO71" s="266"/>
      <c r="AP71" s="266"/>
      <c r="AQ71" s="266"/>
      <c r="AR71" s="266"/>
    </row>
    <row r="72" spans="1:46" hidden="1">
      <c r="AK72" s="266"/>
      <c r="AL72" s="266"/>
      <c r="AM72" s="266"/>
      <c r="AN72" s="266"/>
      <c r="AO72" s="266"/>
      <c r="AP72" s="266"/>
      <c r="AQ72" s="266"/>
      <c r="AR72" s="266"/>
    </row>
    <row r="73" spans="1:46" hidden="1">
      <c r="AK73" s="266"/>
      <c r="AL73" s="266"/>
      <c r="AM73" s="266"/>
      <c r="AN73" s="266"/>
      <c r="AO73" s="266"/>
      <c r="AP73" s="266"/>
      <c r="AQ73" s="266"/>
      <c r="AR73" s="266"/>
    </row>
    <row r="74" spans="1:46" hidden="1"/>
  </sheetData>
  <sheetProtection algorithmName="SHA-512" hashValue="XS0nRRTxxJGmcpST9dYcaRpqGZ3Ru3ZA4PDS9El7XZdmOtYW4U/QZHGvECgQEDSUWNr0Y/+cVH+owA06veROCg==" saltValue="PLc499vP0pCMoKFK/DQG5g==" spinCount="100000" sheet="1" objects="1" scenarios="1"/>
  <mergeCells count="24">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K36:AN36"/>
    <mergeCell ref="AO30:AO31"/>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cols>
    <col min="1" max="125" width="2.5" style="262" customWidth="1"/>
    <col min="126" max="16384" width="9" style="261" hidden="1"/>
  </cols>
  <sheetData>
    <row r="1" spans="1:125" ht="13.5" customHeight="1">
      <c r="A1" s="261"/>
      <c r="B1" s="261"/>
      <c r="C1" s="261"/>
      <c r="D1" s="261"/>
      <c r="E1" s="261"/>
      <c r="F1" s="261"/>
      <c r="G1" s="261"/>
      <c r="H1" s="261"/>
      <c r="I1" s="261"/>
      <c r="J1" s="261"/>
      <c r="K1" s="261"/>
      <c r="L1" s="261"/>
      <c r="M1" s="261"/>
      <c r="N1" s="261"/>
      <c r="O1" s="261"/>
      <c r="P1" s="261"/>
      <c r="Q1" s="261"/>
      <c r="R1" s="261"/>
      <c r="S1" s="261"/>
      <c r="T1" s="261"/>
      <c r="U1" s="261"/>
      <c r="V1" s="261"/>
      <c r="W1" s="261"/>
      <c r="X1" s="261"/>
      <c r="Y1" s="261"/>
      <c r="Z1" s="261"/>
      <c r="AA1" s="261"/>
      <c r="AB1" s="261"/>
      <c r="AC1" s="261"/>
      <c r="AD1" s="261"/>
      <c r="AE1" s="261"/>
      <c r="AF1" s="261"/>
      <c r="AG1" s="261"/>
      <c r="AH1" s="261"/>
      <c r="AI1" s="261"/>
      <c r="AJ1" s="261"/>
      <c r="AK1" s="261"/>
      <c r="AL1" s="261"/>
      <c r="AM1" s="261"/>
      <c r="AN1" s="261"/>
      <c r="AO1" s="261"/>
      <c r="AP1" s="261"/>
      <c r="AQ1" s="261"/>
      <c r="AR1" s="261"/>
      <c r="AS1" s="261"/>
      <c r="AT1" s="261"/>
      <c r="AU1" s="261"/>
      <c r="AV1" s="261"/>
      <c r="AW1" s="261"/>
      <c r="AX1" s="261"/>
      <c r="AY1" s="261"/>
      <c r="AZ1" s="261"/>
      <c r="BA1" s="261"/>
      <c r="BB1" s="261"/>
      <c r="BC1" s="261"/>
      <c r="BD1" s="261"/>
      <c r="BE1" s="261"/>
      <c r="BF1" s="261"/>
      <c r="BG1" s="261"/>
      <c r="BH1" s="261"/>
      <c r="BI1" s="261"/>
      <c r="BJ1" s="261"/>
      <c r="BK1" s="261"/>
      <c r="BL1" s="261"/>
      <c r="BM1" s="261"/>
      <c r="BN1" s="261"/>
      <c r="BO1" s="261"/>
      <c r="BP1" s="261"/>
      <c r="BQ1" s="261"/>
      <c r="BR1" s="261"/>
      <c r="BS1" s="261"/>
      <c r="BT1" s="261"/>
      <c r="BU1" s="261"/>
      <c r="BV1" s="261"/>
      <c r="BW1" s="261"/>
      <c r="BX1" s="261"/>
      <c r="BY1" s="261"/>
      <c r="BZ1" s="261"/>
      <c r="CA1" s="261"/>
      <c r="CB1" s="261"/>
      <c r="CC1" s="261"/>
      <c r="CD1" s="261"/>
      <c r="CE1" s="261"/>
      <c r="CF1" s="261"/>
      <c r="CG1" s="261"/>
      <c r="CH1" s="261"/>
      <c r="CI1" s="261"/>
      <c r="CJ1" s="261"/>
      <c r="CK1" s="261"/>
      <c r="CL1" s="261"/>
      <c r="CM1" s="261"/>
      <c r="CN1" s="261"/>
      <c r="CO1" s="261"/>
      <c r="CP1" s="261"/>
      <c r="CQ1" s="261"/>
      <c r="CR1" s="261"/>
      <c r="CS1" s="261"/>
      <c r="CT1" s="261"/>
      <c r="CU1" s="261"/>
      <c r="CV1" s="261"/>
      <c r="CW1" s="261"/>
      <c r="CX1" s="261"/>
      <c r="CY1" s="261"/>
      <c r="CZ1" s="261"/>
      <c r="DA1" s="261"/>
      <c r="DB1" s="261"/>
      <c r="DC1" s="261"/>
      <c r="DD1" s="261"/>
      <c r="DE1" s="261"/>
      <c r="DF1" s="261"/>
      <c r="DG1" s="261"/>
      <c r="DH1" s="261"/>
      <c r="DI1" s="261"/>
      <c r="DJ1" s="261"/>
      <c r="DK1" s="261"/>
      <c r="DL1" s="261"/>
      <c r="DM1" s="261"/>
      <c r="DN1" s="261"/>
      <c r="DO1" s="261"/>
      <c r="DP1" s="261"/>
      <c r="DQ1" s="261"/>
      <c r="DR1" s="261"/>
      <c r="DS1" s="261"/>
      <c r="DT1" s="261"/>
      <c r="DU1" s="261"/>
    </row>
    <row r="2" spans="1:125">
      <c r="B2" s="261"/>
      <c r="DC2" s="261"/>
    </row>
    <row r="3" spans="1:125">
      <c r="C3" s="261"/>
      <c r="D3" s="261"/>
      <c r="E3" s="261"/>
      <c r="F3" s="261"/>
      <c r="G3" s="261"/>
      <c r="H3" s="261"/>
      <c r="I3" s="261"/>
      <c r="J3" s="261"/>
      <c r="K3" s="261"/>
      <c r="L3" s="261"/>
      <c r="M3" s="261"/>
      <c r="N3" s="261"/>
      <c r="O3" s="261"/>
      <c r="P3" s="261"/>
      <c r="Q3" s="261"/>
      <c r="R3" s="261"/>
      <c r="S3" s="261"/>
      <c r="T3" s="261"/>
      <c r="U3" s="261"/>
      <c r="V3" s="261"/>
      <c r="W3" s="261"/>
      <c r="X3" s="261"/>
      <c r="Y3" s="261"/>
      <c r="Z3" s="261"/>
      <c r="AA3" s="261"/>
      <c r="AB3" s="261"/>
      <c r="AC3" s="261"/>
      <c r="AD3" s="261"/>
      <c r="AE3" s="261"/>
      <c r="AF3" s="261"/>
      <c r="AG3" s="261"/>
      <c r="AH3" s="261"/>
      <c r="AI3" s="261"/>
      <c r="AJ3" s="261"/>
      <c r="AK3" s="261"/>
      <c r="AL3" s="261"/>
      <c r="AM3" s="261"/>
      <c r="AN3" s="261"/>
      <c r="AO3" s="261"/>
      <c r="AP3" s="261"/>
      <c r="AQ3" s="261"/>
      <c r="AR3" s="261"/>
      <c r="AS3" s="261"/>
      <c r="AT3" s="261"/>
      <c r="AU3" s="261"/>
      <c r="AV3" s="261"/>
      <c r="AW3" s="261"/>
      <c r="AX3" s="261"/>
      <c r="AY3" s="261"/>
      <c r="AZ3" s="261"/>
      <c r="BA3" s="261"/>
      <c r="BB3" s="261"/>
      <c r="BC3" s="261"/>
      <c r="BD3" s="261"/>
      <c r="BE3" s="261"/>
      <c r="BF3" s="261"/>
      <c r="BG3" s="261"/>
      <c r="BH3" s="261"/>
      <c r="BI3" s="261"/>
      <c r="BJ3" s="261"/>
      <c r="BK3" s="261"/>
      <c r="BL3" s="261"/>
      <c r="BM3" s="261"/>
      <c r="BN3" s="261"/>
      <c r="BO3" s="261"/>
      <c r="BP3" s="261"/>
      <c r="BQ3" s="261"/>
      <c r="BR3" s="261"/>
      <c r="BS3" s="261"/>
      <c r="BT3" s="261"/>
      <c r="BU3" s="261"/>
      <c r="BV3" s="261"/>
      <c r="BW3" s="261"/>
      <c r="BX3" s="261"/>
      <c r="BY3" s="261"/>
      <c r="BZ3" s="261"/>
      <c r="CA3" s="261"/>
      <c r="CB3" s="261"/>
      <c r="CC3" s="261"/>
      <c r="CD3" s="261"/>
      <c r="CE3" s="261"/>
      <c r="CF3" s="261"/>
      <c r="CG3" s="261"/>
      <c r="CH3" s="261"/>
      <c r="CI3" s="261"/>
      <c r="CJ3" s="261"/>
      <c r="CK3" s="261"/>
      <c r="CL3" s="261"/>
      <c r="CM3" s="261"/>
      <c r="CN3" s="261"/>
      <c r="CO3" s="261"/>
      <c r="CP3" s="261"/>
      <c r="CQ3" s="261"/>
      <c r="CR3" s="261"/>
      <c r="CS3" s="261"/>
      <c r="CT3" s="261"/>
      <c r="CU3" s="261"/>
      <c r="CV3" s="261"/>
      <c r="CW3" s="261"/>
      <c r="CX3" s="261"/>
      <c r="CY3" s="261"/>
      <c r="CZ3" s="261"/>
      <c r="DA3" s="261"/>
      <c r="DB3" s="261"/>
      <c r="DD3" s="261"/>
      <c r="DE3" s="261"/>
      <c r="DF3" s="261"/>
      <c r="DG3" s="261"/>
      <c r="DH3" s="261"/>
      <c r="DI3" s="261"/>
      <c r="DJ3" s="261"/>
      <c r="DK3" s="261"/>
      <c r="DL3" s="261"/>
      <c r="DM3" s="261"/>
      <c r="DN3" s="261"/>
      <c r="DO3" s="261"/>
      <c r="DP3" s="261"/>
      <c r="DQ3" s="261"/>
      <c r="DR3" s="261"/>
      <c r="DS3" s="261"/>
      <c r="DT3" s="261"/>
      <c r="DU3" s="261"/>
    </row>
    <row r="4" spans="1:125"/>
    <row r="5" spans="1:125"/>
    <row r="6" spans="1:125"/>
    <row r="7" spans="1:125"/>
    <row r="8" spans="1:125"/>
    <row r="9" spans="1:125">
      <c r="DU9" s="261"/>
    </row>
    <row r="10" spans="1:125"/>
    <row r="11" spans="1:125"/>
    <row r="12" spans="1:125"/>
    <row r="13" spans="1:125"/>
    <row r="14" spans="1:125"/>
    <row r="15" spans="1:125"/>
    <row r="16" spans="1:125"/>
    <row r="17" spans="2:125">
      <c r="DU17" s="261"/>
    </row>
    <row r="18" spans="2:125"/>
    <row r="19" spans="2:125"/>
    <row r="20" spans="2:125">
      <c r="DU20" s="261"/>
    </row>
    <row r="21" spans="2:125">
      <c r="DU21" s="261"/>
    </row>
    <row r="22" spans="2:125"/>
    <row r="23" spans="2:125"/>
    <row r="24" spans="2:125"/>
    <row r="25" spans="2:125"/>
    <row r="26" spans="2:125"/>
    <row r="27" spans="2:125"/>
    <row r="28" spans="2:125">
      <c r="DU28" s="261"/>
    </row>
    <row r="29" spans="2:125"/>
    <row r="30" spans="2:125">
      <c r="B30" s="261"/>
    </row>
    <row r="31" spans="2:125"/>
    <row r="32" spans="2:125"/>
    <row r="33" spans="3:125">
      <c r="G33" s="261"/>
      <c r="I33" s="261"/>
    </row>
    <row r="34" spans="3:125">
      <c r="C34" s="261"/>
      <c r="P34" s="261"/>
      <c r="R34" s="261"/>
      <c r="DD34" s="261"/>
    </row>
    <row r="35" spans="3:125">
      <c r="D35" s="261"/>
      <c r="E35" s="261"/>
      <c r="DC35" s="261"/>
      <c r="DF35" s="261"/>
      <c r="DP35" s="261"/>
      <c r="DQ35" s="261"/>
      <c r="DR35" s="261"/>
      <c r="DS35" s="261"/>
      <c r="DT35" s="261"/>
      <c r="DU35" s="261"/>
    </row>
    <row r="36" spans="3:125">
      <c r="F36" s="261"/>
      <c r="H36" s="261"/>
      <c r="J36" s="261"/>
      <c r="K36" s="261"/>
      <c r="L36" s="261"/>
      <c r="M36" s="261"/>
      <c r="N36" s="261"/>
      <c r="O36" s="261"/>
      <c r="Q36" s="261"/>
      <c r="S36" s="261"/>
      <c r="T36" s="261"/>
      <c r="U36" s="261"/>
      <c r="V36" s="261"/>
      <c r="W36" s="261"/>
      <c r="X36" s="261"/>
      <c r="Y36" s="261"/>
      <c r="Z36" s="261"/>
      <c r="AA36" s="261"/>
      <c r="AB36" s="261"/>
      <c r="AC36" s="261"/>
      <c r="AD36" s="261"/>
      <c r="AE36" s="261"/>
      <c r="AF36" s="261"/>
      <c r="AG36" s="261"/>
      <c r="AH36" s="261"/>
      <c r="AI36" s="261"/>
      <c r="AJ36" s="261"/>
      <c r="AK36" s="261"/>
      <c r="AL36" s="261"/>
      <c r="AM36" s="261"/>
      <c r="AN36" s="261"/>
      <c r="AO36" s="261"/>
      <c r="AP36" s="261"/>
      <c r="AQ36" s="261"/>
      <c r="AR36" s="261"/>
      <c r="AS36" s="261"/>
      <c r="AT36" s="261"/>
      <c r="AU36" s="261"/>
      <c r="AV36" s="261"/>
      <c r="AW36" s="261"/>
      <c r="AX36" s="261"/>
      <c r="AY36" s="261"/>
      <c r="AZ36" s="261"/>
      <c r="BA36" s="261"/>
      <c r="BB36" s="261"/>
      <c r="BC36" s="261"/>
      <c r="BD36" s="261"/>
      <c r="BE36" s="261"/>
      <c r="BF36" s="261"/>
      <c r="BG36" s="261"/>
      <c r="BH36" s="261"/>
      <c r="BI36" s="261"/>
      <c r="BJ36" s="261"/>
      <c r="BK36" s="261"/>
      <c r="BL36" s="261"/>
      <c r="BM36" s="261"/>
      <c r="BN36" s="261"/>
      <c r="BO36" s="261"/>
      <c r="BP36" s="261"/>
      <c r="BQ36" s="261"/>
      <c r="BR36" s="261"/>
      <c r="BS36" s="261"/>
      <c r="BT36" s="261"/>
      <c r="BU36" s="261"/>
      <c r="BV36" s="261"/>
      <c r="BW36" s="261"/>
      <c r="BX36" s="261"/>
      <c r="BY36" s="261"/>
      <c r="BZ36" s="261"/>
      <c r="CA36" s="261"/>
      <c r="CB36" s="261"/>
      <c r="CC36" s="261"/>
      <c r="CD36" s="261"/>
      <c r="CE36" s="261"/>
      <c r="CF36" s="261"/>
      <c r="CG36" s="261"/>
      <c r="CH36" s="261"/>
      <c r="CI36" s="261"/>
      <c r="CJ36" s="261"/>
      <c r="CK36" s="261"/>
      <c r="CL36" s="261"/>
      <c r="CM36" s="261"/>
      <c r="CN36" s="261"/>
      <c r="CO36" s="261"/>
      <c r="CP36" s="261"/>
      <c r="CQ36" s="261"/>
      <c r="CR36" s="261"/>
      <c r="CS36" s="261"/>
      <c r="CT36" s="261"/>
      <c r="CU36" s="261"/>
      <c r="CV36" s="261"/>
      <c r="CW36" s="261"/>
      <c r="CX36" s="261"/>
      <c r="CY36" s="261"/>
      <c r="CZ36" s="261"/>
      <c r="DA36" s="261"/>
      <c r="DB36" s="261"/>
      <c r="DE36" s="261"/>
      <c r="DG36" s="261"/>
      <c r="DH36" s="261"/>
      <c r="DI36" s="261"/>
      <c r="DJ36" s="261"/>
      <c r="DK36" s="261"/>
      <c r="DL36" s="261"/>
      <c r="DM36" s="261"/>
      <c r="DN36" s="261"/>
      <c r="DO36" s="261"/>
      <c r="DP36" s="261"/>
      <c r="DQ36" s="261"/>
      <c r="DR36" s="261"/>
      <c r="DS36" s="261"/>
      <c r="DT36" s="261"/>
      <c r="DU36" s="261"/>
    </row>
    <row r="37" spans="3:125">
      <c r="DU37" s="261"/>
    </row>
    <row r="38" spans="3:125">
      <c r="DT38" s="261"/>
      <c r="DU38" s="261"/>
    </row>
    <row r="39" spans="3:125"/>
    <row r="40" spans="3:125">
      <c r="DD40" s="261"/>
    </row>
    <row r="41" spans="3:125">
      <c r="R41" s="261"/>
    </row>
    <row r="42" spans="3:125">
      <c r="DC42" s="261"/>
      <c r="DF42" s="261"/>
    </row>
    <row r="43" spans="3:125">
      <c r="Q43" s="261"/>
      <c r="S43" s="261"/>
      <c r="T43" s="261"/>
      <c r="U43" s="261"/>
      <c r="V43" s="261"/>
      <c r="W43" s="261"/>
      <c r="X43" s="261"/>
      <c r="Y43" s="261"/>
      <c r="Z43" s="261"/>
      <c r="AA43" s="261"/>
      <c r="AB43" s="261"/>
      <c r="AC43" s="261"/>
      <c r="AD43" s="261"/>
      <c r="AE43" s="261"/>
      <c r="AF43" s="261"/>
      <c r="AG43" s="261"/>
      <c r="AH43" s="261"/>
      <c r="AI43" s="261"/>
      <c r="AJ43" s="261"/>
      <c r="AK43" s="261"/>
      <c r="AL43" s="261"/>
      <c r="AM43" s="261"/>
      <c r="AN43" s="261"/>
      <c r="AO43" s="261"/>
      <c r="AP43" s="261"/>
      <c r="AQ43" s="261"/>
      <c r="AR43" s="261"/>
      <c r="AS43" s="261"/>
      <c r="AT43" s="261"/>
      <c r="AU43" s="261"/>
      <c r="AV43" s="261"/>
      <c r="AW43" s="261"/>
      <c r="AX43" s="261"/>
      <c r="AY43" s="261"/>
      <c r="AZ43" s="261"/>
      <c r="BA43" s="261"/>
      <c r="BB43" s="261"/>
      <c r="BC43" s="261"/>
      <c r="BD43" s="261"/>
      <c r="BE43" s="261"/>
      <c r="BF43" s="261"/>
      <c r="BG43" s="261"/>
      <c r="BH43" s="261"/>
      <c r="BI43" s="261"/>
      <c r="BJ43" s="261"/>
      <c r="BK43" s="261"/>
      <c r="BL43" s="261"/>
      <c r="BM43" s="261"/>
      <c r="BN43" s="261"/>
      <c r="BO43" s="261"/>
      <c r="BP43" s="261"/>
      <c r="BQ43" s="261"/>
      <c r="BR43" s="261"/>
      <c r="BS43" s="261"/>
      <c r="BT43" s="261"/>
      <c r="BU43" s="261"/>
      <c r="BV43" s="261"/>
      <c r="BW43" s="261"/>
      <c r="BX43" s="261"/>
      <c r="BY43" s="261"/>
      <c r="BZ43" s="261"/>
      <c r="CA43" s="261"/>
      <c r="CB43" s="261"/>
      <c r="CC43" s="261"/>
      <c r="CD43" s="261"/>
      <c r="CE43" s="261"/>
      <c r="CF43" s="261"/>
      <c r="CG43" s="261"/>
      <c r="CH43" s="261"/>
      <c r="CI43" s="261"/>
      <c r="CJ43" s="261"/>
      <c r="CK43" s="261"/>
      <c r="CL43" s="261"/>
      <c r="CM43" s="261"/>
      <c r="CN43" s="261"/>
      <c r="CO43" s="261"/>
      <c r="CP43" s="261"/>
      <c r="CQ43" s="261"/>
      <c r="CR43" s="261"/>
      <c r="CS43" s="261"/>
      <c r="CT43" s="261"/>
      <c r="CU43" s="261"/>
      <c r="CV43" s="261"/>
      <c r="CW43" s="261"/>
      <c r="CX43" s="261"/>
      <c r="CY43" s="261"/>
      <c r="CZ43" s="261"/>
      <c r="DA43" s="261"/>
      <c r="DB43" s="261"/>
      <c r="DE43" s="261"/>
      <c r="DG43" s="261"/>
      <c r="DH43" s="261"/>
      <c r="DI43" s="261"/>
      <c r="DJ43" s="261"/>
      <c r="DK43" s="261"/>
      <c r="DL43" s="261"/>
      <c r="DM43" s="261"/>
      <c r="DN43" s="261"/>
      <c r="DO43" s="261"/>
      <c r="DP43" s="261"/>
      <c r="DQ43" s="261"/>
      <c r="DR43" s="261"/>
      <c r="DS43" s="261"/>
      <c r="DT43" s="261"/>
      <c r="DU43" s="261"/>
    </row>
    <row r="44" spans="3:125">
      <c r="DU44" s="261"/>
    </row>
    <row r="45" spans="3:125"/>
    <row r="46" spans="3:125"/>
    <row r="47" spans="3:125"/>
    <row r="48" spans="3:125">
      <c r="DT48" s="261"/>
      <c r="DU48" s="261"/>
    </row>
    <row r="49" spans="120:125"/>
    <row r="50" spans="120:125">
      <c r="DU50" s="261"/>
    </row>
    <row r="51" spans="120:125">
      <c r="DP51" s="261"/>
      <c r="DQ51" s="261"/>
      <c r="DR51" s="261"/>
      <c r="DS51" s="261"/>
      <c r="DT51" s="261"/>
      <c r="DU51" s="261"/>
    </row>
    <row r="52" spans="120:125"/>
    <row r="53" spans="120:125"/>
    <row r="54" spans="120:125">
      <c r="DU54" s="261"/>
    </row>
    <row r="55" spans="120:125"/>
    <row r="56" spans="120:125"/>
    <row r="57" spans="120:125"/>
    <row r="58" spans="120:125">
      <c r="DU58" s="261"/>
    </row>
    <row r="59" spans="120:125"/>
    <row r="60" spans="120:125"/>
    <row r="61" spans="120:125"/>
    <row r="62" spans="120:125"/>
    <row r="63" spans="120:125">
      <c r="DU63" s="261"/>
    </row>
    <row r="64" spans="120:125">
      <c r="DT64" s="261"/>
      <c r="DU64" s="261"/>
    </row>
    <row r="65" spans="123:125"/>
    <row r="66" spans="123:125"/>
    <row r="67" spans="123:125"/>
    <row r="68" spans="123:125"/>
    <row r="69" spans="123:125">
      <c r="DS69" s="261"/>
      <c r="DT69" s="261"/>
      <c r="DU69" s="261"/>
    </row>
    <row r="70" spans="123:125"/>
    <row r="71" spans="123:125"/>
    <row r="72" spans="123:125"/>
    <row r="73" spans="123:125"/>
    <row r="74" spans="123:125"/>
    <row r="75" spans="123:125"/>
    <row r="76" spans="123:125"/>
    <row r="77" spans="123:125"/>
    <row r="78" spans="123:125"/>
    <row r="79" spans="123:125"/>
    <row r="80" spans="123:125"/>
    <row r="81" spans="112:125"/>
    <row r="82" spans="112:125">
      <c r="DH82" s="261"/>
    </row>
    <row r="83" spans="112:125">
      <c r="DI83" s="261"/>
      <c r="DJ83" s="261"/>
      <c r="DK83" s="261"/>
      <c r="DL83" s="261"/>
      <c r="DM83" s="261"/>
      <c r="DN83" s="261"/>
      <c r="DO83" s="261"/>
      <c r="DP83" s="261"/>
      <c r="DQ83" s="261"/>
      <c r="DR83" s="261"/>
      <c r="DS83" s="261"/>
      <c r="DT83" s="261"/>
      <c r="DU83" s="261"/>
    </row>
    <row r="84" spans="112:125"/>
    <row r="85" spans="112:125"/>
    <row r="86" spans="112:125"/>
    <row r="87" spans="112:125"/>
    <row r="88" spans="112:125">
      <c r="DU88" s="261"/>
    </row>
    <row r="89" spans="112:125"/>
    <row r="90" spans="112:125"/>
    <row r="91" spans="112:125"/>
    <row r="92" spans="112:125" ht="13.5" customHeight="1"/>
    <row r="93" spans="112:125" ht="13.5" customHeight="1"/>
    <row r="94" spans="112:125" ht="13.5" customHeight="1">
      <c r="DS94" s="261"/>
      <c r="DT94" s="261"/>
      <c r="DU94" s="261"/>
    </row>
    <row r="95" spans="112:125" ht="13.5" customHeight="1">
      <c r="DU95" s="261"/>
    </row>
    <row r="96" spans="112:125" ht="13.5" customHeight="1"/>
    <row r="97" spans="124:125" ht="13.5" customHeight="1"/>
    <row r="98" spans="124:125" ht="13.5" customHeight="1"/>
    <row r="99" spans="124:125" ht="13.5" customHeight="1"/>
    <row r="100" spans="124:125" ht="13.5" customHeight="1"/>
    <row r="101" spans="124:125" ht="13.5" customHeight="1">
      <c r="DU101" s="261"/>
    </row>
    <row r="102" spans="124:125" ht="13.5" customHeight="1"/>
    <row r="103" spans="124:125" ht="13.5" customHeight="1"/>
    <row r="104" spans="124:125" ht="13.5" customHeight="1">
      <c r="DT104" s="261"/>
      <c r="DU104" s="261"/>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61" t="s">
        <v>505</v>
      </c>
    </row>
    <row r="117" spans="125:125" ht="13.5" hidden="1" customHeight="1"/>
    <row r="118" spans="125:125" ht="13.5" hidden="1" customHeight="1"/>
    <row r="119" spans="125:125" ht="13.5" hidden="1" customHeight="1"/>
    <row r="120" spans="125:125" ht="13.5" hidden="1" customHeight="1"/>
    <row r="121" spans="125:125" ht="13.5" hidden="1" customHeight="1">
      <c r="DU121" s="261"/>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E+NkmisvBo5PVeWN2YWKoSCXHHOhA0gFs7YrINowOFx5a31vioahrf9lVxRYvdsUWiOBRG6HPTO4s+p4aoDLiQ==" saltValue="nTDUiig9LXcNVAwgVeDCJ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X132"/>
  <sheetViews>
    <sheetView showGridLines="0" zoomScaleNormal="100" zoomScaleSheetLayoutView="55" workbookViewId="0"/>
  </sheetViews>
  <sheetFormatPr defaultColWidth="0" defaultRowHeight="13.5" customHeight="1" zeroHeight="1"/>
  <cols>
    <col min="1" max="125" width="2.5" style="262" customWidth="1"/>
    <col min="126" max="154" width="0" style="261" hidden="1" customWidth="1"/>
    <col min="155" max="16384" width="9" style="261" hidden="1"/>
  </cols>
  <sheetData>
    <row r="1" spans="1:125" ht="13.5" customHeight="1">
      <c r="A1" s="261"/>
      <c r="B1" s="261"/>
      <c r="C1" s="261"/>
      <c r="D1" s="261"/>
      <c r="E1" s="261"/>
      <c r="F1" s="261"/>
      <c r="G1" s="261"/>
      <c r="H1" s="261"/>
      <c r="I1" s="261"/>
      <c r="J1" s="261"/>
      <c r="K1" s="261"/>
      <c r="L1" s="261"/>
      <c r="M1" s="261"/>
      <c r="N1" s="261"/>
      <c r="O1" s="261"/>
      <c r="P1" s="261"/>
      <c r="Q1" s="261"/>
      <c r="R1" s="261"/>
      <c r="S1" s="261"/>
      <c r="T1" s="261"/>
      <c r="U1" s="261"/>
      <c r="V1" s="261"/>
      <c r="W1" s="261"/>
      <c r="X1" s="261"/>
      <c r="Y1" s="261"/>
      <c r="Z1" s="261"/>
      <c r="AA1" s="261"/>
      <c r="AB1" s="261"/>
      <c r="AC1" s="261"/>
      <c r="AD1" s="261"/>
      <c r="AE1" s="261"/>
      <c r="AF1" s="261"/>
      <c r="AG1" s="261"/>
      <c r="AH1" s="261"/>
      <c r="AI1" s="261"/>
      <c r="AJ1" s="261"/>
      <c r="AK1" s="261"/>
      <c r="AL1" s="261"/>
      <c r="AM1" s="261"/>
      <c r="AN1" s="261"/>
      <c r="AO1" s="261"/>
      <c r="AP1" s="261"/>
      <c r="AQ1" s="261"/>
      <c r="AR1" s="261"/>
      <c r="AS1" s="261"/>
      <c r="AT1" s="261"/>
      <c r="AU1" s="261"/>
      <c r="AV1" s="261"/>
      <c r="AW1" s="261"/>
      <c r="AX1" s="261"/>
      <c r="AY1" s="261"/>
      <c r="AZ1" s="261"/>
      <c r="BA1" s="261"/>
      <c r="BB1" s="261"/>
      <c r="BC1" s="261"/>
      <c r="BD1" s="261"/>
      <c r="BE1" s="261"/>
      <c r="BF1" s="261"/>
      <c r="BG1" s="261"/>
      <c r="BH1" s="261"/>
      <c r="BI1" s="261"/>
      <c r="BJ1" s="261"/>
      <c r="BK1" s="261"/>
      <c r="BL1" s="261"/>
      <c r="BM1" s="261"/>
      <c r="BN1" s="261"/>
      <c r="BO1" s="261"/>
      <c r="BP1" s="261"/>
      <c r="BQ1" s="261"/>
      <c r="BR1" s="261"/>
      <c r="BS1" s="261"/>
      <c r="BT1" s="261"/>
      <c r="BU1" s="261"/>
      <c r="BV1" s="261"/>
      <c r="BW1" s="261"/>
      <c r="BX1" s="261"/>
      <c r="BY1" s="261"/>
      <c r="BZ1" s="261"/>
      <c r="CA1" s="261"/>
      <c r="CB1" s="261"/>
      <c r="CC1" s="261"/>
      <c r="CD1" s="261"/>
      <c r="CE1" s="261"/>
      <c r="CF1" s="261"/>
      <c r="CG1" s="261"/>
      <c r="CH1" s="261"/>
      <c r="CI1" s="261"/>
      <c r="CJ1" s="261"/>
      <c r="CK1" s="261"/>
      <c r="CL1" s="261"/>
      <c r="CM1" s="261"/>
      <c r="CN1" s="261"/>
      <c r="CO1" s="261"/>
      <c r="CP1" s="261"/>
      <c r="CQ1" s="261"/>
      <c r="CR1" s="261"/>
      <c r="CS1" s="261"/>
      <c r="CT1" s="261"/>
      <c r="CU1" s="261"/>
      <c r="CV1" s="261"/>
      <c r="CW1" s="261"/>
      <c r="CX1" s="261"/>
      <c r="CY1" s="261"/>
      <c r="CZ1" s="261"/>
      <c r="DA1" s="261"/>
      <c r="DB1" s="261"/>
      <c r="DC1" s="261"/>
      <c r="DD1" s="261"/>
      <c r="DE1" s="261"/>
      <c r="DF1" s="261"/>
      <c r="DG1" s="261"/>
      <c r="DH1" s="261"/>
      <c r="DI1" s="261"/>
      <c r="DJ1" s="261"/>
      <c r="DK1" s="261"/>
      <c r="DL1" s="261"/>
      <c r="DM1" s="261"/>
      <c r="DN1" s="261"/>
      <c r="DO1" s="261"/>
      <c r="DP1" s="261"/>
      <c r="DQ1" s="261"/>
      <c r="DR1" s="261"/>
      <c r="DS1" s="261"/>
      <c r="DT1" s="261"/>
      <c r="DU1" s="261"/>
    </row>
    <row r="2" spans="1:125">
      <c r="B2" s="261"/>
    </row>
    <row r="3" spans="1:125">
      <c r="C3" s="261"/>
      <c r="D3" s="261"/>
      <c r="E3" s="261"/>
      <c r="F3" s="261"/>
      <c r="G3" s="261"/>
      <c r="H3" s="261"/>
      <c r="I3" s="261"/>
      <c r="J3" s="261"/>
      <c r="K3" s="261"/>
      <c r="L3" s="261"/>
      <c r="M3" s="261"/>
      <c r="N3" s="261"/>
      <c r="O3" s="261"/>
      <c r="P3" s="261"/>
      <c r="Q3" s="261"/>
      <c r="R3" s="261"/>
      <c r="S3" s="261"/>
      <c r="T3" s="261"/>
      <c r="U3" s="261"/>
      <c r="V3" s="261"/>
      <c r="W3" s="261"/>
      <c r="X3" s="261"/>
      <c r="Y3" s="261"/>
      <c r="Z3" s="261"/>
      <c r="AA3" s="261"/>
      <c r="AB3" s="261"/>
      <c r="AC3" s="261"/>
      <c r="AD3" s="261"/>
      <c r="AE3" s="261"/>
      <c r="AF3" s="261"/>
      <c r="AG3" s="261"/>
      <c r="AH3" s="261"/>
      <c r="AI3" s="261"/>
      <c r="AJ3" s="261"/>
      <c r="AK3" s="261"/>
      <c r="AL3" s="261"/>
      <c r="AM3" s="261"/>
      <c r="AN3" s="261"/>
      <c r="AO3" s="261"/>
      <c r="AP3" s="261"/>
      <c r="AQ3" s="261"/>
      <c r="AR3" s="261"/>
      <c r="AS3" s="261"/>
      <c r="AT3" s="261"/>
      <c r="AU3" s="261"/>
      <c r="AV3" s="261"/>
      <c r="AW3" s="261"/>
      <c r="AX3" s="261"/>
      <c r="AY3" s="261"/>
      <c r="AZ3" s="261"/>
      <c r="BA3" s="261"/>
      <c r="BB3" s="261"/>
      <c r="BC3" s="261"/>
      <c r="BD3" s="261"/>
      <c r="BE3" s="261"/>
      <c r="BF3" s="261"/>
      <c r="BG3" s="261"/>
      <c r="BH3" s="261"/>
      <c r="BI3" s="261"/>
      <c r="BJ3" s="261"/>
      <c r="BK3" s="261"/>
      <c r="BL3" s="261"/>
      <c r="BM3" s="261"/>
      <c r="BN3" s="261"/>
      <c r="BO3" s="261"/>
      <c r="BP3" s="261"/>
      <c r="BQ3" s="261"/>
      <c r="BR3" s="261"/>
      <c r="BS3" s="261"/>
      <c r="BT3" s="261"/>
      <c r="BU3" s="261"/>
      <c r="BV3" s="261"/>
      <c r="BW3" s="261"/>
      <c r="BX3" s="261"/>
      <c r="BY3" s="261"/>
      <c r="BZ3" s="261"/>
      <c r="CA3" s="261"/>
      <c r="CB3" s="261"/>
      <c r="CC3" s="261"/>
      <c r="CD3" s="261"/>
      <c r="CE3" s="261"/>
      <c r="CF3" s="261"/>
      <c r="CG3" s="261"/>
      <c r="CH3" s="261"/>
      <c r="CI3" s="261"/>
      <c r="CJ3" s="261"/>
      <c r="CK3" s="261"/>
      <c r="CL3" s="261"/>
      <c r="CM3" s="261"/>
      <c r="CN3" s="261"/>
      <c r="CO3" s="261"/>
      <c r="CP3" s="261"/>
      <c r="CQ3" s="261"/>
      <c r="CR3" s="261"/>
      <c r="CS3" s="261"/>
      <c r="CT3" s="261"/>
      <c r="CU3" s="261"/>
      <c r="CV3" s="261"/>
      <c r="CW3" s="261"/>
      <c r="CX3" s="261"/>
      <c r="CY3" s="261"/>
      <c r="CZ3" s="261"/>
      <c r="DA3" s="261"/>
      <c r="DB3" s="261"/>
      <c r="DC3" s="261"/>
      <c r="DD3" s="261"/>
      <c r="DE3" s="261"/>
      <c r="DF3" s="261"/>
      <c r="DG3" s="261"/>
      <c r="DH3" s="261"/>
      <c r="DI3" s="261"/>
      <c r="DJ3" s="261"/>
      <c r="DK3" s="261"/>
      <c r="DL3" s="261"/>
      <c r="DM3" s="261"/>
      <c r="DN3" s="261"/>
      <c r="DO3" s="261"/>
      <c r="DP3" s="261"/>
      <c r="DQ3" s="261"/>
      <c r="DR3" s="261"/>
      <c r="DS3" s="261"/>
      <c r="DT3" s="261"/>
      <c r="DU3" s="261"/>
    </row>
    <row r="4" spans="1:125"/>
    <row r="5" spans="1:125"/>
    <row r="6" spans="1:125"/>
    <row r="7" spans="1:125"/>
    <row r="8" spans="1:125"/>
    <row r="9" spans="1:125"/>
    <row r="10" spans="1:125"/>
    <row r="11" spans="1:125"/>
    <row r="12" spans="1:125"/>
    <row r="13" spans="1:125"/>
    <row r="14" spans="1:125"/>
    <row r="15" spans="1:125"/>
    <row r="16" spans="1:125"/>
    <row r="17" spans="9:125"/>
    <row r="18" spans="9:125"/>
    <row r="19" spans="9:125"/>
    <row r="20" spans="9:125"/>
    <row r="21" spans="9:125"/>
    <row r="22" spans="9:125"/>
    <row r="23" spans="9:125"/>
    <row r="24" spans="9:125"/>
    <row r="25" spans="9:125"/>
    <row r="26" spans="9:125"/>
    <row r="27" spans="9:125"/>
    <row r="28" spans="9:125"/>
    <row r="29" spans="9:125"/>
    <row r="30" spans="9:125"/>
    <row r="31" spans="9:125">
      <c r="I31" s="261"/>
      <c r="J31" s="261"/>
      <c r="K31" s="261"/>
      <c r="L31" s="261"/>
      <c r="M31" s="261"/>
      <c r="N31" s="261"/>
      <c r="O31" s="261"/>
      <c r="P31" s="261"/>
      <c r="Q31" s="261"/>
      <c r="R31" s="261"/>
      <c r="S31" s="261"/>
      <c r="T31" s="261"/>
      <c r="U31" s="261"/>
      <c r="V31" s="261"/>
      <c r="W31" s="261"/>
      <c r="X31" s="261"/>
      <c r="Y31" s="261"/>
      <c r="Z31" s="261"/>
      <c r="AA31" s="261"/>
      <c r="AB31" s="261"/>
      <c r="AC31" s="261"/>
      <c r="AD31" s="261"/>
      <c r="AE31" s="261"/>
      <c r="AF31" s="261"/>
      <c r="AG31" s="261"/>
      <c r="AH31" s="261"/>
      <c r="AI31" s="261"/>
      <c r="AJ31" s="261"/>
      <c r="AK31" s="261"/>
      <c r="AL31" s="261"/>
      <c r="AM31" s="261"/>
      <c r="AN31" s="261"/>
      <c r="AO31" s="261"/>
      <c r="AP31" s="261"/>
      <c r="AQ31" s="261"/>
      <c r="AR31" s="261"/>
      <c r="AS31" s="261"/>
      <c r="AT31" s="261"/>
      <c r="AU31" s="261"/>
      <c r="AV31" s="261"/>
      <c r="AW31" s="261"/>
      <c r="AX31" s="261"/>
      <c r="AY31" s="261"/>
      <c r="AZ31" s="261"/>
      <c r="BA31" s="261"/>
      <c r="BB31" s="261"/>
      <c r="BC31" s="261"/>
      <c r="BD31" s="261"/>
      <c r="BE31" s="261"/>
      <c r="BF31" s="261"/>
      <c r="BG31" s="261"/>
      <c r="BH31" s="261"/>
      <c r="BI31" s="261"/>
      <c r="BJ31" s="261"/>
      <c r="BK31" s="261"/>
      <c r="BL31" s="261"/>
      <c r="BM31" s="261"/>
      <c r="BN31" s="261"/>
      <c r="BO31" s="261"/>
      <c r="BP31" s="261"/>
      <c r="BQ31" s="261"/>
      <c r="BR31" s="261"/>
      <c r="BS31" s="261"/>
      <c r="BT31" s="261"/>
      <c r="BU31" s="261"/>
      <c r="BV31" s="261"/>
      <c r="BW31" s="261"/>
      <c r="BX31" s="261"/>
      <c r="BY31" s="261"/>
      <c r="BZ31" s="261"/>
      <c r="CA31" s="261"/>
      <c r="CB31" s="261"/>
      <c r="CC31" s="261"/>
      <c r="CD31" s="261"/>
      <c r="CE31" s="261"/>
      <c r="CF31" s="261"/>
      <c r="CG31" s="261"/>
      <c r="CH31" s="261"/>
      <c r="CI31" s="261"/>
      <c r="CJ31" s="261"/>
      <c r="CK31" s="261"/>
      <c r="CL31" s="261"/>
      <c r="CM31" s="261"/>
      <c r="CN31" s="261"/>
      <c r="CO31" s="261"/>
      <c r="CP31" s="261"/>
      <c r="CQ31" s="261"/>
      <c r="CR31" s="261"/>
      <c r="CS31" s="261"/>
      <c r="CT31" s="261"/>
      <c r="CU31" s="261"/>
      <c r="CV31" s="261"/>
      <c r="CW31" s="261"/>
      <c r="CX31" s="261"/>
      <c r="CY31" s="261"/>
      <c r="CZ31" s="261"/>
      <c r="DA31" s="261"/>
      <c r="DB31" s="261"/>
      <c r="DC31" s="261"/>
      <c r="DD31" s="261"/>
      <c r="DE31" s="261"/>
      <c r="DF31" s="261"/>
      <c r="DG31" s="261"/>
      <c r="DH31" s="261"/>
      <c r="DI31" s="261"/>
      <c r="DJ31" s="261"/>
      <c r="DK31" s="261"/>
      <c r="DL31" s="261"/>
      <c r="DM31" s="261"/>
      <c r="DN31" s="261"/>
      <c r="DO31" s="261"/>
      <c r="DP31" s="261"/>
      <c r="DQ31" s="261"/>
      <c r="DR31" s="261"/>
      <c r="DS31" s="261"/>
      <c r="DT31" s="261"/>
      <c r="DU31" s="261"/>
    </row>
    <row r="32" spans="9:125"/>
    <row r="33" spans="2:8">
      <c r="G33" s="261"/>
    </row>
    <row r="34" spans="2:8">
      <c r="C34" s="261"/>
    </row>
    <row r="35" spans="2:8">
      <c r="B35" s="261"/>
      <c r="D35" s="261"/>
      <c r="E35" s="261"/>
    </row>
    <row r="36" spans="2:8">
      <c r="F36" s="261"/>
      <c r="H36" s="261"/>
    </row>
    <row r="37" spans="2:8"/>
    <row r="38" spans="2:8"/>
    <row r="39" spans="2:8"/>
    <row r="40" spans="2:8"/>
    <row r="41" spans="2:8"/>
    <row r="42" spans="2:8"/>
    <row r="43" spans="2:8"/>
    <row r="44" spans="2:8"/>
    <row r="45" spans="2:8"/>
    <row r="46" spans="2:8"/>
    <row r="47" spans="2:8"/>
    <row r="48" spans="2:8"/>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62" t="s">
        <v>506</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FJx7SZUVPxaRzECEMAMHeoKWxK8YRgXVK0z5VG8l/6APftNlAx+CuWcnJ1W2gN7wO5cF3p4ea/mgbcmG0LU65g==" saltValue="Tx3epX4dKDmnU2Z63VFAq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4">
    <pageSetUpPr fitToPage="1"/>
  </sheetPr>
  <dimension ref="B1:J53"/>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354" t="s">
        <v>507</v>
      </c>
      <c r="G46" s="355" t="s">
        <v>508</v>
      </c>
      <c r="H46" s="355" t="s">
        <v>509</v>
      </c>
      <c r="I46" s="355" t="s">
        <v>510</v>
      </c>
      <c r="J46" s="356" t="s">
        <v>511</v>
      </c>
    </row>
    <row r="47" spans="2:10" ht="57.75" customHeight="1">
      <c r="B47" s="7"/>
      <c r="C47" s="1157" t="s">
        <v>3</v>
      </c>
      <c r="D47" s="1157"/>
      <c r="E47" s="1158"/>
      <c r="F47" s="357">
        <v>3.7</v>
      </c>
      <c r="G47" s="358">
        <v>3.7</v>
      </c>
      <c r="H47" s="358">
        <v>3.64</v>
      </c>
      <c r="I47" s="358">
        <v>3.68</v>
      </c>
      <c r="J47" s="359">
        <v>3.69</v>
      </c>
    </row>
    <row r="48" spans="2:10" ht="57.75" customHeight="1">
      <c r="B48" s="8"/>
      <c r="C48" s="1159" t="s">
        <v>4</v>
      </c>
      <c r="D48" s="1159"/>
      <c r="E48" s="1160"/>
      <c r="F48" s="360">
        <v>0.81</v>
      </c>
      <c r="G48" s="361">
        <v>0.87</v>
      </c>
      <c r="H48" s="361">
        <v>0.96</v>
      </c>
      <c r="I48" s="361">
        <v>1.1200000000000001</v>
      </c>
      <c r="J48" s="362">
        <v>0.73</v>
      </c>
    </row>
    <row r="49" spans="2:10" ht="57.75" customHeight="1" thickBot="1">
      <c r="B49" s="9"/>
      <c r="C49" s="1161" t="s">
        <v>5</v>
      </c>
      <c r="D49" s="1161"/>
      <c r="E49" s="1162"/>
      <c r="F49" s="363">
        <v>0.4</v>
      </c>
      <c r="G49" s="364">
        <v>0.06</v>
      </c>
      <c r="H49" s="364">
        <v>0.11</v>
      </c>
      <c r="I49" s="364">
        <v>0.16</v>
      </c>
      <c r="J49" s="365" t="s">
        <v>512</v>
      </c>
    </row>
    <row r="50" spans="2:10" ht="13.5" customHeight="1"/>
    <row r="51" spans="2:10" ht="13.5" hidden="1" customHeight="1"/>
    <row r="52" spans="2:10" ht="13.5" hidden="1" customHeight="1"/>
    <row r="53" spans="2:10" ht="13.5" hidden="1" customHeight="1"/>
  </sheetData>
  <sheetProtection algorithmName="SHA-512" hashValue="rAT9rc3c5tmK1WhB8lgADap3WNnsYEsZzOvJPonHNjOgzgEY7JlnSJ6J92rzK7a0WetTTMUBbeY0vu+kir6C5Q==" saltValue="bjLHZ3je1rEAdmm3rDS7g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鹿児島県</cp:lastModifiedBy>
  <cp:lastPrinted>2019-08-16T00:24:44Z</cp:lastPrinted>
  <dcterms:created xsi:type="dcterms:W3CDTF">2019-02-14T00:48:45Z</dcterms:created>
  <dcterms:modified xsi:type="dcterms:W3CDTF">2019-08-16T00:43:56Z</dcterms:modified>
  <cp:category/>
</cp:coreProperties>
</file>